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ricardo_b_sousa_office365_inesctec_pt/Documents/inesctec/git/trajectory-control/src/matlab/motor-model/doc/"/>
    </mc:Choice>
  </mc:AlternateContent>
  <xr:revisionPtr revIDLastSave="4213" documentId="13_ncr:40009_{FC6BE30B-B3E7-4C4C-910D-25A7543D3C05}" xr6:coauthVersionLast="45" xr6:coauthVersionMax="45" xr10:uidLastSave="{A9A0F120-CEC9-49E1-B180-527878FAE817}"/>
  <bookViews>
    <workbookView xWindow="-108" yWindow="-108" windowWidth="23256" windowHeight="12576" xr2:uid="{00000000-000D-0000-FFFF-FFFF00000000}"/>
  </bookViews>
  <sheets>
    <sheet name="data_lastRecoveryFile" sheetId="1" r:id="rId1"/>
    <sheet name="wmot1" sheetId="2" r:id="rId2"/>
    <sheet name="wmot2" sheetId="3" r:id="rId3"/>
    <sheet name="wmot3" sheetId="4" r:id="rId4"/>
  </sheets>
  <definedNames>
    <definedName name="solver_adj" localSheetId="1" hidden="1">wmot1!$AF$5:$AG$5</definedName>
    <definedName name="solver_adj" localSheetId="2" hidden="1">wmot2!$AF$5:$AG$5</definedName>
    <definedName name="solver_adj" localSheetId="3" hidden="1">wmot3!$F$5:$G$5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wmot1!$AI$5</definedName>
    <definedName name="solver_opt" localSheetId="2" hidden="1">wmot2!$AI$5</definedName>
    <definedName name="solver_opt" localSheetId="3" hidden="1">wmot3!$I$5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" i="4" l="1"/>
  <c r="R5" i="4"/>
  <c r="E5" i="4"/>
  <c r="AE5" i="3"/>
  <c r="R5" i="3"/>
  <c r="E5" i="3"/>
  <c r="AE5" i="2"/>
  <c r="R5" i="2"/>
  <c r="E5" i="2"/>
  <c r="P9" i="4" l="1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AH2" i="4"/>
  <c r="AF2" i="4"/>
  <c r="AE2" i="4"/>
  <c r="AG2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F22" i="4" s="1"/>
  <c r="AE23" i="4"/>
  <c r="AF23" i="4" s="1"/>
  <c r="AE24" i="4"/>
  <c r="AE25" i="4"/>
  <c r="AE26" i="4"/>
  <c r="AE27" i="4"/>
  <c r="AE28" i="4"/>
  <c r="AE29" i="4"/>
  <c r="AE30" i="4"/>
  <c r="AF30" i="4" s="1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F45" i="4" s="1"/>
  <c r="AE46" i="4"/>
  <c r="AE47" i="4"/>
  <c r="AE48" i="4"/>
  <c r="AE49" i="4"/>
  <c r="AE50" i="4"/>
  <c r="AE51" i="4"/>
  <c r="AF51" i="4" s="1"/>
  <c r="AE52" i="4"/>
  <c r="AE53" i="4"/>
  <c r="AE54" i="4"/>
  <c r="AE55" i="4"/>
  <c r="AF55" i="4" s="1"/>
  <c r="AE56" i="4"/>
  <c r="AE57" i="4"/>
  <c r="AE58" i="4"/>
  <c r="AE59" i="4"/>
  <c r="AF59" i="4" s="1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F78" i="4" s="1"/>
  <c r="AE79" i="4"/>
  <c r="AE80" i="4"/>
  <c r="AE81" i="4"/>
  <c r="AE82" i="4"/>
  <c r="AF82" i="4" s="1"/>
  <c r="AE83" i="4"/>
  <c r="AE84" i="4"/>
  <c r="AE85" i="4"/>
  <c r="AF85" i="4" s="1"/>
  <c r="AE86" i="4"/>
  <c r="AE87" i="4"/>
  <c r="AE88" i="4"/>
  <c r="AF88" i="4" s="1"/>
  <c r="AE89" i="4"/>
  <c r="AF89" i="4" s="1"/>
  <c r="AE90" i="4"/>
  <c r="AE91" i="4"/>
  <c r="AE92" i="4"/>
  <c r="AE93" i="4"/>
  <c r="AF93" i="4" s="1"/>
  <c r="AE94" i="4"/>
  <c r="AE95" i="4"/>
  <c r="AF95" i="4" s="1"/>
  <c r="AE96" i="4"/>
  <c r="AE97" i="4"/>
  <c r="AE98" i="4"/>
  <c r="AE99" i="4"/>
  <c r="AE100" i="4"/>
  <c r="AE101" i="4"/>
  <c r="AF101" i="4" s="1"/>
  <c r="AE102" i="4"/>
  <c r="AE103" i="4"/>
  <c r="AF103" i="4" s="1"/>
  <c r="AE104" i="4"/>
  <c r="AE105" i="4"/>
  <c r="AF105" i="4" s="1"/>
  <c r="AE106" i="4"/>
  <c r="AE107" i="4"/>
  <c r="AE108" i="4"/>
  <c r="AE109" i="4"/>
  <c r="AF109" i="4" s="1"/>
  <c r="AE110" i="4"/>
  <c r="AE111" i="4"/>
  <c r="AE112" i="4"/>
  <c r="AE113" i="4"/>
  <c r="AE114" i="4"/>
  <c r="AE115" i="4"/>
  <c r="AE116" i="4"/>
  <c r="AE117" i="4"/>
  <c r="AE118" i="4"/>
  <c r="AE119" i="4"/>
  <c r="AE120" i="4"/>
  <c r="AF120" i="4" s="1"/>
  <c r="AE121" i="4"/>
  <c r="AF121" i="4" s="1"/>
  <c r="AE122" i="4"/>
  <c r="AF122" i="4" s="1"/>
  <c r="AE123" i="4"/>
  <c r="AE124" i="4"/>
  <c r="AE125" i="4"/>
  <c r="AE126" i="4"/>
  <c r="AE127" i="4"/>
  <c r="AE128" i="4"/>
  <c r="AE129" i="4"/>
  <c r="AF129" i="4" s="1"/>
  <c r="AE130" i="4"/>
  <c r="AE131" i="4"/>
  <c r="AF131" i="4" s="1"/>
  <c r="AE132" i="4"/>
  <c r="AE133" i="4"/>
  <c r="AE134" i="4"/>
  <c r="AE135" i="4"/>
  <c r="AE136" i="4"/>
  <c r="AF136" i="4" s="1"/>
  <c r="AE137" i="4"/>
  <c r="AE138" i="4"/>
  <c r="AF138" i="4" s="1"/>
  <c r="AE139" i="4"/>
  <c r="AE140" i="4"/>
  <c r="AF140" i="4" s="1"/>
  <c r="AE141" i="4"/>
  <c r="AE142" i="4"/>
  <c r="AE143" i="4"/>
  <c r="AE144" i="4"/>
  <c r="AF144" i="4" s="1"/>
  <c r="AE145" i="4"/>
  <c r="AF145" i="4" s="1"/>
  <c r="AE146" i="4"/>
  <c r="AF146" i="4" s="1"/>
  <c r="AE147" i="4"/>
  <c r="AE148" i="4"/>
  <c r="AF148" i="4" s="1"/>
  <c r="AE149" i="4"/>
  <c r="AE150" i="4"/>
  <c r="AF150" i="4" s="1"/>
  <c r="AE151" i="4"/>
  <c r="AE152" i="4"/>
  <c r="AF152" i="4" s="1"/>
  <c r="AE153" i="4"/>
  <c r="AE154" i="4"/>
  <c r="AF154" i="4" s="1"/>
  <c r="AE155" i="4"/>
  <c r="AE156" i="4"/>
  <c r="AF156" i="4" s="1"/>
  <c r="AE157" i="4"/>
  <c r="AE158" i="4"/>
  <c r="AE159" i="4"/>
  <c r="AE160" i="4"/>
  <c r="AE161" i="4"/>
  <c r="AE162" i="4"/>
  <c r="AE163" i="4"/>
  <c r="AE164" i="4"/>
  <c r="AF164" i="4" s="1"/>
  <c r="AE165" i="4"/>
  <c r="AE166" i="4"/>
  <c r="AF166" i="4" s="1"/>
  <c r="AE167" i="4"/>
  <c r="AE168" i="4"/>
  <c r="AE169" i="4"/>
  <c r="AE170" i="4"/>
  <c r="AF170" i="4" s="1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F183" i="4" s="1"/>
  <c r="AE184" i="4"/>
  <c r="AE185" i="4"/>
  <c r="AF185" i="4" s="1"/>
  <c r="AE186" i="4"/>
  <c r="AE187" i="4"/>
  <c r="AE188" i="4"/>
  <c r="AE189" i="4"/>
  <c r="AE190" i="4"/>
  <c r="AE191" i="4"/>
  <c r="AF191" i="4" s="1"/>
  <c r="AE192" i="4"/>
  <c r="AE193" i="4"/>
  <c r="AE194" i="4"/>
  <c r="AE195" i="4"/>
  <c r="AF195" i="4" s="1"/>
  <c r="AE196" i="4"/>
  <c r="AE197" i="4"/>
  <c r="AF197" i="4" s="1"/>
  <c r="AE198" i="4"/>
  <c r="AE199" i="4"/>
  <c r="AF199" i="4" s="1"/>
  <c r="AE200" i="4"/>
  <c r="AF200" i="4" s="1"/>
  <c r="AE201" i="4"/>
  <c r="AE202" i="4"/>
  <c r="AE203" i="4"/>
  <c r="AE204" i="4"/>
  <c r="AE205" i="4"/>
  <c r="AE206" i="4"/>
  <c r="AE207" i="4"/>
  <c r="AF207" i="4" s="1"/>
  <c r="AE208" i="4"/>
  <c r="AE209" i="4"/>
  <c r="AE210" i="4"/>
  <c r="AE211" i="4"/>
  <c r="AF211" i="4" s="1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F225" i="4" s="1"/>
  <c r="AE226" i="4"/>
  <c r="AF226" i="4" s="1"/>
  <c r="AE227" i="4"/>
  <c r="AE228" i="4"/>
  <c r="AE229" i="4"/>
  <c r="AE230" i="4"/>
  <c r="AF230" i="4" s="1"/>
  <c r="AE231" i="4"/>
  <c r="AE232" i="4"/>
  <c r="AF232" i="4" s="1"/>
  <c r="AE233" i="4"/>
  <c r="AF233" i="4" s="1"/>
  <c r="AE234" i="4"/>
  <c r="AE235" i="4"/>
  <c r="AE236" i="4"/>
  <c r="AE237" i="4"/>
  <c r="AF237" i="4" s="1"/>
  <c r="AE238" i="4"/>
  <c r="AE239" i="4"/>
  <c r="AE240" i="4"/>
  <c r="AE241" i="4"/>
  <c r="AF241" i="4" s="1"/>
  <c r="AE242" i="4"/>
  <c r="AE243" i="4"/>
  <c r="AE244" i="4"/>
  <c r="AE245" i="4"/>
  <c r="AE246" i="4"/>
  <c r="AE247" i="4"/>
  <c r="AE248" i="4"/>
  <c r="AE249" i="4"/>
  <c r="AF249" i="4" s="1"/>
  <c r="AE250" i="4"/>
  <c r="AE251" i="4"/>
  <c r="AE252" i="4"/>
  <c r="AE253" i="4"/>
  <c r="AE254" i="4"/>
  <c r="AE255" i="4"/>
  <c r="AF255" i="4" s="1"/>
  <c r="AE256" i="4"/>
  <c r="AE257" i="4"/>
  <c r="AF257" i="4" s="1"/>
  <c r="AE258" i="4"/>
  <c r="AE259" i="4"/>
  <c r="R9" i="4"/>
  <c r="R10" i="4"/>
  <c r="R11" i="4"/>
  <c r="S11" i="4" s="1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S110" i="4" s="1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S218" i="4" s="1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S242" i="4" s="1"/>
  <c r="R243" i="4"/>
  <c r="R244" i="4"/>
  <c r="R245" i="4"/>
  <c r="R246" i="4"/>
  <c r="R247" i="4"/>
  <c r="R248" i="4"/>
  <c r="R249" i="4"/>
  <c r="R250" i="4"/>
  <c r="S250" i="4" s="1"/>
  <c r="R251" i="4"/>
  <c r="R252" i="4"/>
  <c r="R253" i="4"/>
  <c r="R254" i="4"/>
  <c r="R255" i="4"/>
  <c r="R256" i="4"/>
  <c r="R257" i="4"/>
  <c r="R258" i="4"/>
  <c r="R259" i="4"/>
  <c r="Q230" i="4"/>
  <c r="Q253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U2" i="4"/>
  <c r="T2" i="4"/>
  <c r="S2" i="4"/>
  <c r="R2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H2" i="4"/>
  <c r="G2" i="4"/>
  <c r="F2" i="4"/>
  <c r="E2" i="4"/>
  <c r="AH2" i="3"/>
  <c r="AG2" i="3"/>
  <c r="AF2" i="3"/>
  <c r="AE2" i="3"/>
  <c r="AK5" i="3" s="1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F98" i="3" s="1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F153" i="3" s="1"/>
  <c r="AE154" i="3"/>
  <c r="AE155" i="3"/>
  <c r="AE156" i="3"/>
  <c r="AE157" i="3"/>
  <c r="AE158" i="3"/>
  <c r="AF158" i="3" s="1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F183" i="3" s="1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F204" i="3" s="1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F227" i="3" s="1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F247" i="3" s="1"/>
  <c r="AE248" i="3"/>
  <c r="AE249" i="3"/>
  <c r="AE250" i="3"/>
  <c r="AE251" i="3"/>
  <c r="AE252" i="3"/>
  <c r="AE253" i="3"/>
  <c r="AE254" i="3"/>
  <c r="AE255" i="3"/>
  <c r="AF255" i="3" s="1"/>
  <c r="AE256" i="3"/>
  <c r="AE257" i="3"/>
  <c r="AE258" i="3"/>
  <c r="AE259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R9" i="3"/>
  <c r="R10" i="3"/>
  <c r="R11" i="3"/>
  <c r="R12" i="3"/>
  <c r="R13" i="3"/>
  <c r="R14" i="3"/>
  <c r="S14" i="3" s="1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S65" i="3" s="1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S95" i="3" s="1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S149" i="3" s="1"/>
  <c r="R150" i="3"/>
  <c r="R151" i="3"/>
  <c r="S151" i="3" s="1"/>
  <c r="R152" i="3"/>
  <c r="R153" i="3"/>
  <c r="R154" i="3"/>
  <c r="R155" i="3"/>
  <c r="R156" i="3"/>
  <c r="R157" i="3"/>
  <c r="S157" i="3" s="1"/>
  <c r="R158" i="3"/>
  <c r="R159" i="3"/>
  <c r="R160" i="3"/>
  <c r="R161" i="3"/>
  <c r="R162" i="3"/>
  <c r="R163" i="3"/>
  <c r="R164" i="3"/>
  <c r="S164" i="3" s="1"/>
  <c r="R165" i="3"/>
  <c r="S165" i="3" s="1"/>
  <c r="R166" i="3"/>
  <c r="R167" i="3"/>
  <c r="S167" i="3" s="1"/>
  <c r="R168" i="3"/>
  <c r="R169" i="3"/>
  <c r="R170" i="3"/>
  <c r="R171" i="3"/>
  <c r="R172" i="3"/>
  <c r="R173" i="3"/>
  <c r="R174" i="3"/>
  <c r="R175" i="3"/>
  <c r="R176" i="3"/>
  <c r="R177" i="3"/>
  <c r="R178" i="3"/>
  <c r="S178" i="3" s="1"/>
  <c r="R179" i="3"/>
  <c r="R180" i="3"/>
  <c r="R181" i="3"/>
  <c r="R182" i="3"/>
  <c r="R183" i="3"/>
  <c r="R184" i="3"/>
  <c r="R185" i="3"/>
  <c r="R186" i="3"/>
  <c r="S186" i="3" s="1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S205" i="3" s="1"/>
  <c r="R206" i="3"/>
  <c r="R207" i="3"/>
  <c r="R208" i="3"/>
  <c r="R209" i="3"/>
  <c r="S209" i="3" s="1"/>
  <c r="R210" i="3"/>
  <c r="R211" i="3"/>
  <c r="R212" i="3"/>
  <c r="S212" i="3" s="1"/>
  <c r="R213" i="3"/>
  <c r="R214" i="3"/>
  <c r="R215" i="3"/>
  <c r="R216" i="3"/>
  <c r="S216" i="3" s="1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S236" i="3" s="1"/>
  <c r="R237" i="3"/>
  <c r="R238" i="3"/>
  <c r="R239" i="3"/>
  <c r="R240" i="3"/>
  <c r="R241" i="3"/>
  <c r="R242" i="3"/>
  <c r="R243" i="3"/>
  <c r="R244" i="3"/>
  <c r="S244" i="3" s="1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O9" i="3"/>
  <c r="N9" i="3"/>
  <c r="L5" i="3"/>
  <c r="AE9" i="2"/>
  <c r="AF9" i="2" s="1"/>
  <c r="AE10" i="2"/>
  <c r="AE11" i="2"/>
  <c r="AE12" i="2"/>
  <c r="AE13" i="2"/>
  <c r="AE14" i="2"/>
  <c r="AF14" i="2" s="1"/>
  <c r="AE15" i="2"/>
  <c r="AF15" i="2" s="1"/>
  <c r="AE16" i="2"/>
  <c r="AE17" i="2"/>
  <c r="AE18" i="2"/>
  <c r="AE19" i="2"/>
  <c r="AE20" i="2"/>
  <c r="AF20" i="2" s="1"/>
  <c r="AE21" i="2"/>
  <c r="AF21" i="2" s="1"/>
  <c r="AE22" i="2"/>
  <c r="AE23" i="2"/>
  <c r="AE24" i="2"/>
  <c r="AE25" i="2"/>
  <c r="AE26" i="2"/>
  <c r="AF26" i="2" s="1"/>
  <c r="AE27" i="2"/>
  <c r="AF27" i="2" s="1"/>
  <c r="AE28" i="2"/>
  <c r="AE29" i="2"/>
  <c r="AE30" i="2"/>
  <c r="AE31" i="2"/>
  <c r="AE32" i="2"/>
  <c r="AE33" i="2"/>
  <c r="AE34" i="2"/>
  <c r="AE35" i="2"/>
  <c r="AE36" i="2"/>
  <c r="AE37" i="2"/>
  <c r="AE38" i="2"/>
  <c r="AE39" i="2"/>
  <c r="AF39" i="2" s="1"/>
  <c r="AE40" i="2"/>
  <c r="AE41" i="2"/>
  <c r="AE42" i="2"/>
  <c r="AE43" i="2"/>
  <c r="AE44" i="2"/>
  <c r="AF44" i="2" s="1"/>
  <c r="AE45" i="2"/>
  <c r="AF45" i="2" s="1"/>
  <c r="AE46" i="2"/>
  <c r="AE47" i="2"/>
  <c r="AE48" i="2"/>
  <c r="AE49" i="2"/>
  <c r="AE50" i="2"/>
  <c r="AE51" i="2"/>
  <c r="AF51" i="2" s="1"/>
  <c r="AE52" i="2"/>
  <c r="AE53" i="2"/>
  <c r="AE54" i="2"/>
  <c r="AE55" i="2"/>
  <c r="AE56" i="2"/>
  <c r="AF56" i="2" s="1"/>
  <c r="AE57" i="2"/>
  <c r="AE58" i="2"/>
  <c r="AE59" i="2"/>
  <c r="AE60" i="2"/>
  <c r="AE61" i="2"/>
  <c r="AE62" i="2"/>
  <c r="AE63" i="2"/>
  <c r="AF63" i="2" s="1"/>
  <c r="AE64" i="2"/>
  <c r="AE65" i="2"/>
  <c r="AE66" i="2"/>
  <c r="AE67" i="2"/>
  <c r="AE68" i="2"/>
  <c r="AF68" i="2" s="1"/>
  <c r="AE69" i="2"/>
  <c r="AE70" i="2"/>
  <c r="AE71" i="2"/>
  <c r="AE72" i="2"/>
  <c r="AE73" i="2"/>
  <c r="AE74" i="2"/>
  <c r="AF74" i="2" s="1"/>
  <c r="AE75" i="2"/>
  <c r="AF75" i="2" s="1"/>
  <c r="AE76" i="2"/>
  <c r="AE77" i="2"/>
  <c r="AE78" i="2"/>
  <c r="AE79" i="2"/>
  <c r="AE80" i="2"/>
  <c r="AF80" i="2" s="1"/>
  <c r="AE81" i="2"/>
  <c r="AE82" i="2"/>
  <c r="AE83" i="2"/>
  <c r="AE84" i="2"/>
  <c r="AE85" i="2"/>
  <c r="AF85" i="2" s="1"/>
  <c r="AE86" i="2"/>
  <c r="AF86" i="2" s="1"/>
  <c r="AE87" i="2"/>
  <c r="AF87" i="2" s="1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R9" i="2"/>
  <c r="S9" i="2" s="1"/>
  <c r="R10" i="2"/>
  <c r="R11" i="2"/>
  <c r="S11" i="2" s="1"/>
  <c r="R12" i="2"/>
  <c r="R13" i="2"/>
  <c r="R14" i="2"/>
  <c r="R15" i="2"/>
  <c r="R16" i="2"/>
  <c r="R17" i="2"/>
  <c r="R18" i="2"/>
  <c r="R19" i="2"/>
  <c r="R20" i="2"/>
  <c r="R21" i="2"/>
  <c r="S21" i="2" s="1"/>
  <c r="R22" i="2"/>
  <c r="R23" i="2"/>
  <c r="S23" i="2" s="1"/>
  <c r="R24" i="2"/>
  <c r="R25" i="2"/>
  <c r="R26" i="2"/>
  <c r="R27" i="2"/>
  <c r="R28" i="2"/>
  <c r="R29" i="2"/>
  <c r="R30" i="2"/>
  <c r="R31" i="2"/>
  <c r="R32" i="2"/>
  <c r="R33" i="2"/>
  <c r="S33" i="2" s="1"/>
  <c r="R34" i="2"/>
  <c r="R35" i="2"/>
  <c r="S35" i="2" s="1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S88" i="2" s="1"/>
  <c r="R89" i="2"/>
  <c r="R90" i="2"/>
  <c r="S90" i="2" s="1"/>
  <c r="R91" i="2"/>
  <c r="R92" i="2"/>
  <c r="R93" i="2"/>
  <c r="R94" i="2"/>
  <c r="S94" i="2" s="1"/>
  <c r="R95" i="2"/>
  <c r="R96" i="2"/>
  <c r="R97" i="2"/>
  <c r="R98" i="2"/>
  <c r="R99" i="2"/>
  <c r="R100" i="2"/>
  <c r="S100" i="2" s="1"/>
  <c r="R101" i="2"/>
  <c r="S101" i="2" s="1"/>
  <c r="R102" i="2"/>
  <c r="S102" i="2" s="1"/>
  <c r="R103" i="2"/>
  <c r="R104" i="2"/>
  <c r="R105" i="2"/>
  <c r="R106" i="2"/>
  <c r="S106" i="2" s="1"/>
  <c r="R107" i="2"/>
  <c r="S107" i="2" s="1"/>
  <c r="R108" i="2"/>
  <c r="R109" i="2"/>
  <c r="R110" i="2"/>
  <c r="R111" i="2"/>
  <c r="S111" i="2" s="1"/>
  <c r="R112" i="2"/>
  <c r="R113" i="2"/>
  <c r="S113" i="2" s="1"/>
  <c r="R114" i="2"/>
  <c r="S114" i="2" s="1"/>
  <c r="R115" i="2"/>
  <c r="R116" i="2"/>
  <c r="R117" i="2"/>
  <c r="R118" i="2"/>
  <c r="R119" i="2"/>
  <c r="S119" i="2" s="1"/>
  <c r="R120" i="2"/>
  <c r="R121" i="2"/>
  <c r="R122" i="2"/>
  <c r="R123" i="2"/>
  <c r="R124" i="2"/>
  <c r="R125" i="2"/>
  <c r="R126" i="2"/>
  <c r="R127" i="2"/>
  <c r="R128" i="2"/>
  <c r="R129" i="2"/>
  <c r="R130" i="2"/>
  <c r="S130" i="2" s="1"/>
  <c r="R131" i="2"/>
  <c r="R132" i="2"/>
  <c r="R133" i="2"/>
  <c r="R134" i="2"/>
  <c r="R135" i="2"/>
  <c r="R136" i="2"/>
  <c r="S136" i="2" s="1"/>
  <c r="R137" i="2"/>
  <c r="R138" i="2"/>
  <c r="R139" i="2"/>
  <c r="R140" i="2"/>
  <c r="R141" i="2"/>
  <c r="R142" i="2"/>
  <c r="S142" i="2" s="1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S167" i="2" s="1"/>
  <c r="R168" i="2"/>
  <c r="R169" i="2"/>
  <c r="R170" i="2"/>
  <c r="R171" i="2"/>
  <c r="R172" i="2"/>
  <c r="R173" i="2"/>
  <c r="R174" i="2"/>
  <c r="R175" i="2"/>
  <c r="R176" i="2"/>
  <c r="S176" i="2" s="1"/>
  <c r="R177" i="2"/>
  <c r="R178" i="2"/>
  <c r="R179" i="2"/>
  <c r="R180" i="2"/>
  <c r="R181" i="2"/>
  <c r="R182" i="2"/>
  <c r="S182" i="2" s="1"/>
  <c r="R183" i="2"/>
  <c r="R184" i="2"/>
  <c r="R185" i="2"/>
  <c r="R186" i="2"/>
  <c r="R187" i="2"/>
  <c r="R188" i="2"/>
  <c r="R189" i="2"/>
  <c r="S189" i="2" s="1"/>
  <c r="R190" i="2"/>
  <c r="R191" i="2"/>
  <c r="R192" i="2"/>
  <c r="R193" i="2"/>
  <c r="S193" i="2" s="1"/>
  <c r="R194" i="2"/>
  <c r="R195" i="2"/>
  <c r="R196" i="2"/>
  <c r="R197" i="2"/>
  <c r="S197" i="2" s="1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S213" i="2" s="1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S254" i="2" s="1"/>
  <c r="R255" i="2"/>
  <c r="R256" i="2"/>
  <c r="R257" i="2"/>
  <c r="R258" i="2"/>
  <c r="R259" i="2"/>
  <c r="U2" i="3"/>
  <c r="T2" i="3"/>
  <c r="S2" i="3"/>
  <c r="R2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H2" i="3"/>
  <c r="G2" i="3"/>
  <c r="F2" i="3"/>
  <c r="K5" i="3" s="1"/>
  <c r="E2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D210" i="3" s="1"/>
  <c r="C211" i="3"/>
  <c r="C212" i="3"/>
  <c r="C213" i="3"/>
  <c r="C214" i="3"/>
  <c r="C215" i="3"/>
  <c r="C216" i="3"/>
  <c r="D216" i="3" s="1"/>
  <c r="C217" i="3"/>
  <c r="C218" i="3"/>
  <c r="C219" i="3"/>
  <c r="C220" i="3"/>
  <c r="C221" i="3"/>
  <c r="C222" i="3"/>
  <c r="D222" i="3" s="1"/>
  <c r="C223" i="3"/>
  <c r="C224" i="3"/>
  <c r="C225" i="3"/>
  <c r="C226" i="3"/>
  <c r="D226" i="3" s="1"/>
  <c r="C227" i="3"/>
  <c r="C228" i="3"/>
  <c r="D228" i="3" s="1"/>
  <c r="C229" i="3"/>
  <c r="D229" i="3" s="1"/>
  <c r="C230" i="3"/>
  <c r="D230" i="3" s="1"/>
  <c r="C231" i="3"/>
  <c r="C232" i="3"/>
  <c r="C233" i="3"/>
  <c r="D233" i="3" s="1"/>
  <c r="C234" i="3"/>
  <c r="C235" i="3"/>
  <c r="C236" i="3"/>
  <c r="C237" i="3"/>
  <c r="C238" i="3"/>
  <c r="D238" i="3" s="1"/>
  <c r="C239" i="3"/>
  <c r="D239" i="3" s="1"/>
  <c r="C240" i="3"/>
  <c r="C241" i="3"/>
  <c r="C242" i="3"/>
  <c r="D242" i="3" s="1"/>
  <c r="C243" i="3"/>
  <c r="C244" i="3"/>
  <c r="C245" i="3"/>
  <c r="C246" i="3"/>
  <c r="C247" i="3"/>
  <c r="C248" i="3"/>
  <c r="C249" i="3"/>
  <c r="C250" i="3"/>
  <c r="C251" i="3"/>
  <c r="C252" i="3"/>
  <c r="D252" i="3" s="1"/>
  <c r="C253" i="3"/>
  <c r="C254" i="3"/>
  <c r="C255" i="3"/>
  <c r="C256" i="3"/>
  <c r="C257" i="3"/>
  <c r="C258" i="3"/>
  <c r="C259" i="3"/>
  <c r="D259" i="3" s="1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AD259" i="4"/>
  <c r="AA259" i="4"/>
  <c r="Q259" i="4"/>
  <c r="N259" i="4"/>
  <c r="E259" i="4"/>
  <c r="D259" i="4"/>
  <c r="A259" i="4"/>
  <c r="AD258" i="4"/>
  <c r="AA258" i="4"/>
  <c r="Q258" i="4"/>
  <c r="N258" i="4"/>
  <c r="E258" i="4"/>
  <c r="D258" i="4"/>
  <c r="A258" i="4"/>
  <c r="AD257" i="4"/>
  <c r="AA257" i="4"/>
  <c r="Q257" i="4"/>
  <c r="N257" i="4"/>
  <c r="E257" i="4"/>
  <c r="D257" i="4"/>
  <c r="A257" i="4"/>
  <c r="AD256" i="4"/>
  <c r="AA256" i="4"/>
  <c r="Q256" i="4"/>
  <c r="N256" i="4"/>
  <c r="E256" i="4"/>
  <c r="F256" i="4" s="1"/>
  <c r="D256" i="4"/>
  <c r="A256" i="4"/>
  <c r="AD255" i="4"/>
  <c r="AA255" i="4"/>
  <c r="Q255" i="4"/>
  <c r="N255" i="4"/>
  <c r="E255" i="4"/>
  <c r="D255" i="4"/>
  <c r="A255" i="4"/>
  <c r="AD254" i="4"/>
  <c r="AA254" i="4"/>
  <c r="Q254" i="4"/>
  <c r="N254" i="4"/>
  <c r="E254" i="4"/>
  <c r="F254" i="4" s="1"/>
  <c r="D254" i="4"/>
  <c r="A254" i="4"/>
  <c r="AD253" i="4"/>
  <c r="AA253" i="4"/>
  <c r="N253" i="4"/>
  <c r="E253" i="4"/>
  <c r="D253" i="4"/>
  <c r="A253" i="4"/>
  <c r="AD252" i="4"/>
  <c r="AA252" i="4"/>
  <c r="Q252" i="4"/>
  <c r="N252" i="4"/>
  <c r="E252" i="4"/>
  <c r="D252" i="4"/>
  <c r="A252" i="4"/>
  <c r="AD251" i="4"/>
  <c r="AA251" i="4"/>
  <c r="Q251" i="4"/>
  <c r="N251" i="4"/>
  <c r="E251" i="4"/>
  <c r="D251" i="4"/>
  <c r="A251" i="4"/>
  <c r="AD250" i="4"/>
  <c r="AA250" i="4"/>
  <c r="Q250" i="4"/>
  <c r="N250" i="4"/>
  <c r="E250" i="4"/>
  <c r="D250" i="4"/>
  <c r="A250" i="4"/>
  <c r="AD249" i="4"/>
  <c r="AA249" i="4"/>
  <c r="Q249" i="4"/>
  <c r="N249" i="4"/>
  <c r="E249" i="4"/>
  <c r="D249" i="4"/>
  <c r="A249" i="4"/>
  <c r="AD248" i="4"/>
  <c r="AA248" i="4"/>
  <c r="Q248" i="4"/>
  <c r="N248" i="4"/>
  <c r="E248" i="4"/>
  <c r="F248" i="4" s="1"/>
  <c r="D248" i="4"/>
  <c r="A248" i="4"/>
  <c r="AD247" i="4"/>
  <c r="AA247" i="4"/>
  <c r="Q247" i="4"/>
  <c r="N247" i="4"/>
  <c r="E247" i="4"/>
  <c r="D247" i="4"/>
  <c r="A247" i="4"/>
  <c r="AD246" i="4"/>
  <c r="AA246" i="4"/>
  <c r="Q246" i="4"/>
  <c r="N246" i="4"/>
  <c r="E246" i="4"/>
  <c r="F246" i="4" s="1"/>
  <c r="D246" i="4"/>
  <c r="A246" i="4"/>
  <c r="AD245" i="4"/>
  <c r="AA245" i="4"/>
  <c r="Q245" i="4"/>
  <c r="N245" i="4"/>
  <c r="E245" i="4"/>
  <c r="D245" i="4"/>
  <c r="A245" i="4"/>
  <c r="AD244" i="4"/>
  <c r="AA244" i="4"/>
  <c r="Q244" i="4"/>
  <c r="N244" i="4"/>
  <c r="E244" i="4"/>
  <c r="D244" i="4"/>
  <c r="A244" i="4"/>
  <c r="AD243" i="4"/>
  <c r="AA243" i="4"/>
  <c r="Q243" i="4"/>
  <c r="N243" i="4"/>
  <c r="E243" i="4"/>
  <c r="D243" i="4"/>
  <c r="A243" i="4"/>
  <c r="AD242" i="4"/>
  <c r="AA242" i="4"/>
  <c r="Q242" i="4"/>
  <c r="N242" i="4"/>
  <c r="E242" i="4"/>
  <c r="D242" i="4"/>
  <c r="A242" i="4"/>
  <c r="AD241" i="4"/>
  <c r="AA241" i="4"/>
  <c r="Q241" i="4"/>
  <c r="N241" i="4"/>
  <c r="E241" i="4"/>
  <c r="D241" i="4"/>
  <c r="A241" i="4"/>
  <c r="AD240" i="4"/>
  <c r="AA240" i="4"/>
  <c r="Q240" i="4"/>
  <c r="N240" i="4"/>
  <c r="E240" i="4"/>
  <c r="F240" i="4" s="1"/>
  <c r="D240" i="4"/>
  <c r="A240" i="4"/>
  <c r="AD239" i="4"/>
  <c r="AA239" i="4"/>
  <c r="Q239" i="4"/>
  <c r="N239" i="4"/>
  <c r="E239" i="4"/>
  <c r="D239" i="4"/>
  <c r="A239" i="4"/>
  <c r="AD238" i="4"/>
  <c r="AA238" i="4"/>
  <c r="Q238" i="4"/>
  <c r="N238" i="4"/>
  <c r="E238" i="4"/>
  <c r="F238" i="4" s="1"/>
  <c r="D238" i="4"/>
  <c r="A238" i="4"/>
  <c r="AD237" i="4"/>
  <c r="AA237" i="4"/>
  <c r="Q237" i="4"/>
  <c r="N237" i="4"/>
  <c r="E237" i="4"/>
  <c r="D237" i="4"/>
  <c r="A237" i="4"/>
  <c r="AD236" i="4"/>
  <c r="AA236" i="4"/>
  <c r="Q236" i="4"/>
  <c r="N236" i="4"/>
  <c r="E236" i="4"/>
  <c r="D236" i="4"/>
  <c r="A236" i="4"/>
  <c r="AD235" i="4"/>
  <c r="AA235" i="4"/>
  <c r="Q235" i="4"/>
  <c r="N235" i="4"/>
  <c r="E235" i="4"/>
  <c r="D235" i="4"/>
  <c r="A235" i="4"/>
  <c r="AD234" i="4"/>
  <c r="AA234" i="4"/>
  <c r="Q234" i="4"/>
  <c r="N234" i="4"/>
  <c r="E234" i="4"/>
  <c r="D234" i="4"/>
  <c r="A234" i="4"/>
  <c r="AD233" i="4"/>
  <c r="AA233" i="4"/>
  <c r="Q233" i="4"/>
  <c r="N233" i="4"/>
  <c r="E233" i="4"/>
  <c r="F233" i="4" s="1"/>
  <c r="D233" i="4"/>
  <c r="A233" i="4"/>
  <c r="AD232" i="4"/>
  <c r="AA232" i="4"/>
  <c r="Q232" i="4"/>
  <c r="N232" i="4"/>
  <c r="E232" i="4"/>
  <c r="D232" i="4"/>
  <c r="A232" i="4"/>
  <c r="AD231" i="4"/>
  <c r="AA231" i="4"/>
  <c r="Q231" i="4"/>
  <c r="N231" i="4"/>
  <c r="E231" i="4"/>
  <c r="F231" i="4" s="1"/>
  <c r="D231" i="4"/>
  <c r="A231" i="4"/>
  <c r="AD230" i="4"/>
  <c r="AA230" i="4"/>
  <c r="N230" i="4"/>
  <c r="E230" i="4"/>
  <c r="D230" i="4"/>
  <c r="A230" i="4"/>
  <c r="AD229" i="4"/>
  <c r="AA229" i="4"/>
  <c r="Q229" i="4"/>
  <c r="N229" i="4"/>
  <c r="E229" i="4"/>
  <c r="D229" i="4"/>
  <c r="A229" i="4"/>
  <c r="AD228" i="4"/>
  <c r="AA228" i="4"/>
  <c r="Q228" i="4"/>
  <c r="N228" i="4"/>
  <c r="E228" i="4"/>
  <c r="D228" i="4"/>
  <c r="A228" i="4"/>
  <c r="AD227" i="4"/>
  <c r="AA227" i="4"/>
  <c r="Q227" i="4"/>
  <c r="N227" i="4"/>
  <c r="E227" i="4"/>
  <c r="F227" i="4" s="1"/>
  <c r="D227" i="4"/>
  <c r="A227" i="4"/>
  <c r="AD226" i="4"/>
  <c r="AA226" i="4"/>
  <c r="Q226" i="4"/>
  <c r="N226" i="4"/>
  <c r="E226" i="4"/>
  <c r="D226" i="4"/>
  <c r="A226" i="4"/>
  <c r="AD225" i="4"/>
  <c r="AA225" i="4"/>
  <c r="Q225" i="4"/>
  <c r="N225" i="4"/>
  <c r="E225" i="4"/>
  <c r="D225" i="4"/>
  <c r="A225" i="4"/>
  <c r="AD224" i="4"/>
  <c r="AA224" i="4"/>
  <c r="Q224" i="4"/>
  <c r="N224" i="4"/>
  <c r="E224" i="4"/>
  <c r="D224" i="4"/>
  <c r="A224" i="4"/>
  <c r="AD223" i="4"/>
  <c r="AA223" i="4"/>
  <c r="Q223" i="4"/>
  <c r="N223" i="4"/>
  <c r="E223" i="4"/>
  <c r="D223" i="4"/>
  <c r="A223" i="4"/>
  <c r="AD222" i="4"/>
  <c r="AA222" i="4"/>
  <c r="Q222" i="4"/>
  <c r="N222" i="4"/>
  <c r="E222" i="4"/>
  <c r="D222" i="4"/>
  <c r="A222" i="4"/>
  <c r="AD221" i="4"/>
  <c r="AA221" i="4"/>
  <c r="Q221" i="4"/>
  <c r="N221" i="4"/>
  <c r="E221" i="4"/>
  <c r="F221" i="4" s="1"/>
  <c r="D221" i="4"/>
  <c r="A221" i="4"/>
  <c r="AD220" i="4"/>
  <c r="AA220" i="4"/>
  <c r="Q220" i="4"/>
  <c r="N220" i="4"/>
  <c r="E220" i="4"/>
  <c r="D220" i="4"/>
  <c r="A220" i="4"/>
  <c r="AD219" i="4"/>
  <c r="AA219" i="4"/>
  <c r="Q219" i="4"/>
  <c r="N219" i="4"/>
  <c r="E219" i="4"/>
  <c r="D219" i="4"/>
  <c r="A219" i="4"/>
  <c r="AD218" i="4"/>
  <c r="AA218" i="4"/>
  <c r="Q218" i="4"/>
  <c r="N218" i="4"/>
  <c r="E218" i="4"/>
  <c r="D218" i="4"/>
  <c r="A218" i="4"/>
  <c r="AD217" i="4"/>
  <c r="AA217" i="4"/>
  <c r="Q217" i="4"/>
  <c r="N217" i="4"/>
  <c r="E217" i="4"/>
  <c r="F217" i="4" s="1"/>
  <c r="D217" i="4"/>
  <c r="A217" i="4"/>
  <c r="AD216" i="4"/>
  <c r="AA216" i="4"/>
  <c r="Q216" i="4"/>
  <c r="N216" i="4"/>
  <c r="E216" i="4"/>
  <c r="D216" i="4"/>
  <c r="A216" i="4"/>
  <c r="AD215" i="4"/>
  <c r="AA215" i="4"/>
  <c r="Q215" i="4"/>
  <c r="N215" i="4"/>
  <c r="E215" i="4"/>
  <c r="F215" i="4" s="1"/>
  <c r="D215" i="4"/>
  <c r="A215" i="4"/>
  <c r="AD214" i="4"/>
  <c r="AA214" i="4"/>
  <c r="Q214" i="4"/>
  <c r="N214" i="4"/>
  <c r="D214" i="4"/>
  <c r="A214" i="4"/>
  <c r="AD213" i="4"/>
  <c r="AA213" i="4"/>
  <c r="Q213" i="4"/>
  <c r="N213" i="4"/>
  <c r="D213" i="4"/>
  <c r="A213" i="4"/>
  <c r="AD212" i="4"/>
  <c r="AA212" i="4"/>
  <c r="Q212" i="4"/>
  <c r="N212" i="4"/>
  <c r="D212" i="4"/>
  <c r="A212" i="4"/>
  <c r="AD211" i="4"/>
  <c r="AA211" i="4"/>
  <c r="Q211" i="4"/>
  <c r="N211" i="4"/>
  <c r="E211" i="4"/>
  <c r="D211" i="4"/>
  <c r="A211" i="4"/>
  <c r="AD210" i="4"/>
  <c r="AA210" i="4"/>
  <c r="Q210" i="4"/>
  <c r="N210" i="4"/>
  <c r="D210" i="4"/>
  <c r="A210" i="4"/>
  <c r="AD209" i="4"/>
  <c r="AA209" i="4"/>
  <c r="Q209" i="4"/>
  <c r="N209" i="4"/>
  <c r="D209" i="4"/>
  <c r="A209" i="4"/>
  <c r="AD208" i="4"/>
  <c r="AA208" i="4"/>
  <c r="Q208" i="4"/>
  <c r="N208" i="4"/>
  <c r="D208" i="4"/>
  <c r="A208" i="4"/>
  <c r="AD207" i="4"/>
  <c r="AA207" i="4"/>
  <c r="Q207" i="4"/>
  <c r="N207" i="4"/>
  <c r="E207" i="4"/>
  <c r="D207" i="4"/>
  <c r="A207" i="4"/>
  <c r="AD206" i="4"/>
  <c r="AA206" i="4"/>
  <c r="Q206" i="4"/>
  <c r="N206" i="4"/>
  <c r="D206" i="4"/>
  <c r="A206" i="4"/>
  <c r="AD205" i="4"/>
  <c r="AA205" i="4"/>
  <c r="Q205" i="4"/>
  <c r="N205" i="4"/>
  <c r="D205" i="4"/>
  <c r="A205" i="4"/>
  <c r="AD204" i="4"/>
  <c r="AA204" i="4"/>
  <c r="Q204" i="4"/>
  <c r="N204" i="4"/>
  <c r="D204" i="4"/>
  <c r="A204" i="4"/>
  <c r="E204" i="4" s="1"/>
  <c r="F204" i="4" s="1"/>
  <c r="AD203" i="4"/>
  <c r="AA203" i="4"/>
  <c r="Q203" i="4"/>
  <c r="N203" i="4"/>
  <c r="E203" i="4"/>
  <c r="D203" i="4"/>
  <c r="A203" i="4"/>
  <c r="AD202" i="4"/>
  <c r="AA202" i="4"/>
  <c r="Q202" i="4"/>
  <c r="N202" i="4"/>
  <c r="D202" i="4"/>
  <c r="A202" i="4"/>
  <c r="E202" i="4" s="1"/>
  <c r="AD201" i="4"/>
  <c r="AA201" i="4"/>
  <c r="Q201" i="4"/>
  <c r="N201" i="4"/>
  <c r="E201" i="4"/>
  <c r="D201" i="4"/>
  <c r="A201" i="4"/>
  <c r="AD200" i="4"/>
  <c r="AA200" i="4"/>
  <c r="Q200" i="4"/>
  <c r="N200" i="4"/>
  <c r="E200" i="4"/>
  <c r="F200" i="4" s="1"/>
  <c r="D200" i="4"/>
  <c r="A200" i="4"/>
  <c r="AD199" i="4"/>
  <c r="AA199" i="4"/>
  <c r="Q199" i="4"/>
  <c r="N199" i="4"/>
  <c r="E199" i="4"/>
  <c r="D199" i="4"/>
  <c r="A199" i="4"/>
  <c r="AD198" i="4"/>
  <c r="AA198" i="4"/>
  <c r="Q198" i="4"/>
  <c r="N198" i="4"/>
  <c r="D198" i="4"/>
  <c r="A198" i="4"/>
  <c r="E198" i="4" s="1"/>
  <c r="AD197" i="4"/>
  <c r="AA197" i="4"/>
  <c r="Q197" i="4"/>
  <c r="N197" i="4"/>
  <c r="E197" i="4"/>
  <c r="D197" i="4"/>
  <c r="A197" i="4"/>
  <c r="AD196" i="4"/>
  <c r="AA196" i="4"/>
  <c r="Q196" i="4"/>
  <c r="N196" i="4"/>
  <c r="E196" i="4"/>
  <c r="D196" i="4"/>
  <c r="A196" i="4"/>
  <c r="AD195" i="4"/>
  <c r="AA195" i="4"/>
  <c r="Q195" i="4"/>
  <c r="N195" i="4"/>
  <c r="E195" i="4"/>
  <c r="D195" i="4"/>
  <c r="A195" i="4"/>
  <c r="AD194" i="4"/>
  <c r="AA194" i="4"/>
  <c r="Q194" i="4"/>
  <c r="N194" i="4"/>
  <c r="D194" i="4"/>
  <c r="A194" i="4"/>
  <c r="AD193" i="4"/>
  <c r="AA193" i="4"/>
  <c r="Q193" i="4"/>
  <c r="N193" i="4"/>
  <c r="E193" i="4"/>
  <c r="F193" i="4" s="1"/>
  <c r="D193" i="4"/>
  <c r="A193" i="4"/>
  <c r="AD192" i="4"/>
  <c r="AA192" i="4"/>
  <c r="Q192" i="4"/>
  <c r="N192" i="4"/>
  <c r="E192" i="4"/>
  <c r="D192" i="4"/>
  <c r="A192" i="4"/>
  <c r="AD191" i="4"/>
  <c r="AA191" i="4"/>
  <c r="Q191" i="4"/>
  <c r="N191" i="4"/>
  <c r="E191" i="4"/>
  <c r="D191" i="4"/>
  <c r="A191" i="4"/>
  <c r="AD190" i="4"/>
  <c r="AA190" i="4"/>
  <c r="Q190" i="4"/>
  <c r="N190" i="4"/>
  <c r="D190" i="4"/>
  <c r="A190" i="4"/>
  <c r="AD189" i="4"/>
  <c r="AA189" i="4"/>
  <c r="Q189" i="4"/>
  <c r="N189" i="4"/>
  <c r="E189" i="4"/>
  <c r="D189" i="4"/>
  <c r="A189" i="4"/>
  <c r="AD188" i="4"/>
  <c r="AA188" i="4"/>
  <c r="Q188" i="4"/>
  <c r="N188" i="4"/>
  <c r="D188" i="4"/>
  <c r="A188" i="4"/>
  <c r="AD187" i="4"/>
  <c r="AA187" i="4"/>
  <c r="Q187" i="4"/>
  <c r="N187" i="4"/>
  <c r="E187" i="4"/>
  <c r="D187" i="4"/>
  <c r="A187" i="4"/>
  <c r="AD186" i="4"/>
  <c r="AA186" i="4"/>
  <c r="Q186" i="4"/>
  <c r="N186" i="4"/>
  <c r="E186" i="4"/>
  <c r="D186" i="4"/>
  <c r="A186" i="4"/>
  <c r="AD185" i="4"/>
  <c r="AA185" i="4"/>
  <c r="Q185" i="4"/>
  <c r="N185" i="4"/>
  <c r="E185" i="4"/>
  <c r="D185" i="4"/>
  <c r="A185" i="4"/>
  <c r="AD184" i="4"/>
  <c r="AA184" i="4"/>
  <c r="Q184" i="4"/>
  <c r="N184" i="4"/>
  <c r="D184" i="4"/>
  <c r="A184" i="4"/>
  <c r="AD183" i="4"/>
  <c r="AA183" i="4"/>
  <c r="Q183" i="4"/>
  <c r="N183" i="4"/>
  <c r="E183" i="4"/>
  <c r="D183" i="4"/>
  <c r="A183" i="4"/>
  <c r="AD182" i="4"/>
  <c r="AA182" i="4"/>
  <c r="Q182" i="4"/>
  <c r="N182" i="4"/>
  <c r="D182" i="4"/>
  <c r="A182" i="4"/>
  <c r="AD181" i="4"/>
  <c r="AA181" i="4"/>
  <c r="Q181" i="4"/>
  <c r="N181" i="4"/>
  <c r="D181" i="4"/>
  <c r="A181" i="4"/>
  <c r="AD180" i="4"/>
  <c r="AA180" i="4"/>
  <c r="Q180" i="4"/>
  <c r="N180" i="4"/>
  <c r="E180" i="4"/>
  <c r="D180" i="4"/>
  <c r="A180" i="4"/>
  <c r="AD179" i="4"/>
  <c r="AA179" i="4"/>
  <c r="Q179" i="4"/>
  <c r="N179" i="4"/>
  <c r="E179" i="4"/>
  <c r="F179" i="4" s="1"/>
  <c r="D179" i="4"/>
  <c r="A179" i="4"/>
  <c r="AD178" i="4"/>
  <c r="AA178" i="4"/>
  <c r="Q178" i="4"/>
  <c r="N178" i="4"/>
  <c r="D178" i="4"/>
  <c r="A178" i="4"/>
  <c r="AD177" i="4"/>
  <c r="AA177" i="4"/>
  <c r="Q177" i="4"/>
  <c r="N177" i="4"/>
  <c r="D177" i="4"/>
  <c r="A177" i="4"/>
  <c r="AD176" i="4"/>
  <c r="AA176" i="4"/>
  <c r="Q176" i="4"/>
  <c r="N176" i="4"/>
  <c r="D176" i="4"/>
  <c r="A176" i="4"/>
  <c r="AD175" i="4"/>
  <c r="AA175" i="4"/>
  <c r="Q175" i="4"/>
  <c r="N175" i="4"/>
  <c r="D175" i="4"/>
  <c r="A175" i="4"/>
  <c r="E175" i="4" s="1"/>
  <c r="F175" i="4" s="1"/>
  <c r="AD174" i="4"/>
  <c r="AA174" i="4"/>
  <c r="Q174" i="4"/>
  <c r="N174" i="4"/>
  <c r="D174" i="4"/>
  <c r="A174" i="4"/>
  <c r="AD173" i="4"/>
  <c r="AA173" i="4"/>
  <c r="Q173" i="4"/>
  <c r="N173" i="4"/>
  <c r="D173" i="4"/>
  <c r="A173" i="4"/>
  <c r="AD172" i="4"/>
  <c r="AA172" i="4"/>
  <c r="Q172" i="4"/>
  <c r="N172" i="4"/>
  <c r="E172" i="4"/>
  <c r="D172" i="4"/>
  <c r="A172" i="4"/>
  <c r="AD171" i="4"/>
  <c r="AA171" i="4"/>
  <c r="Q171" i="4"/>
  <c r="N171" i="4"/>
  <c r="E171" i="4"/>
  <c r="D171" i="4"/>
  <c r="A171" i="4"/>
  <c r="AD170" i="4"/>
  <c r="AA170" i="4"/>
  <c r="Q170" i="4"/>
  <c r="N170" i="4"/>
  <c r="E170" i="4"/>
  <c r="D170" i="4"/>
  <c r="A170" i="4"/>
  <c r="AD169" i="4"/>
  <c r="AA169" i="4"/>
  <c r="Q169" i="4"/>
  <c r="N169" i="4"/>
  <c r="E169" i="4"/>
  <c r="D169" i="4"/>
  <c r="A169" i="4"/>
  <c r="AD168" i="4"/>
  <c r="AA168" i="4"/>
  <c r="Q168" i="4"/>
  <c r="N168" i="4"/>
  <c r="E168" i="4"/>
  <c r="D168" i="4"/>
  <c r="A168" i="4"/>
  <c r="AD167" i="4"/>
  <c r="AA167" i="4"/>
  <c r="Q167" i="4"/>
  <c r="N167" i="4"/>
  <c r="E167" i="4"/>
  <c r="D167" i="4"/>
  <c r="A167" i="4"/>
  <c r="AD166" i="4"/>
  <c r="AA166" i="4"/>
  <c r="Q166" i="4"/>
  <c r="N166" i="4"/>
  <c r="E166" i="4"/>
  <c r="D166" i="4"/>
  <c r="A166" i="4"/>
  <c r="AD165" i="4"/>
  <c r="AA165" i="4"/>
  <c r="Q165" i="4"/>
  <c r="N165" i="4"/>
  <c r="E165" i="4"/>
  <c r="D165" i="4"/>
  <c r="A165" i="4"/>
  <c r="AD164" i="4"/>
  <c r="AA164" i="4"/>
  <c r="Q164" i="4"/>
  <c r="N164" i="4"/>
  <c r="E164" i="4"/>
  <c r="D164" i="4"/>
  <c r="A164" i="4"/>
  <c r="AD163" i="4"/>
  <c r="AA163" i="4"/>
  <c r="Q163" i="4"/>
  <c r="N163" i="4"/>
  <c r="E163" i="4"/>
  <c r="D163" i="4"/>
  <c r="A163" i="4"/>
  <c r="AD162" i="4"/>
  <c r="AA162" i="4"/>
  <c r="Q162" i="4"/>
  <c r="N162" i="4"/>
  <c r="E162" i="4"/>
  <c r="D162" i="4"/>
  <c r="A162" i="4"/>
  <c r="AD161" i="4"/>
  <c r="AA161" i="4"/>
  <c r="Q161" i="4"/>
  <c r="N161" i="4"/>
  <c r="E161" i="4"/>
  <c r="D161" i="4"/>
  <c r="A161" i="4"/>
  <c r="AD160" i="4"/>
  <c r="AA160" i="4"/>
  <c r="Q160" i="4"/>
  <c r="N160" i="4"/>
  <c r="E160" i="4"/>
  <c r="D160" i="4"/>
  <c r="A160" i="4"/>
  <c r="AD159" i="4"/>
  <c r="AA159" i="4"/>
  <c r="Q159" i="4"/>
  <c r="N159" i="4"/>
  <c r="E159" i="4"/>
  <c r="D159" i="4"/>
  <c r="A159" i="4"/>
  <c r="AD158" i="4"/>
  <c r="AA158" i="4"/>
  <c r="Q158" i="4"/>
  <c r="N158" i="4"/>
  <c r="E158" i="4"/>
  <c r="F158" i="4" s="1"/>
  <c r="D158" i="4"/>
  <c r="A158" i="4"/>
  <c r="AD157" i="4"/>
  <c r="AA157" i="4"/>
  <c r="Q157" i="4"/>
  <c r="N157" i="4"/>
  <c r="E157" i="4"/>
  <c r="D157" i="4"/>
  <c r="A157" i="4"/>
  <c r="AD156" i="4"/>
  <c r="AA156" i="4"/>
  <c r="Q156" i="4"/>
  <c r="N156" i="4"/>
  <c r="E156" i="4"/>
  <c r="D156" i="4"/>
  <c r="A156" i="4"/>
  <c r="AD155" i="4"/>
  <c r="AA155" i="4"/>
  <c r="Q155" i="4"/>
  <c r="N155" i="4"/>
  <c r="E155" i="4"/>
  <c r="D155" i="4"/>
  <c r="A155" i="4"/>
  <c r="AD154" i="4"/>
  <c r="AA154" i="4"/>
  <c r="Q154" i="4"/>
  <c r="N154" i="4"/>
  <c r="E154" i="4"/>
  <c r="D154" i="4"/>
  <c r="A154" i="4"/>
  <c r="AD153" i="4"/>
  <c r="AA153" i="4"/>
  <c r="Q153" i="4"/>
  <c r="N153" i="4"/>
  <c r="E153" i="4"/>
  <c r="D153" i="4"/>
  <c r="A153" i="4"/>
  <c r="AD152" i="4"/>
  <c r="AA152" i="4"/>
  <c r="Q152" i="4"/>
  <c r="N152" i="4"/>
  <c r="E152" i="4"/>
  <c r="D152" i="4"/>
  <c r="A152" i="4"/>
  <c r="AD151" i="4"/>
  <c r="AA151" i="4"/>
  <c r="Q151" i="4"/>
  <c r="N151" i="4"/>
  <c r="E151" i="4"/>
  <c r="D151" i="4"/>
  <c r="A151" i="4"/>
  <c r="AD150" i="4"/>
  <c r="AA150" i="4"/>
  <c r="Q150" i="4"/>
  <c r="N150" i="4"/>
  <c r="E150" i="4"/>
  <c r="F150" i="4" s="1"/>
  <c r="D150" i="4"/>
  <c r="A150" i="4"/>
  <c r="AD149" i="4"/>
  <c r="AA149" i="4"/>
  <c r="Q149" i="4"/>
  <c r="N149" i="4"/>
  <c r="E149" i="4"/>
  <c r="D149" i="4"/>
  <c r="A149" i="4"/>
  <c r="AD148" i="4"/>
  <c r="AA148" i="4"/>
  <c r="Q148" i="4"/>
  <c r="N148" i="4"/>
  <c r="E148" i="4"/>
  <c r="D148" i="4"/>
  <c r="A148" i="4"/>
  <c r="AD147" i="4"/>
  <c r="AA147" i="4"/>
  <c r="Q147" i="4"/>
  <c r="N147" i="4"/>
  <c r="E147" i="4"/>
  <c r="D147" i="4"/>
  <c r="A147" i="4"/>
  <c r="AD146" i="4"/>
  <c r="AA146" i="4"/>
  <c r="Q146" i="4"/>
  <c r="N146" i="4"/>
  <c r="E146" i="4"/>
  <c r="D146" i="4"/>
  <c r="A146" i="4"/>
  <c r="AD145" i="4"/>
  <c r="AA145" i="4"/>
  <c r="Q145" i="4"/>
  <c r="N145" i="4"/>
  <c r="E145" i="4"/>
  <c r="D145" i="4"/>
  <c r="A145" i="4"/>
  <c r="AD144" i="4"/>
  <c r="AA144" i="4"/>
  <c r="Q144" i="4"/>
  <c r="N144" i="4"/>
  <c r="E144" i="4"/>
  <c r="D144" i="4"/>
  <c r="A144" i="4"/>
  <c r="AD143" i="4"/>
  <c r="AA143" i="4"/>
  <c r="Q143" i="4"/>
  <c r="N143" i="4"/>
  <c r="E143" i="4"/>
  <c r="F143" i="4" s="1"/>
  <c r="D143" i="4"/>
  <c r="A143" i="4"/>
  <c r="AD142" i="4"/>
  <c r="AA142" i="4"/>
  <c r="Q142" i="4"/>
  <c r="N142" i="4"/>
  <c r="E142" i="4"/>
  <c r="D142" i="4"/>
  <c r="A142" i="4"/>
  <c r="AD141" i="4"/>
  <c r="AA141" i="4"/>
  <c r="Q141" i="4"/>
  <c r="N141" i="4"/>
  <c r="E141" i="4"/>
  <c r="D141" i="4"/>
  <c r="A141" i="4"/>
  <c r="AD140" i="4"/>
  <c r="AA140" i="4"/>
  <c r="Q140" i="4"/>
  <c r="N140" i="4"/>
  <c r="E140" i="4"/>
  <c r="F140" i="4" s="1"/>
  <c r="D140" i="4"/>
  <c r="A140" i="4"/>
  <c r="AD139" i="4"/>
  <c r="AA139" i="4"/>
  <c r="Q139" i="4"/>
  <c r="N139" i="4"/>
  <c r="E139" i="4"/>
  <c r="D139" i="4"/>
  <c r="A139" i="4"/>
  <c r="AD138" i="4"/>
  <c r="AA138" i="4"/>
  <c r="Q138" i="4"/>
  <c r="N138" i="4"/>
  <c r="E138" i="4"/>
  <c r="D138" i="4"/>
  <c r="A138" i="4"/>
  <c r="AD137" i="4"/>
  <c r="AA137" i="4"/>
  <c r="Q137" i="4"/>
  <c r="N137" i="4"/>
  <c r="E137" i="4"/>
  <c r="D137" i="4"/>
  <c r="A137" i="4"/>
  <c r="AD136" i="4"/>
  <c r="AA136" i="4"/>
  <c r="Q136" i="4"/>
  <c r="N136" i="4"/>
  <c r="E136" i="4"/>
  <c r="D136" i="4"/>
  <c r="A136" i="4"/>
  <c r="AD135" i="4"/>
  <c r="AA135" i="4"/>
  <c r="S135" i="4"/>
  <c r="Q135" i="4"/>
  <c r="N135" i="4"/>
  <c r="E135" i="4"/>
  <c r="D135" i="4"/>
  <c r="A135" i="4"/>
  <c r="AD134" i="4"/>
  <c r="AA134" i="4"/>
  <c r="Q134" i="4"/>
  <c r="N134" i="4"/>
  <c r="E134" i="4"/>
  <c r="D134" i="4"/>
  <c r="A134" i="4"/>
  <c r="AD133" i="4"/>
  <c r="AA133" i="4"/>
  <c r="Q133" i="4"/>
  <c r="N133" i="4"/>
  <c r="E133" i="4"/>
  <c r="D133" i="4"/>
  <c r="A133" i="4"/>
  <c r="AD132" i="4"/>
  <c r="AA132" i="4"/>
  <c r="Q132" i="4"/>
  <c r="N132" i="4"/>
  <c r="D132" i="4"/>
  <c r="A132" i="4"/>
  <c r="AD131" i="4"/>
  <c r="AA131" i="4"/>
  <c r="Q131" i="4"/>
  <c r="N131" i="4"/>
  <c r="E131" i="4"/>
  <c r="D131" i="4"/>
  <c r="A131" i="4"/>
  <c r="AD130" i="4"/>
  <c r="AA130" i="4"/>
  <c r="Q130" i="4"/>
  <c r="N130" i="4"/>
  <c r="E130" i="4"/>
  <c r="F130" i="4" s="1"/>
  <c r="D130" i="4"/>
  <c r="A130" i="4"/>
  <c r="AD129" i="4"/>
  <c r="AA129" i="4"/>
  <c r="Q129" i="4"/>
  <c r="N129" i="4"/>
  <c r="E129" i="4"/>
  <c r="D129" i="4"/>
  <c r="A129" i="4"/>
  <c r="AD128" i="4"/>
  <c r="AA128" i="4"/>
  <c r="Q128" i="4"/>
  <c r="N128" i="4"/>
  <c r="D128" i="4"/>
  <c r="A128" i="4"/>
  <c r="AD127" i="4"/>
  <c r="AA127" i="4"/>
  <c r="Q127" i="4"/>
  <c r="N127" i="4"/>
  <c r="E127" i="4"/>
  <c r="D127" i="4"/>
  <c r="A127" i="4"/>
  <c r="AD126" i="4"/>
  <c r="AA126" i="4"/>
  <c r="Q126" i="4"/>
  <c r="N126" i="4"/>
  <c r="E126" i="4"/>
  <c r="F126" i="4" s="1"/>
  <c r="D126" i="4"/>
  <c r="A126" i="4"/>
  <c r="AD125" i="4"/>
  <c r="AA125" i="4"/>
  <c r="Q125" i="4"/>
  <c r="N125" i="4"/>
  <c r="E125" i="4"/>
  <c r="D125" i="4"/>
  <c r="A125" i="4"/>
  <c r="AD124" i="4"/>
  <c r="AA124" i="4"/>
  <c r="Q124" i="4"/>
  <c r="N124" i="4"/>
  <c r="D124" i="4"/>
  <c r="A124" i="4"/>
  <c r="AD123" i="4"/>
  <c r="AA123" i="4"/>
  <c r="Q123" i="4"/>
  <c r="N123" i="4"/>
  <c r="E123" i="4"/>
  <c r="D123" i="4"/>
  <c r="A123" i="4"/>
  <c r="AD122" i="4"/>
  <c r="AA122" i="4"/>
  <c r="Q122" i="4"/>
  <c r="N122" i="4"/>
  <c r="E122" i="4"/>
  <c r="D122" i="4"/>
  <c r="A122" i="4"/>
  <c r="AD121" i="4"/>
  <c r="AA121" i="4"/>
  <c r="Q121" i="4"/>
  <c r="N121" i="4"/>
  <c r="E121" i="4"/>
  <c r="D121" i="4"/>
  <c r="A121" i="4"/>
  <c r="AD120" i="4"/>
  <c r="AA120" i="4"/>
  <c r="Q120" i="4"/>
  <c r="N120" i="4"/>
  <c r="D120" i="4"/>
  <c r="A120" i="4"/>
  <c r="AD119" i="4"/>
  <c r="AA119" i="4"/>
  <c r="Q119" i="4"/>
  <c r="N119" i="4"/>
  <c r="E119" i="4"/>
  <c r="D119" i="4"/>
  <c r="A119" i="4"/>
  <c r="AD118" i="4"/>
  <c r="AA118" i="4"/>
  <c r="Q118" i="4"/>
  <c r="N118" i="4"/>
  <c r="E118" i="4"/>
  <c r="F118" i="4" s="1"/>
  <c r="D118" i="4"/>
  <c r="A118" i="4"/>
  <c r="AD117" i="4"/>
  <c r="AA117" i="4"/>
  <c r="Q117" i="4"/>
  <c r="N117" i="4"/>
  <c r="E117" i="4"/>
  <c r="D117" i="4"/>
  <c r="A117" i="4"/>
  <c r="AD116" i="4"/>
  <c r="AA116" i="4"/>
  <c r="Q116" i="4"/>
  <c r="N116" i="4"/>
  <c r="D116" i="4"/>
  <c r="A116" i="4"/>
  <c r="AD115" i="4"/>
  <c r="AA115" i="4"/>
  <c r="Q115" i="4"/>
  <c r="N115" i="4"/>
  <c r="D115" i="4"/>
  <c r="A115" i="4"/>
  <c r="AD114" i="4"/>
  <c r="AA114" i="4"/>
  <c r="Q114" i="4"/>
  <c r="N114" i="4"/>
  <c r="E114" i="4"/>
  <c r="D114" i="4"/>
  <c r="A114" i="4"/>
  <c r="AD113" i="4"/>
  <c r="AA113" i="4"/>
  <c r="Q113" i="4"/>
  <c r="N113" i="4"/>
  <c r="D113" i="4"/>
  <c r="A113" i="4"/>
  <c r="E113" i="4" s="1"/>
  <c r="AD112" i="4"/>
  <c r="AA112" i="4"/>
  <c r="Q112" i="4"/>
  <c r="N112" i="4"/>
  <c r="E112" i="4"/>
  <c r="D112" i="4"/>
  <c r="A112" i="4"/>
  <c r="AD111" i="4"/>
  <c r="AA111" i="4"/>
  <c r="Q111" i="4"/>
  <c r="N111" i="4"/>
  <c r="D111" i="4"/>
  <c r="A111" i="4"/>
  <c r="AD110" i="4"/>
  <c r="AA110" i="4"/>
  <c r="Q110" i="4"/>
  <c r="N110" i="4"/>
  <c r="D110" i="4"/>
  <c r="A110" i="4"/>
  <c r="AD109" i="4"/>
  <c r="AA109" i="4"/>
  <c r="Q109" i="4"/>
  <c r="N109" i="4"/>
  <c r="E109" i="4"/>
  <c r="D109" i="4"/>
  <c r="A109" i="4"/>
  <c r="AD108" i="4"/>
  <c r="AA108" i="4"/>
  <c r="Q108" i="4"/>
  <c r="N108" i="4"/>
  <c r="E108" i="4"/>
  <c r="D108" i="4"/>
  <c r="A108" i="4"/>
  <c r="AD107" i="4"/>
  <c r="AA107" i="4"/>
  <c r="Q107" i="4"/>
  <c r="N107" i="4"/>
  <c r="D107" i="4"/>
  <c r="A107" i="4"/>
  <c r="AD106" i="4"/>
  <c r="AA106" i="4"/>
  <c r="Q106" i="4"/>
  <c r="N106" i="4"/>
  <c r="D106" i="4"/>
  <c r="A106" i="4"/>
  <c r="AD105" i="4"/>
  <c r="AA105" i="4"/>
  <c r="Q105" i="4"/>
  <c r="N105" i="4"/>
  <c r="E105" i="4"/>
  <c r="D105" i="4"/>
  <c r="A105" i="4"/>
  <c r="AD104" i="4"/>
  <c r="AA104" i="4"/>
  <c r="Q104" i="4"/>
  <c r="N104" i="4"/>
  <c r="E104" i="4"/>
  <c r="D104" i="4"/>
  <c r="A104" i="4"/>
  <c r="AD103" i="4"/>
  <c r="AA103" i="4"/>
  <c r="Q103" i="4"/>
  <c r="N103" i="4"/>
  <c r="D103" i="4"/>
  <c r="A103" i="4"/>
  <c r="E103" i="4" s="1"/>
  <c r="AD102" i="4"/>
  <c r="AA102" i="4"/>
  <c r="Q102" i="4"/>
  <c r="N102" i="4"/>
  <c r="E102" i="4"/>
  <c r="D102" i="4"/>
  <c r="A102" i="4"/>
  <c r="AD101" i="4"/>
  <c r="AA101" i="4"/>
  <c r="Q101" i="4"/>
  <c r="N101" i="4"/>
  <c r="E101" i="4"/>
  <c r="D101" i="4"/>
  <c r="A101" i="4"/>
  <c r="AD100" i="4"/>
  <c r="AA100" i="4"/>
  <c r="Q100" i="4"/>
  <c r="N100" i="4"/>
  <c r="E100" i="4"/>
  <c r="D100" i="4"/>
  <c r="A100" i="4"/>
  <c r="AD99" i="4"/>
  <c r="AA99" i="4"/>
  <c r="S99" i="4"/>
  <c r="Q99" i="4"/>
  <c r="N99" i="4"/>
  <c r="D99" i="4"/>
  <c r="A99" i="4"/>
  <c r="E99" i="4" s="1"/>
  <c r="AD98" i="4"/>
  <c r="AA98" i="4"/>
  <c r="Q98" i="4"/>
  <c r="N98" i="4"/>
  <c r="E98" i="4"/>
  <c r="D98" i="4"/>
  <c r="A98" i="4"/>
  <c r="AD97" i="4"/>
  <c r="AA97" i="4"/>
  <c r="Q97" i="4"/>
  <c r="N97" i="4"/>
  <c r="E97" i="4"/>
  <c r="D97" i="4"/>
  <c r="A97" i="4"/>
  <c r="AD96" i="4"/>
  <c r="AA96" i="4"/>
  <c r="Q96" i="4"/>
  <c r="N96" i="4"/>
  <c r="E96" i="4"/>
  <c r="D96" i="4"/>
  <c r="A96" i="4"/>
  <c r="AD95" i="4"/>
  <c r="AA95" i="4"/>
  <c r="Q95" i="4"/>
  <c r="N95" i="4"/>
  <c r="D95" i="4"/>
  <c r="A95" i="4"/>
  <c r="E95" i="4" s="1"/>
  <c r="AD94" i="4"/>
  <c r="AA94" i="4"/>
  <c r="Q94" i="4"/>
  <c r="N94" i="4"/>
  <c r="E94" i="4"/>
  <c r="D94" i="4"/>
  <c r="A94" i="4"/>
  <c r="AD93" i="4"/>
  <c r="AA93" i="4"/>
  <c r="S93" i="4"/>
  <c r="Q93" i="4"/>
  <c r="N93" i="4"/>
  <c r="E93" i="4"/>
  <c r="D93" i="4"/>
  <c r="A93" i="4"/>
  <c r="AD92" i="4"/>
  <c r="AA92" i="4"/>
  <c r="Q92" i="4"/>
  <c r="N92" i="4"/>
  <c r="E92" i="4"/>
  <c r="D92" i="4"/>
  <c r="A92" i="4"/>
  <c r="AD91" i="4"/>
  <c r="AA91" i="4"/>
  <c r="Q91" i="4"/>
  <c r="N91" i="4"/>
  <c r="D91" i="4"/>
  <c r="A91" i="4"/>
  <c r="E91" i="4" s="1"/>
  <c r="AD90" i="4"/>
  <c r="AA90" i="4"/>
  <c r="Q90" i="4"/>
  <c r="N90" i="4"/>
  <c r="E90" i="4"/>
  <c r="D90" i="4"/>
  <c r="A90" i="4"/>
  <c r="AD89" i="4"/>
  <c r="AA89" i="4"/>
  <c r="Q89" i="4"/>
  <c r="N89" i="4"/>
  <c r="E89" i="4"/>
  <c r="D89" i="4"/>
  <c r="A89" i="4"/>
  <c r="AD88" i="4"/>
  <c r="AA88" i="4"/>
  <c r="Q88" i="4"/>
  <c r="N88" i="4"/>
  <c r="E88" i="4"/>
  <c r="D88" i="4"/>
  <c r="A88" i="4"/>
  <c r="AD87" i="4"/>
  <c r="AA87" i="4"/>
  <c r="Q87" i="4"/>
  <c r="N87" i="4"/>
  <c r="D87" i="4"/>
  <c r="A87" i="4"/>
  <c r="E87" i="4" s="1"/>
  <c r="AD86" i="4"/>
  <c r="AA86" i="4"/>
  <c r="Q86" i="4"/>
  <c r="N86" i="4"/>
  <c r="D86" i="4"/>
  <c r="A86" i="4"/>
  <c r="AD85" i="4"/>
  <c r="AA85" i="4"/>
  <c r="Q85" i="4"/>
  <c r="N85" i="4"/>
  <c r="E85" i="4"/>
  <c r="D85" i="4"/>
  <c r="A85" i="4"/>
  <c r="AD84" i="4"/>
  <c r="AA84" i="4"/>
  <c r="Q84" i="4"/>
  <c r="N84" i="4"/>
  <c r="D84" i="4"/>
  <c r="A84" i="4"/>
  <c r="E84" i="4" s="1"/>
  <c r="F84" i="4" s="1"/>
  <c r="AD83" i="4"/>
  <c r="AA83" i="4"/>
  <c r="Q83" i="4"/>
  <c r="N83" i="4"/>
  <c r="D83" i="4"/>
  <c r="A83" i="4"/>
  <c r="AD82" i="4"/>
  <c r="AA82" i="4"/>
  <c r="Q82" i="4"/>
  <c r="N82" i="4"/>
  <c r="E82" i="4"/>
  <c r="D82" i="4"/>
  <c r="A82" i="4"/>
  <c r="AD81" i="4"/>
  <c r="AA81" i="4"/>
  <c r="Q81" i="4"/>
  <c r="N81" i="4"/>
  <c r="E81" i="4"/>
  <c r="F81" i="4" s="1"/>
  <c r="D81" i="4"/>
  <c r="A81" i="4"/>
  <c r="AD80" i="4"/>
  <c r="AA80" i="4"/>
  <c r="Q80" i="4"/>
  <c r="N80" i="4"/>
  <c r="D80" i="4"/>
  <c r="A80" i="4"/>
  <c r="AD79" i="4"/>
  <c r="AA79" i="4"/>
  <c r="Q79" i="4"/>
  <c r="N79" i="4"/>
  <c r="D79" i="4"/>
  <c r="A79" i="4"/>
  <c r="AD78" i="4"/>
  <c r="AA78" i="4"/>
  <c r="Q78" i="4"/>
  <c r="N78" i="4"/>
  <c r="D78" i="4"/>
  <c r="A78" i="4"/>
  <c r="E78" i="4" s="1"/>
  <c r="AD77" i="4"/>
  <c r="AA77" i="4"/>
  <c r="Q77" i="4"/>
  <c r="N77" i="4"/>
  <c r="E77" i="4"/>
  <c r="D77" i="4"/>
  <c r="A77" i="4"/>
  <c r="AD76" i="4"/>
  <c r="AA76" i="4"/>
  <c r="Q76" i="4"/>
  <c r="N76" i="4"/>
  <c r="D76" i="4"/>
  <c r="A76" i="4"/>
  <c r="AD75" i="4"/>
  <c r="AA75" i="4"/>
  <c r="Q75" i="4"/>
  <c r="N75" i="4"/>
  <c r="D75" i="4"/>
  <c r="A75" i="4"/>
  <c r="AD74" i="4"/>
  <c r="AA74" i="4"/>
  <c r="Q74" i="4"/>
  <c r="N74" i="4"/>
  <c r="D74" i="4"/>
  <c r="A74" i="4"/>
  <c r="AD73" i="4"/>
  <c r="AA73" i="4"/>
  <c r="Q73" i="4"/>
  <c r="N73" i="4"/>
  <c r="D73" i="4"/>
  <c r="A73" i="4"/>
  <c r="AD72" i="4"/>
  <c r="AA72" i="4"/>
  <c r="Q72" i="4"/>
  <c r="N72" i="4"/>
  <c r="D72" i="4"/>
  <c r="A72" i="4"/>
  <c r="AD71" i="4"/>
  <c r="AA71" i="4"/>
  <c r="Q71" i="4"/>
  <c r="N71" i="4"/>
  <c r="D71" i="4"/>
  <c r="A71" i="4"/>
  <c r="AD70" i="4"/>
  <c r="AA70" i="4"/>
  <c r="Q70" i="4"/>
  <c r="N70" i="4"/>
  <c r="D70" i="4"/>
  <c r="A70" i="4"/>
  <c r="AD69" i="4"/>
  <c r="AA69" i="4"/>
  <c r="Q69" i="4"/>
  <c r="N69" i="4"/>
  <c r="D69" i="4"/>
  <c r="A69" i="4"/>
  <c r="AD68" i="4"/>
  <c r="AA68" i="4"/>
  <c r="Q68" i="4"/>
  <c r="N68" i="4"/>
  <c r="D68" i="4"/>
  <c r="A68" i="4"/>
  <c r="AD67" i="4"/>
  <c r="AA67" i="4"/>
  <c r="Q67" i="4"/>
  <c r="N67" i="4"/>
  <c r="D67" i="4"/>
  <c r="A67" i="4"/>
  <c r="AD66" i="4"/>
  <c r="AA66" i="4"/>
  <c r="Q66" i="4"/>
  <c r="N66" i="4"/>
  <c r="D66" i="4"/>
  <c r="A66" i="4"/>
  <c r="AD65" i="4"/>
  <c r="AA65" i="4"/>
  <c r="Q65" i="4"/>
  <c r="N65" i="4"/>
  <c r="D65" i="4"/>
  <c r="A65" i="4"/>
  <c r="AD64" i="4"/>
  <c r="AA64" i="4"/>
  <c r="Q64" i="4"/>
  <c r="N64" i="4"/>
  <c r="D64" i="4"/>
  <c r="A64" i="4"/>
  <c r="AD63" i="4"/>
  <c r="AA63" i="4"/>
  <c r="Q63" i="4"/>
  <c r="N63" i="4"/>
  <c r="D63" i="4"/>
  <c r="A63" i="4"/>
  <c r="AD62" i="4"/>
  <c r="AA62" i="4"/>
  <c r="Q62" i="4"/>
  <c r="N62" i="4"/>
  <c r="D62" i="4"/>
  <c r="A62" i="4"/>
  <c r="AD61" i="4"/>
  <c r="AA61" i="4"/>
  <c r="Q61" i="4"/>
  <c r="N61" i="4"/>
  <c r="D61" i="4"/>
  <c r="A61" i="4"/>
  <c r="AD60" i="4"/>
  <c r="AA60" i="4"/>
  <c r="Q60" i="4"/>
  <c r="N60" i="4"/>
  <c r="D60" i="4"/>
  <c r="A60" i="4"/>
  <c r="AD59" i="4"/>
  <c r="AA59" i="4"/>
  <c r="Q59" i="4"/>
  <c r="N59" i="4"/>
  <c r="E59" i="4"/>
  <c r="D59" i="4"/>
  <c r="A59" i="4"/>
  <c r="AD58" i="4"/>
  <c r="AA58" i="4"/>
  <c r="Q58" i="4"/>
  <c r="N58" i="4"/>
  <c r="D58" i="4"/>
  <c r="A58" i="4"/>
  <c r="AD57" i="4"/>
  <c r="AA57" i="4"/>
  <c r="Q57" i="4"/>
  <c r="N57" i="4"/>
  <c r="E57" i="4"/>
  <c r="F57" i="4" s="1"/>
  <c r="D57" i="4"/>
  <c r="A57" i="4"/>
  <c r="AD56" i="4"/>
  <c r="AA56" i="4"/>
  <c r="Q56" i="4"/>
  <c r="N56" i="4"/>
  <c r="D56" i="4"/>
  <c r="A56" i="4"/>
  <c r="AD55" i="4"/>
  <c r="AA55" i="4"/>
  <c r="Q55" i="4"/>
  <c r="N55" i="4"/>
  <c r="E55" i="4"/>
  <c r="D55" i="4"/>
  <c r="A55" i="4"/>
  <c r="AD54" i="4"/>
  <c r="AA54" i="4"/>
  <c r="Q54" i="4"/>
  <c r="N54" i="4"/>
  <c r="D54" i="4"/>
  <c r="A54" i="4"/>
  <c r="AD53" i="4"/>
  <c r="AA53" i="4"/>
  <c r="Q53" i="4"/>
  <c r="N53" i="4"/>
  <c r="E53" i="4"/>
  <c r="F53" i="4" s="1"/>
  <c r="D53" i="4"/>
  <c r="A53" i="4"/>
  <c r="AD52" i="4"/>
  <c r="AA52" i="4"/>
  <c r="Q52" i="4"/>
  <c r="N52" i="4"/>
  <c r="D52" i="4"/>
  <c r="A52" i="4"/>
  <c r="AD51" i="4"/>
  <c r="AA51" i="4"/>
  <c r="Q51" i="4"/>
  <c r="N51" i="4"/>
  <c r="E51" i="4"/>
  <c r="D51" i="4"/>
  <c r="A51" i="4"/>
  <c r="S51" i="4" s="1"/>
  <c r="AD50" i="4"/>
  <c r="AA50" i="4"/>
  <c r="Q50" i="4"/>
  <c r="N50" i="4"/>
  <c r="D50" i="4"/>
  <c r="A50" i="4"/>
  <c r="AD49" i="4"/>
  <c r="AA49" i="4"/>
  <c r="Q49" i="4"/>
  <c r="N49" i="4"/>
  <c r="E49" i="4"/>
  <c r="D49" i="4"/>
  <c r="A49" i="4"/>
  <c r="AD48" i="4"/>
  <c r="AA48" i="4"/>
  <c r="Q48" i="4"/>
  <c r="N48" i="4"/>
  <c r="D48" i="4"/>
  <c r="A48" i="4"/>
  <c r="AD47" i="4"/>
  <c r="AA47" i="4"/>
  <c r="Q47" i="4"/>
  <c r="N47" i="4"/>
  <c r="E47" i="4"/>
  <c r="D47" i="4"/>
  <c r="A47" i="4"/>
  <c r="AD46" i="4"/>
  <c r="AA46" i="4"/>
  <c r="Q46" i="4"/>
  <c r="N46" i="4"/>
  <c r="D46" i="4"/>
  <c r="A46" i="4"/>
  <c r="AD45" i="4"/>
  <c r="AA45" i="4"/>
  <c r="Q45" i="4"/>
  <c r="N45" i="4"/>
  <c r="E45" i="4"/>
  <c r="D45" i="4"/>
  <c r="A45" i="4"/>
  <c r="AD44" i="4"/>
  <c r="AA44" i="4"/>
  <c r="Q44" i="4"/>
  <c r="N44" i="4"/>
  <c r="D44" i="4"/>
  <c r="A44" i="4"/>
  <c r="AD43" i="4"/>
  <c r="AA43" i="4"/>
  <c r="Q43" i="4"/>
  <c r="N43" i="4"/>
  <c r="D43" i="4"/>
  <c r="A43" i="4"/>
  <c r="AD42" i="4"/>
  <c r="AA42" i="4"/>
  <c r="Q42" i="4"/>
  <c r="N42" i="4"/>
  <c r="D42" i="4"/>
  <c r="A42" i="4"/>
  <c r="AD41" i="4"/>
  <c r="AA41" i="4"/>
  <c r="Q41" i="4"/>
  <c r="N41" i="4"/>
  <c r="D41" i="4"/>
  <c r="A41" i="4"/>
  <c r="AD40" i="4"/>
  <c r="AA40" i="4"/>
  <c r="Q40" i="4"/>
  <c r="N40" i="4"/>
  <c r="D40" i="4"/>
  <c r="A40" i="4"/>
  <c r="AD39" i="4"/>
  <c r="AA39" i="4"/>
  <c r="Q39" i="4"/>
  <c r="N39" i="4"/>
  <c r="D39" i="4"/>
  <c r="A39" i="4"/>
  <c r="AD38" i="4"/>
  <c r="AA38" i="4"/>
  <c r="Q38" i="4"/>
  <c r="N38" i="4"/>
  <c r="D38" i="4"/>
  <c r="A38" i="4"/>
  <c r="AD37" i="4"/>
  <c r="AA37" i="4"/>
  <c r="Q37" i="4"/>
  <c r="N37" i="4"/>
  <c r="D37" i="4"/>
  <c r="A37" i="4"/>
  <c r="AD36" i="4"/>
  <c r="AA36" i="4"/>
  <c r="Q36" i="4"/>
  <c r="N36" i="4"/>
  <c r="D36" i="4"/>
  <c r="A36" i="4"/>
  <c r="AD35" i="4"/>
  <c r="AA35" i="4"/>
  <c r="Q35" i="4"/>
  <c r="N35" i="4"/>
  <c r="D35" i="4"/>
  <c r="A35" i="4"/>
  <c r="E35" i="4" s="1"/>
  <c r="F35" i="4" s="1"/>
  <c r="AD34" i="4"/>
  <c r="AA34" i="4"/>
  <c r="Q34" i="4"/>
  <c r="N34" i="4"/>
  <c r="E34" i="4"/>
  <c r="D34" i="4"/>
  <c r="A34" i="4"/>
  <c r="AD33" i="4"/>
  <c r="AA33" i="4"/>
  <c r="Q33" i="4"/>
  <c r="N33" i="4"/>
  <c r="D33" i="4"/>
  <c r="A33" i="4"/>
  <c r="E33" i="4" s="1"/>
  <c r="F33" i="4" s="1"/>
  <c r="AD32" i="4"/>
  <c r="AA32" i="4"/>
  <c r="Q32" i="4"/>
  <c r="N32" i="4"/>
  <c r="D32" i="4"/>
  <c r="A32" i="4"/>
  <c r="E32" i="4" s="1"/>
  <c r="AD31" i="4"/>
  <c r="AA31" i="4"/>
  <c r="Q31" i="4"/>
  <c r="N31" i="4"/>
  <c r="D31" i="4"/>
  <c r="A31" i="4"/>
  <c r="AD30" i="4"/>
  <c r="AA30" i="4"/>
  <c r="Q30" i="4"/>
  <c r="N30" i="4"/>
  <c r="E30" i="4"/>
  <c r="D30" i="4"/>
  <c r="A30" i="4"/>
  <c r="AD29" i="4"/>
  <c r="AA29" i="4"/>
  <c r="Q29" i="4"/>
  <c r="N29" i="4"/>
  <c r="D29" i="4"/>
  <c r="A29" i="4"/>
  <c r="AD28" i="4"/>
  <c r="AA28" i="4"/>
  <c r="Q28" i="4"/>
  <c r="N28" i="4"/>
  <c r="D28" i="4"/>
  <c r="A28" i="4"/>
  <c r="AD27" i="4"/>
  <c r="AA27" i="4"/>
  <c r="Q27" i="4"/>
  <c r="N27" i="4"/>
  <c r="D27" i="4"/>
  <c r="A27" i="4"/>
  <c r="E27" i="4" s="1"/>
  <c r="F27" i="4" s="1"/>
  <c r="AD26" i="4"/>
  <c r="AA26" i="4"/>
  <c r="Q26" i="4"/>
  <c r="N26" i="4"/>
  <c r="E26" i="4"/>
  <c r="D26" i="4"/>
  <c r="A26" i="4"/>
  <c r="AD25" i="4"/>
  <c r="AA25" i="4"/>
  <c r="Q25" i="4"/>
  <c r="N25" i="4"/>
  <c r="D25" i="4"/>
  <c r="A25" i="4"/>
  <c r="E25" i="4" s="1"/>
  <c r="AD24" i="4"/>
  <c r="AA24" i="4"/>
  <c r="Q24" i="4"/>
  <c r="N24" i="4"/>
  <c r="D24" i="4"/>
  <c r="A24" i="4"/>
  <c r="E24" i="4" s="1"/>
  <c r="F24" i="4" s="1"/>
  <c r="AD23" i="4"/>
  <c r="AA23" i="4"/>
  <c r="Q23" i="4"/>
  <c r="N23" i="4"/>
  <c r="D23" i="4"/>
  <c r="A23" i="4"/>
  <c r="S23" i="4" s="1"/>
  <c r="AD22" i="4"/>
  <c r="AA22" i="4"/>
  <c r="Q22" i="4"/>
  <c r="N22" i="4"/>
  <c r="E22" i="4"/>
  <c r="D22" i="4"/>
  <c r="A22" i="4"/>
  <c r="AD21" i="4"/>
  <c r="AA21" i="4"/>
  <c r="Q21" i="4"/>
  <c r="N21" i="4"/>
  <c r="D21" i="4"/>
  <c r="A21" i="4"/>
  <c r="AD20" i="4"/>
  <c r="AA20" i="4"/>
  <c r="Q20" i="4"/>
  <c r="N20" i="4"/>
  <c r="D20" i="4"/>
  <c r="A20" i="4"/>
  <c r="AD19" i="4"/>
  <c r="AA19" i="4"/>
  <c r="Q19" i="4"/>
  <c r="N19" i="4"/>
  <c r="D19" i="4"/>
  <c r="A19" i="4"/>
  <c r="E19" i="4" s="1"/>
  <c r="F19" i="4" s="1"/>
  <c r="AD18" i="4"/>
  <c r="AA18" i="4"/>
  <c r="Q18" i="4"/>
  <c r="N18" i="4"/>
  <c r="E18" i="4"/>
  <c r="D18" i="4"/>
  <c r="A18" i="4"/>
  <c r="AD17" i="4"/>
  <c r="AA17" i="4"/>
  <c r="Q17" i="4"/>
  <c r="N17" i="4"/>
  <c r="D17" i="4"/>
  <c r="A17" i="4"/>
  <c r="E17" i="4" s="1"/>
  <c r="AD16" i="4"/>
  <c r="AA16" i="4"/>
  <c r="Q16" i="4"/>
  <c r="N16" i="4"/>
  <c r="D16" i="4"/>
  <c r="A16" i="4"/>
  <c r="E16" i="4" s="1"/>
  <c r="F16" i="4" s="1"/>
  <c r="AD15" i="4"/>
  <c r="AA15" i="4"/>
  <c r="Q15" i="4"/>
  <c r="N15" i="4"/>
  <c r="D15" i="4"/>
  <c r="A15" i="4"/>
  <c r="AF14" i="4"/>
  <c r="AD14" i="4"/>
  <c r="AA14" i="4"/>
  <c r="Q14" i="4"/>
  <c r="N14" i="4"/>
  <c r="E14" i="4"/>
  <c r="D14" i="4"/>
  <c r="A14" i="4"/>
  <c r="AD13" i="4"/>
  <c r="AA13" i="4"/>
  <c r="Q13" i="4"/>
  <c r="N13" i="4"/>
  <c r="D13" i="4"/>
  <c r="A13" i="4"/>
  <c r="AD12" i="4"/>
  <c r="AA12" i="4"/>
  <c r="Q12" i="4"/>
  <c r="N12" i="4"/>
  <c r="D12" i="4"/>
  <c r="A12" i="4"/>
  <c r="AD11" i="4"/>
  <c r="AA11" i="4"/>
  <c r="Q11" i="4"/>
  <c r="N11" i="4"/>
  <c r="D11" i="4"/>
  <c r="A11" i="4"/>
  <c r="E11" i="4" s="1"/>
  <c r="F11" i="4" s="1"/>
  <c r="AD10" i="4"/>
  <c r="AA10" i="4"/>
  <c r="Q10" i="4"/>
  <c r="N10" i="4"/>
  <c r="E10" i="4"/>
  <c r="D10" i="4"/>
  <c r="A10" i="4"/>
  <c r="AD9" i="4"/>
  <c r="AA9" i="4"/>
  <c r="Q9" i="4"/>
  <c r="N9" i="4"/>
  <c r="D9" i="4"/>
  <c r="A9" i="4"/>
  <c r="E9" i="4" s="1"/>
  <c r="F9" i="4" s="1"/>
  <c r="C6" i="4"/>
  <c r="AL5" i="4"/>
  <c r="Y5" i="4"/>
  <c r="X5" i="4"/>
  <c r="L5" i="4"/>
  <c r="K5" i="4"/>
  <c r="AI2" i="4"/>
  <c r="AK5" i="4"/>
  <c r="V2" i="4"/>
  <c r="I2" i="4"/>
  <c r="AD259" i="3"/>
  <c r="AA259" i="3"/>
  <c r="Q259" i="3"/>
  <c r="N259" i="3"/>
  <c r="E259" i="3"/>
  <c r="A259" i="3"/>
  <c r="AD258" i="3"/>
  <c r="AA258" i="3"/>
  <c r="Q258" i="3"/>
  <c r="N258" i="3"/>
  <c r="D258" i="3"/>
  <c r="A258" i="3"/>
  <c r="AD257" i="3"/>
  <c r="AA257" i="3"/>
  <c r="Q257" i="3"/>
  <c r="N257" i="3"/>
  <c r="E257" i="3"/>
  <c r="D257" i="3"/>
  <c r="A257" i="3"/>
  <c r="AD256" i="3"/>
  <c r="AA256" i="3"/>
  <c r="Q256" i="3"/>
  <c r="N256" i="3"/>
  <c r="D256" i="3"/>
  <c r="A256" i="3"/>
  <c r="AD255" i="3"/>
  <c r="AA255" i="3"/>
  <c r="Q255" i="3"/>
  <c r="N255" i="3"/>
  <c r="E255" i="3"/>
  <c r="D255" i="3"/>
  <c r="A255" i="3"/>
  <c r="AD254" i="3"/>
  <c r="AA254" i="3"/>
  <c r="Q254" i="3"/>
  <c r="N254" i="3"/>
  <c r="D254" i="3"/>
  <c r="A254" i="3"/>
  <c r="AD253" i="3"/>
  <c r="AA253" i="3"/>
  <c r="Q253" i="3"/>
  <c r="N253" i="3"/>
  <c r="E253" i="3"/>
  <c r="D253" i="3"/>
  <c r="A253" i="3"/>
  <c r="AD252" i="3"/>
  <c r="AA252" i="3"/>
  <c r="Q252" i="3"/>
  <c r="N252" i="3"/>
  <c r="A252" i="3"/>
  <c r="AD251" i="3"/>
  <c r="AA251" i="3"/>
  <c r="Q251" i="3"/>
  <c r="N251" i="3"/>
  <c r="E251" i="3"/>
  <c r="F251" i="3" s="1"/>
  <c r="D251" i="3"/>
  <c r="A251" i="3"/>
  <c r="AD250" i="3"/>
  <c r="AA250" i="3"/>
  <c r="Q250" i="3"/>
  <c r="N250" i="3"/>
  <c r="D250" i="3"/>
  <c r="A250" i="3"/>
  <c r="AD249" i="3"/>
  <c r="AA249" i="3"/>
  <c r="Q249" i="3"/>
  <c r="N249" i="3"/>
  <c r="E249" i="3"/>
  <c r="F249" i="3" s="1"/>
  <c r="D249" i="3"/>
  <c r="A249" i="3"/>
  <c r="AD248" i="3"/>
  <c r="AA248" i="3"/>
  <c r="Q248" i="3"/>
  <c r="N248" i="3"/>
  <c r="D248" i="3"/>
  <c r="A248" i="3"/>
  <c r="AD247" i="3"/>
  <c r="AA247" i="3"/>
  <c r="Q247" i="3"/>
  <c r="N247" i="3"/>
  <c r="E247" i="3"/>
  <c r="D247" i="3"/>
  <c r="A247" i="3"/>
  <c r="AD246" i="3"/>
  <c r="AA246" i="3"/>
  <c r="Q246" i="3"/>
  <c r="N246" i="3"/>
  <c r="D246" i="3"/>
  <c r="A246" i="3"/>
  <c r="AD245" i="3"/>
  <c r="AA245" i="3"/>
  <c r="Q245" i="3"/>
  <c r="N245" i="3"/>
  <c r="E245" i="3"/>
  <c r="F245" i="3" s="1"/>
  <c r="D245" i="3"/>
  <c r="A245" i="3"/>
  <c r="AD244" i="3"/>
  <c r="AA244" i="3"/>
  <c r="Q244" i="3"/>
  <c r="N244" i="3"/>
  <c r="D244" i="3"/>
  <c r="A244" i="3"/>
  <c r="AD243" i="3"/>
  <c r="AA243" i="3"/>
  <c r="Q243" i="3"/>
  <c r="N243" i="3"/>
  <c r="E243" i="3"/>
  <c r="D243" i="3"/>
  <c r="A243" i="3"/>
  <c r="AD242" i="3"/>
  <c r="AA242" i="3"/>
  <c r="Q242" i="3"/>
  <c r="N242" i="3"/>
  <c r="A242" i="3"/>
  <c r="AD241" i="3"/>
  <c r="AA241" i="3"/>
  <c r="Q241" i="3"/>
  <c r="N241" i="3"/>
  <c r="E241" i="3"/>
  <c r="F241" i="3" s="1"/>
  <c r="D241" i="3"/>
  <c r="A241" i="3"/>
  <c r="AD240" i="3"/>
  <c r="AA240" i="3"/>
  <c r="Q240" i="3"/>
  <c r="N240" i="3"/>
  <c r="D240" i="3"/>
  <c r="A240" i="3"/>
  <c r="AD239" i="3"/>
  <c r="AA239" i="3"/>
  <c r="Q239" i="3"/>
  <c r="N239" i="3"/>
  <c r="E239" i="3"/>
  <c r="A239" i="3"/>
  <c r="AD238" i="3"/>
  <c r="AA238" i="3"/>
  <c r="Q238" i="3"/>
  <c r="N238" i="3"/>
  <c r="A238" i="3"/>
  <c r="AD237" i="3"/>
  <c r="AA237" i="3"/>
  <c r="Q237" i="3"/>
  <c r="N237" i="3"/>
  <c r="E237" i="3"/>
  <c r="D237" i="3"/>
  <c r="A237" i="3"/>
  <c r="AD236" i="3"/>
  <c r="AA236" i="3"/>
  <c r="Q236" i="3"/>
  <c r="N236" i="3"/>
  <c r="D236" i="3"/>
  <c r="A236" i="3"/>
  <c r="AD235" i="3"/>
  <c r="AA235" i="3"/>
  <c r="Q235" i="3"/>
  <c r="N235" i="3"/>
  <c r="D235" i="3"/>
  <c r="A235" i="3"/>
  <c r="AD234" i="3"/>
  <c r="AA234" i="3"/>
  <c r="Q234" i="3"/>
  <c r="N234" i="3"/>
  <c r="D234" i="3"/>
  <c r="A234" i="3"/>
  <c r="AD233" i="3"/>
  <c r="AA233" i="3"/>
  <c r="Q233" i="3"/>
  <c r="N233" i="3"/>
  <c r="E233" i="3"/>
  <c r="A233" i="3"/>
  <c r="AD232" i="3"/>
  <c r="AA232" i="3"/>
  <c r="Q232" i="3"/>
  <c r="N232" i="3"/>
  <c r="D232" i="3"/>
  <c r="A232" i="3"/>
  <c r="AD231" i="3"/>
  <c r="AA231" i="3"/>
  <c r="Q231" i="3"/>
  <c r="N231" i="3"/>
  <c r="D231" i="3"/>
  <c r="A231" i="3"/>
  <c r="AD230" i="3"/>
  <c r="AA230" i="3"/>
  <c r="Q230" i="3"/>
  <c r="N230" i="3"/>
  <c r="A230" i="3"/>
  <c r="AD229" i="3"/>
  <c r="AA229" i="3"/>
  <c r="Q229" i="3"/>
  <c r="N229" i="3"/>
  <c r="A229" i="3"/>
  <c r="AD228" i="3"/>
  <c r="AA228" i="3"/>
  <c r="Q228" i="3"/>
  <c r="N228" i="3"/>
  <c r="A228" i="3"/>
  <c r="AD227" i="3"/>
  <c r="AA227" i="3"/>
  <c r="Q227" i="3"/>
  <c r="N227" i="3"/>
  <c r="D227" i="3"/>
  <c r="A227" i="3"/>
  <c r="AD226" i="3"/>
  <c r="AA226" i="3"/>
  <c r="Q226" i="3"/>
  <c r="N226" i="3"/>
  <c r="A226" i="3"/>
  <c r="AD225" i="3"/>
  <c r="AA225" i="3"/>
  <c r="Q225" i="3"/>
  <c r="N225" i="3"/>
  <c r="D225" i="3"/>
  <c r="A225" i="3"/>
  <c r="AD224" i="3"/>
  <c r="AA224" i="3"/>
  <c r="Q224" i="3"/>
  <c r="N224" i="3"/>
  <c r="D224" i="3"/>
  <c r="A224" i="3"/>
  <c r="AD223" i="3"/>
  <c r="AA223" i="3"/>
  <c r="Q223" i="3"/>
  <c r="N223" i="3"/>
  <c r="D223" i="3"/>
  <c r="A223" i="3"/>
  <c r="AD222" i="3"/>
  <c r="AA222" i="3"/>
  <c r="Q222" i="3"/>
  <c r="N222" i="3"/>
  <c r="A222" i="3"/>
  <c r="AD221" i="3"/>
  <c r="AA221" i="3"/>
  <c r="Q221" i="3"/>
  <c r="N221" i="3"/>
  <c r="D221" i="3"/>
  <c r="A221" i="3"/>
  <c r="AD220" i="3"/>
  <c r="AA220" i="3"/>
  <c r="Q220" i="3"/>
  <c r="N220" i="3"/>
  <c r="D220" i="3"/>
  <c r="A220" i="3"/>
  <c r="AD219" i="3"/>
  <c r="AA219" i="3"/>
  <c r="Q219" i="3"/>
  <c r="N219" i="3"/>
  <c r="D219" i="3"/>
  <c r="A219" i="3"/>
  <c r="AD218" i="3"/>
  <c r="AA218" i="3"/>
  <c r="Q218" i="3"/>
  <c r="N218" i="3"/>
  <c r="D218" i="3"/>
  <c r="A218" i="3"/>
  <c r="AD217" i="3"/>
  <c r="AA217" i="3"/>
  <c r="Q217" i="3"/>
  <c r="N217" i="3"/>
  <c r="E217" i="3"/>
  <c r="D217" i="3"/>
  <c r="A217" i="3"/>
  <c r="AD216" i="3"/>
  <c r="AA216" i="3"/>
  <c r="Q216" i="3"/>
  <c r="N216" i="3"/>
  <c r="A216" i="3"/>
  <c r="AD215" i="3"/>
  <c r="AA215" i="3"/>
  <c r="Q215" i="3"/>
  <c r="N215" i="3"/>
  <c r="E215" i="3"/>
  <c r="D215" i="3"/>
  <c r="A215" i="3"/>
  <c r="AD214" i="3"/>
  <c r="AA214" i="3"/>
  <c r="Q214" i="3"/>
  <c r="N214" i="3"/>
  <c r="D214" i="3"/>
  <c r="A214" i="3"/>
  <c r="AD213" i="3"/>
  <c r="AA213" i="3"/>
  <c r="Q213" i="3"/>
  <c r="N213" i="3"/>
  <c r="E213" i="3"/>
  <c r="F213" i="3" s="1"/>
  <c r="D213" i="3"/>
  <c r="A213" i="3"/>
  <c r="AD212" i="3"/>
  <c r="AA212" i="3"/>
  <c r="Q212" i="3"/>
  <c r="N212" i="3"/>
  <c r="E212" i="3"/>
  <c r="F212" i="3" s="1"/>
  <c r="D212" i="3"/>
  <c r="A212" i="3"/>
  <c r="AD211" i="3"/>
  <c r="AA211" i="3"/>
  <c r="Q211" i="3"/>
  <c r="N211" i="3"/>
  <c r="D211" i="3"/>
  <c r="A211" i="3"/>
  <c r="AD210" i="3"/>
  <c r="AA210" i="3"/>
  <c r="Q210" i="3"/>
  <c r="N210" i="3"/>
  <c r="A210" i="3"/>
  <c r="AD209" i="3"/>
  <c r="AA209" i="3"/>
  <c r="Q209" i="3"/>
  <c r="N209" i="3"/>
  <c r="E209" i="3"/>
  <c r="F209" i="3" s="1"/>
  <c r="D209" i="3"/>
  <c r="A209" i="3"/>
  <c r="AD208" i="3"/>
  <c r="AA208" i="3"/>
  <c r="Q208" i="3"/>
  <c r="N208" i="3"/>
  <c r="E208" i="3"/>
  <c r="D208" i="3"/>
  <c r="A208" i="3"/>
  <c r="AD207" i="3"/>
  <c r="AA207" i="3"/>
  <c r="Q207" i="3"/>
  <c r="N207" i="3"/>
  <c r="D207" i="3"/>
  <c r="A207" i="3"/>
  <c r="AD206" i="3"/>
  <c r="AA206" i="3"/>
  <c r="Q206" i="3"/>
  <c r="N206" i="3"/>
  <c r="D206" i="3"/>
  <c r="A206" i="3"/>
  <c r="AD205" i="3"/>
  <c r="AA205" i="3"/>
  <c r="Q205" i="3"/>
  <c r="N205" i="3"/>
  <c r="E205" i="3"/>
  <c r="F205" i="3" s="1"/>
  <c r="D205" i="3"/>
  <c r="A205" i="3"/>
  <c r="AD204" i="3"/>
  <c r="AA204" i="3"/>
  <c r="Q204" i="3"/>
  <c r="N204" i="3"/>
  <c r="E204" i="3"/>
  <c r="D204" i="3"/>
  <c r="A204" i="3"/>
  <c r="AD203" i="3"/>
  <c r="AA203" i="3"/>
  <c r="Q203" i="3"/>
  <c r="N203" i="3"/>
  <c r="D203" i="3"/>
  <c r="A203" i="3"/>
  <c r="AD202" i="3"/>
  <c r="AA202" i="3"/>
  <c r="Q202" i="3"/>
  <c r="N202" i="3"/>
  <c r="D202" i="3"/>
  <c r="A202" i="3"/>
  <c r="AD201" i="3"/>
  <c r="AA201" i="3"/>
  <c r="Q201" i="3"/>
  <c r="N201" i="3"/>
  <c r="D201" i="3"/>
  <c r="A201" i="3"/>
  <c r="AD200" i="3"/>
  <c r="AA200" i="3"/>
  <c r="Q200" i="3"/>
  <c r="N200" i="3"/>
  <c r="D200" i="3"/>
  <c r="A200" i="3"/>
  <c r="AD199" i="3"/>
  <c r="AA199" i="3"/>
  <c r="Q199" i="3"/>
  <c r="N199" i="3"/>
  <c r="D199" i="3"/>
  <c r="A199" i="3"/>
  <c r="AD198" i="3"/>
  <c r="AA198" i="3"/>
  <c r="Q198" i="3"/>
  <c r="N198" i="3"/>
  <c r="D198" i="3"/>
  <c r="A198" i="3"/>
  <c r="AD197" i="3"/>
  <c r="AA197" i="3"/>
  <c r="Q197" i="3"/>
  <c r="N197" i="3"/>
  <c r="E197" i="3"/>
  <c r="F197" i="3" s="1"/>
  <c r="D197" i="3"/>
  <c r="A197" i="3"/>
  <c r="AD196" i="3"/>
  <c r="AA196" i="3"/>
  <c r="Q196" i="3"/>
  <c r="N196" i="3"/>
  <c r="D196" i="3"/>
  <c r="A196" i="3"/>
  <c r="AD195" i="3"/>
  <c r="AA195" i="3"/>
  <c r="Q195" i="3"/>
  <c r="N195" i="3"/>
  <c r="E195" i="3"/>
  <c r="D195" i="3"/>
  <c r="A195" i="3"/>
  <c r="AD194" i="3"/>
  <c r="AA194" i="3"/>
  <c r="Q194" i="3"/>
  <c r="N194" i="3"/>
  <c r="D194" i="3"/>
  <c r="A194" i="3"/>
  <c r="AD193" i="3"/>
  <c r="AA193" i="3"/>
  <c r="Q193" i="3"/>
  <c r="N193" i="3"/>
  <c r="E193" i="3"/>
  <c r="D193" i="3"/>
  <c r="A193" i="3"/>
  <c r="AD192" i="3"/>
  <c r="AA192" i="3"/>
  <c r="Q192" i="3"/>
  <c r="N192" i="3"/>
  <c r="D192" i="3"/>
  <c r="A192" i="3"/>
  <c r="AD191" i="3"/>
  <c r="AA191" i="3"/>
  <c r="Q191" i="3"/>
  <c r="N191" i="3"/>
  <c r="D191" i="3"/>
  <c r="A191" i="3"/>
  <c r="AD190" i="3"/>
  <c r="AA190" i="3"/>
  <c r="Q190" i="3"/>
  <c r="N190" i="3"/>
  <c r="D190" i="3"/>
  <c r="A190" i="3"/>
  <c r="AD189" i="3"/>
  <c r="AA189" i="3"/>
  <c r="Q189" i="3"/>
  <c r="N189" i="3"/>
  <c r="E189" i="3"/>
  <c r="D189" i="3"/>
  <c r="A189" i="3"/>
  <c r="AD188" i="3"/>
  <c r="AA188" i="3"/>
  <c r="Q188" i="3"/>
  <c r="N188" i="3"/>
  <c r="D188" i="3"/>
  <c r="A188" i="3"/>
  <c r="AD187" i="3"/>
  <c r="AA187" i="3"/>
  <c r="Q187" i="3"/>
  <c r="N187" i="3"/>
  <c r="E187" i="3"/>
  <c r="D187" i="3"/>
  <c r="A187" i="3"/>
  <c r="AD186" i="3"/>
  <c r="AA186" i="3"/>
  <c r="Q186" i="3"/>
  <c r="N186" i="3"/>
  <c r="D186" i="3"/>
  <c r="A186" i="3"/>
  <c r="AD185" i="3"/>
  <c r="AA185" i="3"/>
  <c r="Q185" i="3"/>
  <c r="N185" i="3"/>
  <c r="E185" i="3"/>
  <c r="D185" i="3"/>
  <c r="A185" i="3"/>
  <c r="AD184" i="3"/>
  <c r="AA184" i="3"/>
  <c r="Q184" i="3"/>
  <c r="N184" i="3"/>
  <c r="D184" i="3"/>
  <c r="A184" i="3"/>
  <c r="AD183" i="3"/>
  <c r="AA183" i="3"/>
  <c r="Q183" i="3"/>
  <c r="N183" i="3"/>
  <c r="D183" i="3"/>
  <c r="A183" i="3"/>
  <c r="AD182" i="3"/>
  <c r="AA182" i="3"/>
  <c r="Q182" i="3"/>
  <c r="N182" i="3"/>
  <c r="D182" i="3"/>
  <c r="A182" i="3"/>
  <c r="AD181" i="3"/>
  <c r="AA181" i="3"/>
  <c r="Q181" i="3"/>
  <c r="N181" i="3"/>
  <c r="E181" i="3"/>
  <c r="D181" i="3"/>
  <c r="A181" i="3"/>
  <c r="AD180" i="3"/>
  <c r="AA180" i="3"/>
  <c r="Q180" i="3"/>
  <c r="N180" i="3"/>
  <c r="D180" i="3"/>
  <c r="A180" i="3"/>
  <c r="AD179" i="3"/>
  <c r="AA179" i="3"/>
  <c r="Q179" i="3"/>
  <c r="N179" i="3"/>
  <c r="E179" i="3"/>
  <c r="D179" i="3"/>
  <c r="A179" i="3"/>
  <c r="AD178" i="3"/>
  <c r="AA178" i="3"/>
  <c r="Q178" i="3"/>
  <c r="N178" i="3"/>
  <c r="D178" i="3"/>
  <c r="A178" i="3"/>
  <c r="AD177" i="3"/>
  <c r="AA177" i="3"/>
  <c r="Q177" i="3"/>
  <c r="N177" i="3"/>
  <c r="E177" i="3"/>
  <c r="D177" i="3"/>
  <c r="A177" i="3"/>
  <c r="AD176" i="3"/>
  <c r="AA176" i="3"/>
  <c r="Q176" i="3"/>
  <c r="N176" i="3"/>
  <c r="D176" i="3"/>
  <c r="A176" i="3"/>
  <c r="AD175" i="3"/>
  <c r="AA175" i="3"/>
  <c r="Q175" i="3"/>
  <c r="N175" i="3"/>
  <c r="D175" i="3"/>
  <c r="A175" i="3"/>
  <c r="AD174" i="3"/>
  <c r="AA174" i="3"/>
  <c r="Q174" i="3"/>
  <c r="N174" i="3"/>
  <c r="D174" i="3"/>
  <c r="A174" i="3"/>
  <c r="AD173" i="3"/>
  <c r="AA173" i="3"/>
  <c r="Q173" i="3"/>
  <c r="N173" i="3"/>
  <c r="E173" i="3"/>
  <c r="D173" i="3"/>
  <c r="A173" i="3"/>
  <c r="AD172" i="3"/>
  <c r="AA172" i="3"/>
  <c r="Q172" i="3"/>
  <c r="N172" i="3"/>
  <c r="D172" i="3"/>
  <c r="A172" i="3"/>
  <c r="AD171" i="3"/>
  <c r="AA171" i="3"/>
  <c r="Q171" i="3"/>
  <c r="N171" i="3"/>
  <c r="E171" i="3"/>
  <c r="D171" i="3"/>
  <c r="A171" i="3"/>
  <c r="AD170" i="3"/>
  <c r="AA170" i="3"/>
  <c r="Q170" i="3"/>
  <c r="N170" i="3"/>
  <c r="D170" i="3"/>
  <c r="A170" i="3"/>
  <c r="AD169" i="3"/>
  <c r="AA169" i="3"/>
  <c r="Q169" i="3"/>
  <c r="N169" i="3"/>
  <c r="E169" i="3"/>
  <c r="D169" i="3"/>
  <c r="A169" i="3"/>
  <c r="AD168" i="3"/>
  <c r="AA168" i="3"/>
  <c r="Q168" i="3"/>
  <c r="N168" i="3"/>
  <c r="D168" i="3"/>
  <c r="A168" i="3"/>
  <c r="E168" i="3" s="1"/>
  <c r="F168" i="3" s="1"/>
  <c r="AD167" i="3"/>
  <c r="AA167" i="3"/>
  <c r="Q167" i="3"/>
  <c r="N167" i="3"/>
  <c r="E167" i="3"/>
  <c r="D167" i="3"/>
  <c r="A167" i="3"/>
  <c r="AD166" i="3"/>
  <c r="AA166" i="3"/>
  <c r="Q166" i="3"/>
  <c r="N166" i="3"/>
  <c r="D166" i="3"/>
  <c r="A166" i="3"/>
  <c r="AD165" i="3"/>
  <c r="AA165" i="3"/>
  <c r="Q165" i="3"/>
  <c r="N165" i="3"/>
  <c r="E165" i="3"/>
  <c r="D165" i="3"/>
  <c r="A165" i="3"/>
  <c r="AD164" i="3"/>
  <c r="AA164" i="3"/>
  <c r="Q164" i="3"/>
  <c r="N164" i="3"/>
  <c r="D164" i="3"/>
  <c r="A164" i="3"/>
  <c r="AD163" i="3"/>
  <c r="AA163" i="3"/>
  <c r="Q163" i="3"/>
  <c r="N163" i="3"/>
  <c r="E163" i="3"/>
  <c r="F163" i="3" s="1"/>
  <c r="D163" i="3"/>
  <c r="A163" i="3"/>
  <c r="AD162" i="3"/>
  <c r="AA162" i="3"/>
  <c r="Q162" i="3"/>
  <c r="N162" i="3"/>
  <c r="D162" i="3"/>
  <c r="A162" i="3"/>
  <c r="AF161" i="3"/>
  <c r="AD161" i="3"/>
  <c r="AA161" i="3"/>
  <c r="Q161" i="3"/>
  <c r="N161" i="3"/>
  <c r="E161" i="3"/>
  <c r="F161" i="3" s="1"/>
  <c r="D161" i="3"/>
  <c r="A161" i="3"/>
  <c r="AD160" i="3"/>
  <c r="AA160" i="3"/>
  <c r="Q160" i="3"/>
  <c r="N160" i="3"/>
  <c r="D160" i="3"/>
  <c r="A160" i="3"/>
  <c r="AD159" i="3"/>
  <c r="AA159" i="3"/>
  <c r="Q159" i="3"/>
  <c r="N159" i="3"/>
  <c r="E159" i="3"/>
  <c r="D159" i="3"/>
  <c r="A159" i="3"/>
  <c r="AD158" i="3"/>
  <c r="AA158" i="3"/>
  <c r="Q158" i="3"/>
  <c r="N158" i="3"/>
  <c r="D158" i="3"/>
  <c r="A158" i="3"/>
  <c r="E158" i="3" s="1"/>
  <c r="AD157" i="3"/>
  <c r="AA157" i="3"/>
  <c r="Q157" i="3"/>
  <c r="N157" i="3"/>
  <c r="E157" i="3"/>
  <c r="D157" i="3"/>
  <c r="A157" i="3"/>
  <c r="AD156" i="3"/>
  <c r="AA156" i="3"/>
  <c r="Q156" i="3"/>
  <c r="N156" i="3"/>
  <c r="E156" i="3"/>
  <c r="D156" i="3"/>
  <c r="A156" i="3"/>
  <c r="AF155" i="3"/>
  <c r="AD155" i="3"/>
  <c r="AA155" i="3"/>
  <c r="Q155" i="3"/>
  <c r="N155" i="3"/>
  <c r="E155" i="3"/>
  <c r="D155" i="3"/>
  <c r="A155" i="3"/>
  <c r="AD154" i="3"/>
  <c r="AA154" i="3"/>
  <c r="Q154" i="3"/>
  <c r="N154" i="3"/>
  <c r="D154" i="3"/>
  <c r="A154" i="3"/>
  <c r="AD153" i="3"/>
  <c r="AA153" i="3"/>
  <c r="Q153" i="3"/>
  <c r="N153" i="3"/>
  <c r="E153" i="3"/>
  <c r="F153" i="3" s="1"/>
  <c r="D153" i="3"/>
  <c r="A153" i="3"/>
  <c r="AD152" i="3"/>
  <c r="AA152" i="3"/>
  <c r="Q152" i="3"/>
  <c r="N152" i="3"/>
  <c r="D152" i="3"/>
  <c r="A152" i="3"/>
  <c r="AD151" i="3"/>
  <c r="AA151" i="3"/>
  <c r="Q151" i="3"/>
  <c r="N151" i="3"/>
  <c r="E151" i="3"/>
  <c r="F151" i="3" s="1"/>
  <c r="D151" i="3"/>
  <c r="A151" i="3"/>
  <c r="AD150" i="3"/>
  <c r="AA150" i="3"/>
  <c r="Q150" i="3"/>
  <c r="N150" i="3"/>
  <c r="D150" i="3"/>
  <c r="A150" i="3"/>
  <c r="AD149" i="3"/>
  <c r="AA149" i="3"/>
  <c r="Q149" i="3"/>
  <c r="N149" i="3"/>
  <c r="E149" i="3"/>
  <c r="D149" i="3"/>
  <c r="A149" i="3"/>
  <c r="AD148" i="3"/>
  <c r="AA148" i="3"/>
  <c r="Q148" i="3"/>
  <c r="N148" i="3"/>
  <c r="D148" i="3"/>
  <c r="A148" i="3"/>
  <c r="AD147" i="3"/>
  <c r="AA147" i="3"/>
  <c r="Q147" i="3"/>
  <c r="N147" i="3"/>
  <c r="D147" i="3"/>
  <c r="A147" i="3"/>
  <c r="AD146" i="3"/>
  <c r="AA146" i="3"/>
  <c r="Q146" i="3"/>
  <c r="N146" i="3"/>
  <c r="D146" i="3"/>
  <c r="A146" i="3"/>
  <c r="AD145" i="3"/>
  <c r="AA145" i="3"/>
  <c r="Q145" i="3"/>
  <c r="N145" i="3"/>
  <c r="D145" i="3"/>
  <c r="A145" i="3"/>
  <c r="AD144" i="3"/>
  <c r="AA144" i="3"/>
  <c r="Q144" i="3"/>
  <c r="N144" i="3"/>
  <c r="D144" i="3"/>
  <c r="A144" i="3"/>
  <c r="AD143" i="3"/>
  <c r="AA143" i="3"/>
  <c r="Q143" i="3"/>
  <c r="N143" i="3"/>
  <c r="D143" i="3"/>
  <c r="A143" i="3"/>
  <c r="AD142" i="3"/>
  <c r="AA142" i="3"/>
  <c r="Q142" i="3"/>
  <c r="N142" i="3"/>
  <c r="D142" i="3"/>
  <c r="A142" i="3"/>
  <c r="AD141" i="3"/>
  <c r="AA141" i="3"/>
  <c r="Q141" i="3"/>
  <c r="N141" i="3"/>
  <c r="D141" i="3"/>
  <c r="A141" i="3"/>
  <c r="AD140" i="3"/>
  <c r="AA140" i="3"/>
  <c r="Q140" i="3"/>
  <c r="N140" i="3"/>
  <c r="D140" i="3"/>
  <c r="A140" i="3"/>
  <c r="AD139" i="3"/>
  <c r="AA139" i="3"/>
  <c r="Q139" i="3"/>
  <c r="N139" i="3"/>
  <c r="D139" i="3"/>
  <c r="A139" i="3"/>
  <c r="AD138" i="3"/>
  <c r="AA138" i="3"/>
  <c r="Q138" i="3"/>
  <c r="N138" i="3"/>
  <c r="D138" i="3"/>
  <c r="A138" i="3"/>
  <c r="AD137" i="3"/>
  <c r="AA137" i="3"/>
  <c r="Q137" i="3"/>
  <c r="N137" i="3"/>
  <c r="E137" i="3"/>
  <c r="F137" i="3" s="1"/>
  <c r="D137" i="3"/>
  <c r="A137" i="3"/>
  <c r="AD136" i="3"/>
  <c r="AA136" i="3"/>
  <c r="Q136" i="3"/>
  <c r="N136" i="3"/>
  <c r="E136" i="3"/>
  <c r="D136" i="3"/>
  <c r="A136" i="3"/>
  <c r="AD135" i="3"/>
  <c r="AA135" i="3"/>
  <c r="Q135" i="3"/>
  <c r="N135" i="3"/>
  <c r="D135" i="3"/>
  <c r="A135" i="3"/>
  <c r="AD134" i="3"/>
  <c r="AA134" i="3"/>
  <c r="Q134" i="3"/>
  <c r="N134" i="3"/>
  <c r="E134" i="3"/>
  <c r="D134" i="3"/>
  <c r="A134" i="3"/>
  <c r="AD133" i="3"/>
  <c r="AA133" i="3"/>
  <c r="Q133" i="3"/>
  <c r="N133" i="3"/>
  <c r="D133" i="3"/>
  <c r="A133" i="3"/>
  <c r="AD132" i="3"/>
  <c r="AA132" i="3"/>
  <c r="Q132" i="3"/>
  <c r="N132" i="3"/>
  <c r="D132" i="3"/>
  <c r="A132" i="3"/>
  <c r="AD131" i="3"/>
  <c r="AA131" i="3"/>
  <c r="Q131" i="3"/>
  <c r="N131" i="3"/>
  <c r="D131" i="3"/>
  <c r="A131" i="3"/>
  <c r="AD130" i="3"/>
  <c r="AA130" i="3"/>
  <c r="Q130" i="3"/>
  <c r="N130" i="3"/>
  <c r="D130" i="3"/>
  <c r="A130" i="3"/>
  <c r="AD129" i="3"/>
  <c r="AA129" i="3"/>
  <c r="Q129" i="3"/>
  <c r="N129" i="3"/>
  <c r="D129" i="3"/>
  <c r="A129" i="3"/>
  <c r="AD128" i="3"/>
  <c r="AA128" i="3"/>
  <c r="Q128" i="3"/>
  <c r="N128" i="3"/>
  <c r="D128" i="3"/>
  <c r="A128" i="3"/>
  <c r="AD127" i="3"/>
  <c r="AA127" i="3"/>
  <c r="Q127" i="3"/>
  <c r="N127" i="3"/>
  <c r="D127" i="3"/>
  <c r="A127" i="3"/>
  <c r="AD126" i="3"/>
  <c r="AA126" i="3"/>
  <c r="Q126" i="3"/>
  <c r="N126" i="3"/>
  <c r="D126" i="3"/>
  <c r="A126" i="3"/>
  <c r="AD125" i="3"/>
  <c r="AA125" i="3"/>
  <c r="Q125" i="3"/>
  <c r="N125" i="3"/>
  <c r="D125" i="3"/>
  <c r="A125" i="3"/>
  <c r="AD124" i="3"/>
  <c r="AA124" i="3"/>
  <c r="Q124" i="3"/>
  <c r="N124" i="3"/>
  <c r="D124" i="3"/>
  <c r="A124" i="3"/>
  <c r="AD123" i="3"/>
  <c r="AA123" i="3"/>
  <c r="Q123" i="3"/>
  <c r="N123" i="3"/>
  <c r="D123" i="3"/>
  <c r="A123" i="3"/>
  <c r="AD122" i="3"/>
  <c r="AA122" i="3"/>
  <c r="Q122" i="3"/>
  <c r="N122" i="3"/>
  <c r="D122" i="3"/>
  <c r="A122" i="3"/>
  <c r="AD121" i="3"/>
  <c r="AA121" i="3"/>
  <c r="Q121" i="3"/>
  <c r="N121" i="3"/>
  <c r="D121" i="3"/>
  <c r="A121" i="3"/>
  <c r="AD120" i="3"/>
  <c r="AA120" i="3"/>
  <c r="Q120" i="3"/>
  <c r="N120" i="3"/>
  <c r="D120" i="3"/>
  <c r="A120" i="3"/>
  <c r="AD119" i="3"/>
  <c r="AA119" i="3"/>
  <c r="Q119" i="3"/>
  <c r="N119" i="3"/>
  <c r="D119" i="3"/>
  <c r="A119" i="3"/>
  <c r="AD118" i="3"/>
  <c r="AA118" i="3"/>
  <c r="Q118" i="3"/>
  <c r="N118" i="3"/>
  <c r="D118" i="3"/>
  <c r="A118" i="3"/>
  <c r="AD117" i="3"/>
  <c r="AA117" i="3"/>
  <c r="Q117" i="3"/>
  <c r="N117" i="3"/>
  <c r="D117" i="3"/>
  <c r="A117" i="3"/>
  <c r="AD116" i="3"/>
  <c r="AA116" i="3"/>
  <c r="Q116" i="3"/>
  <c r="N116" i="3"/>
  <c r="D116" i="3"/>
  <c r="A116" i="3"/>
  <c r="AD115" i="3"/>
  <c r="AA115" i="3"/>
  <c r="Q115" i="3"/>
  <c r="N115" i="3"/>
  <c r="D115" i="3"/>
  <c r="A115" i="3"/>
  <c r="AD114" i="3"/>
  <c r="AA114" i="3"/>
  <c r="Q114" i="3"/>
  <c r="N114" i="3"/>
  <c r="D114" i="3"/>
  <c r="A114" i="3"/>
  <c r="AD113" i="3"/>
  <c r="AA113" i="3"/>
  <c r="Q113" i="3"/>
  <c r="N113" i="3"/>
  <c r="D113" i="3"/>
  <c r="A113" i="3"/>
  <c r="AD112" i="3"/>
  <c r="AA112" i="3"/>
  <c r="Q112" i="3"/>
  <c r="N112" i="3"/>
  <c r="D112" i="3"/>
  <c r="A112" i="3"/>
  <c r="AD111" i="3"/>
  <c r="AA111" i="3"/>
  <c r="Q111" i="3"/>
  <c r="N111" i="3"/>
  <c r="D111" i="3"/>
  <c r="A111" i="3"/>
  <c r="AD110" i="3"/>
  <c r="AA110" i="3"/>
  <c r="Q110" i="3"/>
  <c r="N110" i="3"/>
  <c r="D110" i="3"/>
  <c r="A110" i="3"/>
  <c r="AD109" i="3"/>
  <c r="AA109" i="3"/>
  <c r="Q109" i="3"/>
  <c r="N109" i="3"/>
  <c r="D109" i="3"/>
  <c r="A109" i="3"/>
  <c r="AD108" i="3"/>
  <c r="AA108" i="3"/>
  <c r="Q108" i="3"/>
  <c r="N108" i="3"/>
  <c r="D108" i="3"/>
  <c r="A108" i="3"/>
  <c r="AD107" i="3"/>
  <c r="AA107" i="3"/>
  <c r="Q107" i="3"/>
  <c r="N107" i="3"/>
  <c r="D107" i="3"/>
  <c r="A107" i="3"/>
  <c r="AF106" i="3"/>
  <c r="AD106" i="3"/>
  <c r="AA106" i="3"/>
  <c r="Q106" i="3"/>
  <c r="N106" i="3"/>
  <c r="D106" i="3"/>
  <c r="A106" i="3"/>
  <c r="AD105" i="3"/>
  <c r="AA105" i="3"/>
  <c r="Q105" i="3"/>
  <c r="N105" i="3"/>
  <c r="D105" i="3"/>
  <c r="A105" i="3"/>
  <c r="AD104" i="3"/>
  <c r="AA104" i="3"/>
  <c r="Q104" i="3"/>
  <c r="N104" i="3"/>
  <c r="D104" i="3"/>
  <c r="A104" i="3"/>
  <c r="AD103" i="3"/>
  <c r="AA103" i="3"/>
  <c r="Q103" i="3"/>
  <c r="N103" i="3"/>
  <c r="D103" i="3"/>
  <c r="A103" i="3"/>
  <c r="AD102" i="3"/>
  <c r="AA102" i="3"/>
  <c r="Q102" i="3"/>
  <c r="N102" i="3"/>
  <c r="D102" i="3"/>
  <c r="A102" i="3"/>
  <c r="AD101" i="3"/>
  <c r="AA101" i="3"/>
  <c r="Q101" i="3"/>
  <c r="N101" i="3"/>
  <c r="D101" i="3"/>
  <c r="A101" i="3"/>
  <c r="AD100" i="3"/>
  <c r="AA100" i="3"/>
  <c r="Q100" i="3"/>
  <c r="N100" i="3"/>
  <c r="D100" i="3"/>
  <c r="A100" i="3"/>
  <c r="AD99" i="3"/>
  <c r="AA99" i="3"/>
  <c r="Q99" i="3"/>
  <c r="N99" i="3"/>
  <c r="D99" i="3"/>
  <c r="A99" i="3"/>
  <c r="AD98" i="3"/>
  <c r="AA98" i="3"/>
  <c r="Q98" i="3"/>
  <c r="N98" i="3"/>
  <c r="D98" i="3"/>
  <c r="A98" i="3"/>
  <c r="AD97" i="3"/>
  <c r="AA97" i="3"/>
  <c r="Q97" i="3"/>
  <c r="N97" i="3"/>
  <c r="D97" i="3"/>
  <c r="A97" i="3"/>
  <c r="AD96" i="3"/>
  <c r="AA96" i="3"/>
  <c r="Q96" i="3"/>
  <c r="N96" i="3"/>
  <c r="D96" i="3"/>
  <c r="A96" i="3"/>
  <c r="AD95" i="3"/>
  <c r="AA95" i="3"/>
  <c r="Q95" i="3"/>
  <c r="N95" i="3"/>
  <c r="E95" i="3"/>
  <c r="D95" i="3"/>
  <c r="A95" i="3"/>
  <c r="AD94" i="3"/>
  <c r="AA94" i="3"/>
  <c r="Q94" i="3"/>
  <c r="N94" i="3"/>
  <c r="D94" i="3"/>
  <c r="A94" i="3"/>
  <c r="AD93" i="3"/>
  <c r="AA93" i="3"/>
  <c r="Q93" i="3"/>
  <c r="N93" i="3"/>
  <c r="D93" i="3"/>
  <c r="A93" i="3"/>
  <c r="AD92" i="3"/>
  <c r="AA92" i="3"/>
  <c r="Q92" i="3"/>
  <c r="N92" i="3"/>
  <c r="D92" i="3"/>
  <c r="A92" i="3"/>
  <c r="AD91" i="3"/>
  <c r="AA91" i="3"/>
  <c r="Q91" i="3"/>
  <c r="N91" i="3"/>
  <c r="D91" i="3"/>
  <c r="A91" i="3"/>
  <c r="AD90" i="3"/>
  <c r="AA90" i="3"/>
  <c r="Q90" i="3"/>
  <c r="N90" i="3"/>
  <c r="D90" i="3"/>
  <c r="A90" i="3"/>
  <c r="AD89" i="3"/>
  <c r="AA89" i="3"/>
  <c r="Q89" i="3"/>
  <c r="N89" i="3"/>
  <c r="D89" i="3"/>
  <c r="A89" i="3"/>
  <c r="AD88" i="3"/>
  <c r="AA88" i="3"/>
  <c r="Q88" i="3"/>
  <c r="N88" i="3"/>
  <c r="D88" i="3"/>
  <c r="A88" i="3"/>
  <c r="AD87" i="3"/>
  <c r="AA87" i="3"/>
  <c r="Q87" i="3"/>
  <c r="N87" i="3"/>
  <c r="D87" i="3"/>
  <c r="A87" i="3"/>
  <c r="AD86" i="3"/>
  <c r="AA86" i="3"/>
  <c r="Q86" i="3"/>
  <c r="N86" i="3"/>
  <c r="D86" i="3"/>
  <c r="A86" i="3"/>
  <c r="AD85" i="3"/>
  <c r="AA85" i="3"/>
  <c r="Q85" i="3"/>
  <c r="N85" i="3"/>
  <c r="D85" i="3"/>
  <c r="A85" i="3"/>
  <c r="AD84" i="3"/>
  <c r="AA84" i="3"/>
  <c r="Q84" i="3"/>
  <c r="N84" i="3"/>
  <c r="D84" i="3"/>
  <c r="A84" i="3"/>
  <c r="AD83" i="3"/>
  <c r="AA83" i="3"/>
  <c r="Q83" i="3"/>
  <c r="N83" i="3"/>
  <c r="D83" i="3"/>
  <c r="A83" i="3"/>
  <c r="AD82" i="3"/>
  <c r="AA82" i="3"/>
  <c r="Q82" i="3"/>
  <c r="N82" i="3"/>
  <c r="D82" i="3"/>
  <c r="A82" i="3"/>
  <c r="AD81" i="3"/>
  <c r="AA81" i="3"/>
  <c r="Q81" i="3"/>
  <c r="N81" i="3"/>
  <c r="D81" i="3"/>
  <c r="A81" i="3"/>
  <c r="AD80" i="3"/>
  <c r="AA80" i="3"/>
  <c r="Q80" i="3"/>
  <c r="N80" i="3"/>
  <c r="D80" i="3"/>
  <c r="A80" i="3"/>
  <c r="AD79" i="3"/>
  <c r="AA79" i="3"/>
  <c r="Q79" i="3"/>
  <c r="N79" i="3"/>
  <c r="D79" i="3"/>
  <c r="A79" i="3"/>
  <c r="AD78" i="3"/>
  <c r="AA78" i="3"/>
  <c r="Q78" i="3"/>
  <c r="N78" i="3"/>
  <c r="D78" i="3"/>
  <c r="A78" i="3"/>
  <c r="AD77" i="3"/>
  <c r="AA77" i="3"/>
  <c r="Q77" i="3"/>
  <c r="N77" i="3"/>
  <c r="D77" i="3"/>
  <c r="A77" i="3"/>
  <c r="AD76" i="3"/>
  <c r="AA76" i="3"/>
  <c r="Q76" i="3"/>
  <c r="N76" i="3"/>
  <c r="D76" i="3"/>
  <c r="A76" i="3"/>
  <c r="AD75" i="3"/>
  <c r="AA75" i="3"/>
  <c r="Q75" i="3"/>
  <c r="N75" i="3"/>
  <c r="D75" i="3"/>
  <c r="A75" i="3"/>
  <c r="AD74" i="3"/>
  <c r="AA74" i="3"/>
  <c r="Q74" i="3"/>
  <c r="N74" i="3"/>
  <c r="D74" i="3"/>
  <c r="A74" i="3"/>
  <c r="AD73" i="3"/>
  <c r="AA73" i="3"/>
  <c r="Q73" i="3"/>
  <c r="N73" i="3"/>
  <c r="D73" i="3"/>
  <c r="A73" i="3"/>
  <c r="AD72" i="3"/>
  <c r="AA72" i="3"/>
  <c r="Q72" i="3"/>
  <c r="N72" i="3"/>
  <c r="D72" i="3"/>
  <c r="A72" i="3"/>
  <c r="AD71" i="3"/>
  <c r="AA71" i="3"/>
  <c r="Q71" i="3"/>
  <c r="N71" i="3"/>
  <c r="D71" i="3"/>
  <c r="A71" i="3"/>
  <c r="AD70" i="3"/>
  <c r="AA70" i="3"/>
  <c r="Q70" i="3"/>
  <c r="N70" i="3"/>
  <c r="D70" i="3"/>
  <c r="A70" i="3"/>
  <c r="AD69" i="3"/>
  <c r="AA69" i="3"/>
  <c r="Q69" i="3"/>
  <c r="N69" i="3"/>
  <c r="D69" i="3"/>
  <c r="A69" i="3"/>
  <c r="AD68" i="3"/>
  <c r="AA68" i="3"/>
  <c r="Q68" i="3"/>
  <c r="N68" i="3"/>
  <c r="D68" i="3"/>
  <c r="A68" i="3"/>
  <c r="AD67" i="3"/>
  <c r="AA67" i="3"/>
  <c r="Q67" i="3"/>
  <c r="N67" i="3"/>
  <c r="D67" i="3"/>
  <c r="A67" i="3"/>
  <c r="AD66" i="3"/>
  <c r="AA66" i="3"/>
  <c r="Q66" i="3"/>
  <c r="N66" i="3"/>
  <c r="E66" i="3"/>
  <c r="D66" i="3"/>
  <c r="A66" i="3"/>
  <c r="AD65" i="3"/>
  <c r="AA65" i="3"/>
  <c r="Q65" i="3"/>
  <c r="N65" i="3"/>
  <c r="D65" i="3"/>
  <c r="A65" i="3"/>
  <c r="AD64" i="3"/>
  <c r="AA64" i="3"/>
  <c r="Q64" i="3"/>
  <c r="N64" i="3"/>
  <c r="E64" i="3"/>
  <c r="F64" i="3" s="1"/>
  <c r="D64" i="3"/>
  <c r="A64" i="3"/>
  <c r="AD63" i="3"/>
  <c r="AA63" i="3"/>
  <c r="Q63" i="3"/>
  <c r="N63" i="3"/>
  <c r="D63" i="3"/>
  <c r="A63" i="3"/>
  <c r="AD62" i="3"/>
  <c r="AA62" i="3"/>
  <c r="Q62" i="3"/>
  <c r="N62" i="3"/>
  <c r="E62" i="3"/>
  <c r="D62" i="3"/>
  <c r="A62" i="3"/>
  <c r="AD61" i="3"/>
  <c r="AA61" i="3"/>
  <c r="Q61" i="3"/>
  <c r="N61" i="3"/>
  <c r="D61" i="3"/>
  <c r="A61" i="3"/>
  <c r="AD60" i="3"/>
  <c r="AA60" i="3"/>
  <c r="Q60" i="3"/>
  <c r="N60" i="3"/>
  <c r="D60" i="3"/>
  <c r="A60" i="3"/>
  <c r="AD59" i="3"/>
  <c r="AA59" i="3"/>
  <c r="Q59" i="3"/>
  <c r="N59" i="3"/>
  <c r="D59" i="3"/>
  <c r="A59" i="3"/>
  <c r="AD58" i="3"/>
  <c r="AA58" i="3"/>
  <c r="Q58" i="3"/>
  <c r="N58" i="3"/>
  <c r="E58" i="3"/>
  <c r="D58" i="3"/>
  <c r="A58" i="3"/>
  <c r="AD57" i="3"/>
  <c r="AA57" i="3"/>
  <c r="Q57" i="3"/>
  <c r="N57" i="3"/>
  <c r="E57" i="3"/>
  <c r="F57" i="3" s="1"/>
  <c r="D57" i="3"/>
  <c r="A57" i="3"/>
  <c r="AD56" i="3"/>
  <c r="AA56" i="3"/>
  <c r="Q56" i="3"/>
  <c r="N56" i="3"/>
  <c r="D56" i="3"/>
  <c r="A56" i="3"/>
  <c r="AD55" i="3"/>
  <c r="AA55" i="3"/>
  <c r="Q55" i="3"/>
  <c r="N55" i="3"/>
  <c r="D55" i="3"/>
  <c r="A55" i="3"/>
  <c r="AD54" i="3"/>
  <c r="AA54" i="3"/>
  <c r="Q54" i="3"/>
  <c r="N54" i="3"/>
  <c r="D54" i="3"/>
  <c r="A54" i="3"/>
  <c r="AD53" i="3"/>
  <c r="AA53" i="3"/>
  <c r="Q53" i="3"/>
  <c r="N53" i="3"/>
  <c r="D53" i="3"/>
  <c r="A53" i="3"/>
  <c r="AD52" i="3"/>
  <c r="AA52" i="3"/>
  <c r="Q52" i="3"/>
  <c r="N52" i="3"/>
  <c r="D52" i="3"/>
  <c r="A52" i="3"/>
  <c r="AD51" i="3"/>
  <c r="AA51" i="3"/>
  <c r="Q51" i="3"/>
  <c r="N51" i="3"/>
  <c r="D51" i="3"/>
  <c r="A51" i="3"/>
  <c r="AD50" i="3"/>
  <c r="AA50" i="3"/>
  <c r="Q50" i="3"/>
  <c r="N50" i="3"/>
  <c r="D50" i="3"/>
  <c r="A50" i="3"/>
  <c r="AD49" i="3"/>
  <c r="AA49" i="3"/>
  <c r="Q49" i="3"/>
  <c r="N49" i="3"/>
  <c r="D49" i="3"/>
  <c r="A49" i="3"/>
  <c r="AD48" i="3"/>
  <c r="AA48" i="3"/>
  <c r="Q48" i="3"/>
  <c r="N48" i="3"/>
  <c r="D48" i="3"/>
  <c r="A48" i="3"/>
  <c r="AD47" i="3"/>
  <c r="AA47" i="3"/>
  <c r="Q47" i="3"/>
  <c r="N47" i="3"/>
  <c r="D47" i="3"/>
  <c r="A47" i="3"/>
  <c r="AD46" i="3"/>
  <c r="AA46" i="3"/>
  <c r="Q46" i="3"/>
  <c r="N46" i="3"/>
  <c r="D46" i="3"/>
  <c r="A46" i="3"/>
  <c r="AD45" i="3"/>
  <c r="AA45" i="3"/>
  <c r="Q45" i="3"/>
  <c r="N45" i="3"/>
  <c r="D45" i="3"/>
  <c r="A45" i="3"/>
  <c r="AD44" i="3"/>
  <c r="AA44" i="3"/>
  <c r="Q44" i="3"/>
  <c r="N44" i="3"/>
  <c r="D44" i="3"/>
  <c r="A44" i="3"/>
  <c r="AD43" i="3"/>
  <c r="AA43" i="3"/>
  <c r="Q43" i="3"/>
  <c r="N43" i="3"/>
  <c r="D43" i="3"/>
  <c r="A43" i="3"/>
  <c r="AD42" i="3"/>
  <c r="AA42" i="3"/>
  <c r="Q42" i="3"/>
  <c r="N42" i="3"/>
  <c r="D42" i="3"/>
  <c r="A42" i="3"/>
  <c r="AD41" i="3"/>
  <c r="AA41" i="3"/>
  <c r="Q41" i="3"/>
  <c r="N41" i="3"/>
  <c r="D41" i="3"/>
  <c r="A41" i="3"/>
  <c r="AD40" i="3"/>
  <c r="AA40" i="3"/>
  <c r="Q40" i="3"/>
  <c r="N40" i="3"/>
  <c r="D40" i="3"/>
  <c r="A40" i="3"/>
  <c r="AD39" i="3"/>
  <c r="AA39" i="3"/>
  <c r="Q39" i="3"/>
  <c r="N39" i="3"/>
  <c r="D39" i="3"/>
  <c r="A39" i="3"/>
  <c r="AD38" i="3"/>
  <c r="AA38" i="3"/>
  <c r="Q38" i="3"/>
  <c r="N38" i="3"/>
  <c r="D38" i="3"/>
  <c r="A38" i="3"/>
  <c r="AD37" i="3"/>
  <c r="AA37" i="3"/>
  <c r="Q37" i="3"/>
  <c r="N37" i="3"/>
  <c r="D37" i="3"/>
  <c r="A37" i="3"/>
  <c r="AD36" i="3"/>
  <c r="AA36" i="3"/>
  <c r="Q36" i="3"/>
  <c r="N36" i="3"/>
  <c r="D36" i="3"/>
  <c r="A36" i="3"/>
  <c r="AD35" i="3"/>
  <c r="AA35" i="3"/>
  <c r="Q35" i="3"/>
  <c r="N35" i="3"/>
  <c r="D35" i="3"/>
  <c r="A35" i="3"/>
  <c r="AF35" i="3" s="1"/>
  <c r="AD34" i="3"/>
  <c r="AA34" i="3"/>
  <c r="Q34" i="3"/>
  <c r="N34" i="3"/>
  <c r="D34" i="3"/>
  <c r="A34" i="3"/>
  <c r="AD33" i="3"/>
  <c r="AA33" i="3"/>
  <c r="Q33" i="3"/>
  <c r="N33" i="3"/>
  <c r="D33" i="3"/>
  <c r="A33" i="3"/>
  <c r="AD32" i="3"/>
  <c r="AA32" i="3"/>
  <c r="Q32" i="3"/>
  <c r="N32" i="3"/>
  <c r="D32" i="3"/>
  <c r="A32" i="3"/>
  <c r="S32" i="3" s="1"/>
  <c r="AD31" i="3"/>
  <c r="AA31" i="3"/>
  <c r="Q31" i="3"/>
  <c r="N31" i="3"/>
  <c r="D31" i="3"/>
  <c r="A31" i="3"/>
  <c r="AD30" i="3"/>
  <c r="AA30" i="3"/>
  <c r="Q30" i="3"/>
  <c r="N30" i="3"/>
  <c r="D30" i="3"/>
  <c r="A30" i="3"/>
  <c r="AD29" i="3"/>
  <c r="AA29" i="3"/>
  <c r="Q29" i="3"/>
  <c r="N29" i="3"/>
  <c r="D29" i="3"/>
  <c r="A29" i="3"/>
  <c r="AD28" i="3"/>
  <c r="AA28" i="3"/>
  <c r="Q28" i="3"/>
  <c r="N28" i="3"/>
  <c r="D28" i="3"/>
  <c r="A28" i="3"/>
  <c r="S28" i="3" s="1"/>
  <c r="AD27" i="3"/>
  <c r="AA27" i="3"/>
  <c r="Q27" i="3"/>
  <c r="N27" i="3"/>
  <c r="D27" i="3"/>
  <c r="A27" i="3"/>
  <c r="AD26" i="3"/>
  <c r="AA26" i="3"/>
  <c r="Q26" i="3"/>
  <c r="N26" i="3"/>
  <c r="D26" i="3"/>
  <c r="A26" i="3"/>
  <c r="AD25" i="3"/>
  <c r="AA25" i="3"/>
  <c r="Q25" i="3"/>
  <c r="N25" i="3"/>
  <c r="D25" i="3"/>
  <c r="A25" i="3"/>
  <c r="AF25" i="3" s="1"/>
  <c r="AD24" i="3"/>
  <c r="AA24" i="3"/>
  <c r="Q24" i="3"/>
  <c r="N24" i="3"/>
  <c r="D24" i="3"/>
  <c r="A24" i="3"/>
  <c r="AD23" i="3"/>
  <c r="AA23" i="3"/>
  <c r="Q23" i="3"/>
  <c r="N23" i="3"/>
  <c r="D23" i="3"/>
  <c r="A23" i="3"/>
  <c r="AD22" i="3"/>
  <c r="AA22" i="3"/>
  <c r="Q22" i="3"/>
  <c r="N22" i="3"/>
  <c r="D22" i="3"/>
  <c r="A22" i="3"/>
  <c r="AD21" i="3"/>
  <c r="AA21" i="3"/>
  <c r="Q21" i="3"/>
  <c r="N21" i="3"/>
  <c r="D21" i="3"/>
  <c r="A21" i="3"/>
  <c r="AD20" i="3"/>
  <c r="AA20" i="3"/>
  <c r="Q20" i="3"/>
  <c r="N20" i="3"/>
  <c r="D20" i="3"/>
  <c r="A20" i="3"/>
  <c r="S20" i="3" s="1"/>
  <c r="AD19" i="3"/>
  <c r="AA19" i="3"/>
  <c r="Q19" i="3"/>
  <c r="N19" i="3"/>
  <c r="D19" i="3"/>
  <c r="A19" i="3"/>
  <c r="AD18" i="3"/>
  <c r="AA18" i="3"/>
  <c r="Q18" i="3"/>
  <c r="N18" i="3"/>
  <c r="D18" i="3"/>
  <c r="A18" i="3"/>
  <c r="AD17" i="3"/>
  <c r="AA17" i="3"/>
  <c r="Q17" i="3"/>
  <c r="N17" i="3"/>
  <c r="D17" i="3"/>
  <c r="A17" i="3"/>
  <c r="AD16" i="3"/>
  <c r="AA16" i="3"/>
  <c r="Q16" i="3"/>
  <c r="N16" i="3"/>
  <c r="D16" i="3"/>
  <c r="A16" i="3"/>
  <c r="AD15" i="3"/>
  <c r="AA15" i="3"/>
  <c r="Q15" i="3"/>
  <c r="N15" i="3"/>
  <c r="D15" i="3"/>
  <c r="A15" i="3"/>
  <c r="AD14" i="3"/>
  <c r="AA14" i="3"/>
  <c r="Q14" i="3"/>
  <c r="N14" i="3"/>
  <c r="E14" i="3"/>
  <c r="F14" i="3" s="1"/>
  <c r="D14" i="3"/>
  <c r="A14" i="3"/>
  <c r="AD13" i="3"/>
  <c r="AA13" i="3"/>
  <c r="Q13" i="3"/>
  <c r="N13" i="3"/>
  <c r="D13" i="3"/>
  <c r="A13" i="3"/>
  <c r="AD12" i="3"/>
  <c r="AA12" i="3"/>
  <c r="Q12" i="3"/>
  <c r="N12" i="3"/>
  <c r="D12" i="3"/>
  <c r="A12" i="3"/>
  <c r="AD11" i="3"/>
  <c r="AA11" i="3"/>
  <c r="Q11" i="3"/>
  <c r="N11" i="3"/>
  <c r="D11" i="3"/>
  <c r="A11" i="3"/>
  <c r="AD10" i="3"/>
  <c r="AA10" i="3"/>
  <c r="Q10" i="3"/>
  <c r="N10" i="3"/>
  <c r="D10" i="3"/>
  <c r="A10" i="3"/>
  <c r="AD9" i="3"/>
  <c r="AA9" i="3"/>
  <c r="Q9" i="3"/>
  <c r="D9" i="3"/>
  <c r="A9" i="3"/>
  <c r="C6" i="3"/>
  <c r="AL5" i="3"/>
  <c r="Y5" i="3"/>
  <c r="AL5" i="2"/>
  <c r="AA9" i="2"/>
  <c r="Y5" i="2"/>
  <c r="Q9" i="2"/>
  <c r="P9" i="2"/>
  <c r="L5" i="2"/>
  <c r="AC9" i="2"/>
  <c r="AC10" i="2"/>
  <c r="AC11" i="2"/>
  <c r="AC12" i="2"/>
  <c r="AC13" i="2"/>
  <c r="AC14" i="2"/>
  <c r="AC15" i="2"/>
  <c r="AC16" i="2"/>
  <c r="AC17" i="2"/>
  <c r="AC18" i="2"/>
  <c r="AC19" i="2"/>
  <c r="AD19" i="2" s="1"/>
  <c r="AC20" i="2"/>
  <c r="AC21" i="2"/>
  <c r="AC22" i="2"/>
  <c r="AC23" i="2"/>
  <c r="AC24" i="2"/>
  <c r="AC25" i="2"/>
  <c r="AC26" i="2"/>
  <c r="AC27" i="2"/>
  <c r="AC28" i="2"/>
  <c r="AC29" i="2"/>
  <c r="AC30" i="2"/>
  <c r="AC31" i="2"/>
  <c r="AD31" i="2" s="1"/>
  <c r="AC32" i="2"/>
  <c r="AC33" i="2"/>
  <c r="AC34" i="2"/>
  <c r="AC35" i="2"/>
  <c r="AC36" i="2"/>
  <c r="AC37" i="2"/>
  <c r="AC38" i="2"/>
  <c r="AC39" i="2"/>
  <c r="AC40" i="2"/>
  <c r="AC41" i="2"/>
  <c r="AC42" i="2"/>
  <c r="AC43" i="2"/>
  <c r="AD43" i="2" s="1"/>
  <c r="AC44" i="2"/>
  <c r="AC45" i="2"/>
  <c r="AC46" i="2"/>
  <c r="AC47" i="2"/>
  <c r="AC48" i="2"/>
  <c r="AC49" i="2"/>
  <c r="AC50" i="2"/>
  <c r="AC51" i="2"/>
  <c r="AC52" i="2"/>
  <c r="AC53" i="2"/>
  <c r="AC54" i="2"/>
  <c r="AC55" i="2"/>
  <c r="AD55" i="2" s="1"/>
  <c r="AC56" i="2"/>
  <c r="AC57" i="2"/>
  <c r="AD57" i="2" s="1"/>
  <c r="AC58" i="2"/>
  <c r="AC59" i="2"/>
  <c r="AC60" i="2"/>
  <c r="AC61" i="2"/>
  <c r="AC62" i="2"/>
  <c r="AC63" i="2"/>
  <c r="AC64" i="2"/>
  <c r="AC65" i="2"/>
  <c r="AC66" i="2"/>
  <c r="AC67" i="2"/>
  <c r="AD67" i="2" s="1"/>
  <c r="AC68" i="2"/>
  <c r="AC69" i="2"/>
  <c r="AD69" i="2" s="1"/>
  <c r="AC70" i="2"/>
  <c r="AC71" i="2"/>
  <c r="AC72" i="2"/>
  <c r="AC73" i="2"/>
  <c r="AC74" i="2"/>
  <c r="AC75" i="2"/>
  <c r="AC76" i="2"/>
  <c r="AC77" i="2"/>
  <c r="AC78" i="2"/>
  <c r="AC79" i="2"/>
  <c r="AD79" i="2" s="1"/>
  <c r="AC80" i="2"/>
  <c r="AC81" i="2"/>
  <c r="AD81" i="2" s="1"/>
  <c r="AC82" i="2"/>
  <c r="AC83" i="2"/>
  <c r="AC84" i="2"/>
  <c r="AC85" i="2"/>
  <c r="AC86" i="2"/>
  <c r="AC87" i="2"/>
  <c r="AC88" i="2"/>
  <c r="AC89" i="2"/>
  <c r="AC90" i="2"/>
  <c r="AC91" i="2"/>
  <c r="AD91" i="2" s="1"/>
  <c r="AC92" i="2"/>
  <c r="AC93" i="2"/>
  <c r="AD93" i="2" s="1"/>
  <c r="AC94" i="2"/>
  <c r="AC95" i="2"/>
  <c r="AC96" i="2"/>
  <c r="AC97" i="2"/>
  <c r="AC98" i="2"/>
  <c r="AC99" i="2"/>
  <c r="AC100" i="2"/>
  <c r="AC101" i="2"/>
  <c r="AC102" i="2"/>
  <c r="AC103" i="2"/>
  <c r="AD103" i="2" s="1"/>
  <c r="AC104" i="2"/>
  <c r="AC105" i="2"/>
  <c r="AC106" i="2"/>
  <c r="AD106" i="2" s="1"/>
  <c r="AC107" i="2"/>
  <c r="AC108" i="2"/>
  <c r="AD108" i="2" s="1"/>
  <c r="AC109" i="2"/>
  <c r="AC110" i="2"/>
  <c r="AC111" i="2"/>
  <c r="AC112" i="2"/>
  <c r="AC113" i="2"/>
  <c r="AC114" i="2"/>
  <c r="AC115" i="2"/>
  <c r="AD115" i="2" s="1"/>
  <c r="AC116" i="2"/>
  <c r="AC117" i="2"/>
  <c r="AC118" i="2"/>
  <c r="AD118" i="2" s="1"/>
  <c r="AC119" i="2"/>
  <c r="AC120" i="2"/>
  <c r="AD120" i="2" s="1"/>
  <c r="AC121" i="2"/>
  <c r="AC122" i="2"/>
  <c r="AC123" i="2"/>
  <c r="AC124" i="2"/>
  <c r="AC125" i="2"/>
  <c r="AC126" i="2"/>
  <c r="AC127" i="2"/>
  <c r="AD127" i="2" s="1"/>
  <c r="AC128" i="2"/>
  <c r="AC129" i="2"/>
  <c r="AC130" i="2"/>
  <c r="AD130" i="2" s="1"/>
  <c r="AC131" i="2"/>
  <c r="AC132" i="2"/>
  <c r="AD132" i="2" s="1"/>
  <c r="AC133" i="2"/>
  <c r="AC134" i="2"/>
  <c r="AC135" i="2"/>
  <c r="AC136" i="2"/>
  <c r="AC137" i="2"/>
  <c r="AC138" i="2"/>
  <c r="AC139" i="2"/>
  <c r="AD139" i="2" s="1"/>
  <c r="AC140" i="2"/>
  <c r="AC141" i="2"/>
  <c r="AC142" i="2"/>
  <c r="AD142" i="2" s="1"/>
  <c r="AC143" i="2"/>
  <c r="AC144" i="2"/>
  <c r="AD144" i="2" s="1"/>
  <c r="AC145" i="2"/>
  <c r="AC146" i="2"/>
  <c r="AC147" i="2"/>
  <c r="AC148" i="2"/>
  <c r="AC149" i="2"/>
  <c r="AC150" i="2"/>
  <c r="AC151" i="2"/>
  <c r="AD151" i="2" s="1"/>
  <c r="AC152" i="2"/>
  <c r="AC153" i="2"/>
  <c r="AC154" i="2"/>
  <c r="AD154" i="2" s="1"/>
  <c r="AC155" i="2"/>
  <c r="AC156" i="2"/>
  <c r="AD156" i="2" s="1"/>
  <c r="AC157" i="2"/>
  <c r="AC158" i="2"/>
  <c r="AC159" i="2"/>
  <c r="AC160" i="2"/>
  <c r="AC161" i="2"/>
  <c r="AC162" i="2"/>
  <c r="AD162" i="2" s="1"/>
  <c r="AC163" i="2"/>
  <c r="AD163" i="2" s="1"/>
  <c r="AC164" i="2"/>
  <c r="AC165" i="2"/>
  <c r="AC166" i="2"/>
  <c r="AD166" i="2" s="1"/>
  <c r="AC167" i="2"/>
  <c r="AC168" i="2"/>
  <c r="AD168" i="2" s="1"/>
  <c r="AC169" i="2"/>
  <c r="AC170" i="2"/>
  <c r="AC171" i="2"/>
  <c r="AC172" i="2"/>
  <c r="AC173" i="2"/>
  <c r="AC174" i="2"/>
  <c r="AD174" i="2" s="1"/>
  <c r="AC175" i="2"/>
  <c r="AD175" i="2" s="1"/>
  <c r="AC176" i="2"/>
  <c r="AC177" i="2"/>
  <c r="AC178" i="2"/>
  <c r="AD178" i="2" s="1"/>
  <c r="AC179" i="2"/>
  <c r="AC180" i="2"/>
  <c r="AD180" i="2" s="1"/>
  <c r="AC181" i="2"/>
  <c r="AC182" i="2"/>
  <c r="AC183" i="2"/>
  <c r="AC184" i="2"/>
  <c r="AC185" i="2"/>
  <c r="AC186" i="2"/>
  <c r="AD186" i="2" s="1"/>
  <c r="AC187" i="2"/>
  <c r="AD187" i="2" s="1"/>
  <c r="AC188" i="2"/>
  <c r="AC189" i="2"/>
  <c r="AC190" i="2"/>
  <c r="AD190" i="2" s="1"/>
  <c r="AC191" i="2"/>
  <c r="AC192" i="2"/>
  <c r="AD192" i="2" s="1"/>
  <c r="AC193" i="2"/>
  <c r="AC194" i="2"/>
  <c r="AC195" i="2"/>
  <c r="AC196" i="2"/>
  <c r="AC197" i="2"/>
  <c r="AC198" i="2"/>
  <c r="AD198" i="2" s="1"/>
  <c r="AC199" i="2"/>
  <c r="AD199" i="2" s="1"/>
  <c r="AC200" i="2"/>
  <c r="AC201" i="2"/>
  <c r="AC202" i="2"/>
  <c r="AD202" i="2" s="1"/>
  <c r="AC203" i="2"/>
  <c r="AC204" i="2"/>
  <c r="AD204" i="2" s="1"/>
  <c r="AC205" i="2"/>
  <c r="AC206" i="2"/>
  <c r="AC207" i="2"/>
  <c r="AC208" i="2"/>
  <c r="AD208" i="2" s="1"/>
  <c r="AC209" i="2"/>
  <c r="AC210" i="2"/>
  <c r="AD210" i="2" s="1"/>
  <c r="AC211" i="2"/>
  <c r="AD211" i="2" s="1"/>
  <c r="AC212" i="2"/>
  <c r="AC213" i="2"/>
  <c r="AC214" i="2"/>
  <c r="AD214" i="2" s="1"/>
  <c r="AC215" i="2"/>
  <c r="AC216" i="2"/>
  <c r="AD216" i="2" s="1"/>
  <c r="AC217" i="2"/>
  <c r="AC218" i="2"/>
  <c r="AC219" i="2"/>
  <c r="AC220" i="2"/>
  <c r="AD220" i="2" s="1"/>
  <c r="AC221" i="2"/>
  <c r="AC222" i="2"/>
  <c r="AD222" i="2" s="1"/>
  <c r="AC223" i="2"/>
  <c r="AD223" i="2" s="1"/>
  <c r="AC224" i="2"/>
  <c r="AC225" i="2"/>
  <c r="AC226" i="2"/>
  <c r="AD226" i="2" s="1"/>
  <c r="AC227" i="2"/>
  <c r="AC228" i="2"/>
  <c r="AD228" i="2" s="1"/>
  <c r="AC229" i="2"/>
  <c r="AC230" i="2"/>
  <c r="AC231" i="2"/>
  <c r="AC232" i="2"/>
  <c r="AD232" i="2" s="1"/>
  <c r="AC233" i="2"/>
  <c r="AC234" i="2"/>
  <c r="AD234" i="2" s="1"/>
  <c r="AC235" i="2"/>
  <c r="AD235" i="2" s="1"/>
  <c r="AC236" i="2"/>
  <c r="AC237" i="2"/>
  <c r="AC238" i="2"/>
  <c r="AD238" i="2" s="1"/>
  <c r="AC239" i="2"/>
  <c r="AC240" i="2"/>
  <c r="AD240" i="2" s="1"/>
  <c r="AC241" i="2"/>
  <c r="AC242" i="2"/>
  <c r="AC243" i="2"/>
  <c r="AC244" i="2"/>
  <c r="AD244" i="2" s="1"/>
  <c r="AC245" i="2"/>
  <c r="AC246" i="2"/>
  <c r="AD246" i="2" s="1"/>
  <c r="AC247" i="2"/>
  <c r="AD247" i="2" s="1"/>
  <c r="AC248" i="2"/>
  <c r="AC249" i="2"/>
  <c r="AC250" i="2"/>
  <c r="AD250" i="2" s="1"/>
  <c r="AC251" i="2"/>
  <c r="AC252" i="2"/>
  <c r="AD252" i="2" s="1"/>
  <c r="AC253" i="2"/>
  <c r="AC254" i="2"/>
  <c r="AC255" i="2"/>
  <c r="AC256" i="2"/>
  <c r="AD256" i="2" s="1"/>
  <c r="AC257" i="2"/>
  <c r="AC258" i="2"/>
  <c r="AD258" i="2" s="1"/>
  <c r="AC259" i="2"/>
  <c r="AD259" i="2" s="1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H2" i="2"/>
  <c r="AG2" i="2"/>
  <c r="AF2" i="2"/>
  <c r="AK5" i="2" s="1"/>
  <c r="AE2" i="2"/>
  <c r="AD257" i="2"/>
  <c r="AD255" i="2"/>
  <c r="AD254" i="2"/>
  <c r="AD253" i="2"/>
  <c r="AD251" i="2"/>
  <c r="AD249" i="2"/>
  <c r="AD248" i="2"/>
  <c r="AD245" i="2"/>
  <c r="AD243" i="2"/>
  <c r="AD242" i="2"/>
  <c r="AD241" i="2"/>
  <c r="AD239" i="2"/>
  <c r="AD237" i="2"/>
  <c r="AD236" i="2"/>
  <c r="AD233" i="2"/>
  <c r="AD231" i="2"/>
  <c r="AD230" i="2"/>
  <c r="AD229" i="2"/>
  <c r="AD227" i="2"/>
  <c r="AD225" i="2"/>
  <c r="AD224" i="2"/>
  <c r="AD221" i="2"/>
  <c r="AD219" i="2"/>
  <c r="AD218" i="2"/>
  <c r="AD217" i="2"/>
  <c r="AD215" i="2"/>
  <c r="AD213" i="2"/>
  <c r="AD212" i="2"/>
  <c r="AD209" i="2"/>
  <c r="AD207" i="2"/>
  <c r="AD206" i="2"/>
  <c r="AD205" i="2"/>
  <c r="AD203" i="2"/>
  <c r="AD201" i="2"/>
  <c r="AD200" i="2"/>
  <c r="AD197" i="2"/>
  <c r="AD196" i="2"/>
  <c r="AD195" i="2"/>
  <c r="AD194" i="2"/>
  <c r="AD193" i="2"/>
  <c r="AD191" i="2"/>
  <c r="AD189" i="2"/>
  <c r="AD188" i="2"/>
  <c r="AD185" i="2"/>
  <c r="AF184" i="2"/>
  <c r="AD184" i="2"/>
  <c r="AD183" i="2"/>
  <c r="AD182" i="2"/>
  <c r="AD181" i="2"/>
  <c r="AD179" i="2"/>
  <c r="AD177" i="2"/>
  <c r="AD176" i="2"/>
  <c r="AD173" i="2"/>
  <c r="AD172" i="2"/>
  <c r="AD171" i="2"/>
  <c r="AD170" i="2"/>
  <c r="AD169" i="2"/>
  <c r="AD167" i="2"/>
  <c r="AD165" i="2"/>
  <c r="AD164" i="2"/>
  <c r="AD161" i="2"/>
  <c r="AD160" i="2"/>
  <c r="AD159" i="2"/>
  <c r="AD158" i="2"/>
  <c r="AD157" i="2"/>
  <c r="AD155" i="2"/>
  <c r="AD153" i="2"/>
  <c r="AD152" i="2"/>
  <c r="AD150" i="2"/>
  <c r="AD149" i="2"/>
  <c r="AD148" i="2"/>
  <c r="AD147" i="2"/>
  <c r="AD146" i="2"/>
  <c r="AD145" i="2"/>
  <c r="AD143" i="2"/>
  <c r="AD141" i="2"/>
  <c r="AD140" i="2"/>
  <c r="AD138" i="2"/>
  <c r="AD137" i="2"/>
  <c r="AD136" i="2"/>
  <c r="AD135" i="2"/>
  <c r="AD134" i="2"/>
  <c r="AD133" i="2"/>
  <c r="AD131" i="2"/>
  <c r="AD129" i="2"/>
  <c r="AD128" i="2"/>
  <c r="AD126" i="2"/>
  <c r="AD125" i="2"/>
  <c r="AD124" i="2"/>
  <c r="AD123" i="2"/>
  <c r="AD122" i="2"/>
  <c r="AD121" i="2"/>
  <c r="AD119" i="2"/>
  <c r="AD117" i="2"/>
  <c r="AD116" i="2"/>
  <c r="AD114" i="2"/>
  <c r="AD113" i="2"/>
  <c r="AD112" i="2"/>
  <c r="AD111" i="2"/>
  <c r="AD110" i="2"/>
  <c r="AF109" i="2"/>
  <c r="AD109" i="2"/>
  <c r="AD107" i="2"/>
  <c r="AD105" i="2"/>
  <c r="AD104" i="2"/>
  <c r="AD102" i="2"/>
  <c r="AD101" i="2"/>
  <c r="AD100" i="2"/>
  <c r="AD99" i="2"/>
  <c r="AD98" i="2"/>
  <c r="AF97" i="2"/>
  <c r="AD97" i="2"/>
  <c r="AD96" i="2"/>
  <c r="AD95" i="2"/>
  <c r="AD94" i="2"/>
  <c r="AD92" i="2"/>
  <c r="AD90" i="2"/>
  <c r="AD89" i="2"/>
  <c r="AD88" i="2"/>
  <c r="AD87" i="2"/>
  <c r="AD86" i="2"/>
  <c r="AD85" i="2"/>
  <c r="AD84" i="2"/>
  <c r="AD83" i="2"/>
  <c r="AD82" i="2"/>
  <c r="AD80" i="2"/>
  <c r="AD78" i="2"/>
  <c r="AD77" i="2"/>
  <c r="AD76" i="2"/>
  <c r="AD75" i="2"/>
  <c r="AD74" i="2"/>
  <c r="AD73" i="2"/>
  <c r="AD72" i="2"/>
  <c r="AD71" i="2"/>
  <c r="AD70" i="2"/>
  <c r="AD68" i="2"/>
  <c r="AD66" i="2"/>
  <c r="AD65" i="2"/>
  <c r="AD64" i="2"/>
  <c r="AD63" i="2"/>
  <c r="AF62" i="2"/>
  <c r="AD62" i="2"/>
  <c r="AF61" i="2"/>
  <c r="AD61" i="2"/>
  <c r="AD60" i="2"/>
  <c r="AD59" i="2"/>
  <c r="AD58" i="2"/>
  <c r="AD56" i="2"/>
  <c r="AD54" i="2"/>
  <c r="AD53" i="2"/>
  <c r="AD52" i="2"/>
  <c r="AD51" i="2"/>
  <c r="AF50" i="2"/>
  <c r="AD50" i="2"/>
  <c r="AD49" i="2"/>
  <c r="AD48" i="2"/>
  <c r="AD47" i="2"/>
  <c r="AD46" i="2"/>
  <c r="AD45" i="2"/>
  <c r="AD44" i="2"/>
  <c r="AD42" i="2"/>
  <c r="AD41" i="2"/>
  <c r="AD40" i="2"/>
  <c r="AD39" i="2"/>
  <c r="AF38" i="2"/>
  <c r="AD38" i="2"/>
  <c r="AF37" i="2"/>
  <c r="AD37" i="2"/>
  <c r="AD36" i="2"/>
  <c r="AD35" i="2"/>
  <c r="AD34" i="2"/>
  <c r="AD33" i="2"/>
  <c r="AF32" i="2"/>
  <c r="AD32" i="2"/>
  <c r="AD30" i="2"/>
  <c r="AD29" i="2"/>
  <c r="AD28" i="2"/>
  <c r="AD27" i="2"/>
  <c r="AD26" i="2"/>
  <c r="AD25" i="2"/>
  <c r="AD24" i="2"/>
  <c r="AD23" i="2"/>
  <c r="AD22" i="2"/>
  <c r="AD21" i="2"/>
  <c r="AD20" i="2"/>
  <c r="AD18" i="2"/>
  <c r="AD17" i="2"/>
  <c r="AD16" i="2"/>
  <c r="AD15" i="2"/>
  <c r="AD14" i="2"/>
  <c r="AF13" i="2"/>
  <c r="AD13" i="2"/>
  <c r="AD12" i="2"/>
  <c r="AD11" i="2"/>
  <c r="AD10" i="2"/>
  <c r="AD9" i="2"/>
  <c r="S19" i="2"/>
  <c r="S43" i="2"/>
  <c r="S44" i="2"/>
  <c r="S55" i="2"/>
  <c r="S67" i="2"/>
  <c r="S79" i="2"/>
  <c r="S80" i="2"/>
  <c r="S115" i="2"/>
  <c r="S116" i="2"/>
  <c r="S122" i="2"/>
  <c r="S134" i="2"/>
  <c r="S23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F224" i="2" s="1"/>
  <c r="E223" i="2"/>
  <c r="E222" i="2"/>
  <c r="E221" i="2"/>
  <c r="E220" i="2"/>
  <c r="E219" i="2"/>
  <c r="F219" i="2" s="1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F188" i="2" s="1"/>
  <c r="E187" i="2"/>
  <c r="E186" i="2"/>
  <c r="E185" i="2"/>
  <c r="E184" i="2"/>
  <c r="E183" i="2"/>
  <c r="F183" i="2" s="1"/>
  <c r="E182" i="2"/>
  <c r="E181" i="2"/>
  <c r="E180" i="2"/>
  <c r="E179" i="2"/>
  <c r="F179" i="2" s="1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F152" i="2" s="1"/>
  <c r="E151" i="2"/>
  <c r="E150" i="2"/>
  <c r="E149" i="2"/>
  <c r="E148" i="2"/>
  <c r="E147" i="2"/>
  <c r="F147" i="2" s="1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F123" i="2" s="1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F98" i="2" s="1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F74" i="2" s="1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F40" i="2" s="1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F16" i="2" s="1"/>
  <c r="E15" i="2"/>
  <c r="E14" i="2"/>
  <c r="F14" i="2" s="1"/>
  <c r="E13" i="2"/>
  <c r="E12" i="2"/>
  <c r="E11" i="2"/>
  <c r="E10" i="2"/>
  <c r="E9" i="2"/>
  <c r="U2" i="2"/>
  <c r="V2" i="2" s="1"/>
  <c r="T2" i="2"/>
  <c r="S2" i="2"/>
  <c r="R2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Q139" i="2" s="1"/>
  <c r="P140" i="2"/>
  <c r="P141" i="2"/>
  <c r="P142" i="2"/>
  <c r="P143" i="2"/>
  <c r="Q143" i="2" s="1"/>
  <c r="P144" i="2"/>
  <c r="P145" i="2"/>
  <c r="P146" i="2"/>
  <c r="P147" i="2"/>
  <c r="P148" i="2"/>
  <c r="P149" i="2"/>
  <c r="P150" i="2"/>
  <c r="P151" i="2"/>
  <c r="P152" i="2"/>
  <c r="P153" i="2"/>
  <c r="P154" i="2"/>
  <c r="P155" i="2"/>
  <c r="Q155" i="2" s="1"/>
  <c r="P156" i="2"/>
  <c r="Q156" i="2" s="1"/>
  <c r="P157" i="2"/>
  <c r="P158" i="2"/>
  <c r="P159" i="2"/>
  <c r="P160" i="2"/>
  <c r="P161" i="2"/>
  <c r="P162" i="2"/>
  <c r="Q162" i="2" s="1"/>
  <c r="P163" i="2"/>
  <c r="Q163" i="2" s="1"/>
  <c r="P164" i="2"/>
  <c r="P165" i="2"/>
  <c r="P166" i="2"/>
  <c r="P167" i="2"/>
  <c r="P168" i="2"/>
  <c r="Q168" i="2" s="1"/>
  <c r="P169" i="2"/>
  <c r="P170" i="2"/>
  <c r="P171" i="2"/>
  <c r="P172" i="2"/>
  <c r="P173" i="2"/>
  <c r="Q173" i="2" s="1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Q190" i="2" s="1"/>
  <c r="P191" i="2"/>
  <c r="Q191" i="2" s="1"/>
  <c r="P192" i="2"/>
  <c r="Q192" i="2" s="1"/>
  <c r="P193" i="2"/>
  <c r="P194" i="2"/>
  <c r="P195" i="2"/>
  <c r="P196" i="2"/>
  <c r="P197" i="2"/>
  <c r="P198" i="2"/>
  <c r="Q198" i="2" s="1"/>
  <c r="P199" i="2"/>
  <c r="Q199" i="2" s="1"/>
  <c r="P200" i="2"/>
  <c r="P201" i="2"/>
  <c r="P202" i="2"/>
  <c r="Q202" i="2" s="1"/>
  <c r="P203" i="2"/>
  <c r="Q203" i="2" s="1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Q221" i="2" s="1"/>
  <c r="P222" i="2"/>
  <c r="Q222" i="2" s="1"/>
  <c r="P223" i="2"/>
  <c r="P224" i="2"/>
  <c r="P225" i="2"/>
  <c r="P226" i="2"/>
  <c r="P227" i="2"/>
  <c r="P228" i="2"/>
  <c r="P229" i="2"/>
  <c r="P230" i="2"/>
  <c r="P231" i="2"/>
  <c r="P232" i="2"/>
  <c r="P233" i="2"/>
  <c r="Q233" i="2" s="1"/>
  <c r="P234" i="2"/>
  <c r="P235" i="2"/>
  <c r="P236" i="2"/>
  <c r="P237" i="2"/>
  <c r="Q237" i="2" s="1"/>
  <c r="P238" i="2"/>
  <c r="P239" i="2"/>
  <c r="Q239" i="2" s="1"/>
  <c r="P240" i="2"/>
  <c r="P241" i="2"/>
  <c r="P242" i="2"/>
  <c r="P243" i="2"/>
  <c r="P244" i="2"/>
  <c r="P245" i="2"/>
  <c r="P246" i="2"/>
  <c r="Q246" i="2" s="1"/>
  <c r="P247" i="2"/>
  <c r="Q247" i="2" s="1"/>
  <c r="P248" i="2"/>
  <c r="P249" i="2"/>
  <c r="P250" i="2"/>
  <c r="Q250" i="2" s="1"/>
  <c r="P251" i="2"/>
  <c r="P252" i="2"/>
  <c r="P253" i="2"/>
  <c r="P254" i="2"/>
  <c r="P255" i="2"/>
  <c r="P256" i="2"/>
  <c r="Q256" i="2" s="1"/>
  <c r="P257" i="2"/>
  <c r="Q257" i="2" s="1"/>
  <c r="P258" i="2"/>
  <c r="Q258" i="2" s="1"/>
  <c r="P259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Q259" i="2"/>
  <c r="Q255" i="2"/>
  <c r="Q254" i="2"/>
  <c r="Q253" i="2"/>
  <c r="Q252" i="2"/>
  <c r="Q251" i="2"/>
  <c r="Q249" i="2"/>
  <c r="Q248" i="2"/>
  <c r="Q245" i="2"/>
  <c r="Q244" i="2"/>
  <c r="Q243" i="2"/>
  <c r="Q242" i="2"/>
  <c r="S241" i="2"/>
  <c r="Q241" i="2"/>
  <c r="Q240" i="2"/>
  <c r="Q238" i="2"/>
  <c r="Q236" i="2"/>
  <c r="Q235" i="2"/>
  <c r="Q234" i="2"/>
  <c r="Q232" i="2"/>
  <c r="Q231" i="2"/>
  <c r="Q230" i="2"/>
  <c r="Q229" i="2"/>
  <c r="Q228" i="2"/>
  <c r="Q227" i="2"/>
  <c r="Q226" i="2"/>
  <c r="Q225" i="2"/>
  <c r="Q224" i="2"/>
  <c r="Q223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1" i="2"/>
  <c r="Q200" i="2"/>
  <c r="Q197" i="2"/>
  <c r="Q196" i="2"/>
  <c r="Q195" i="2"/>
  <c r="Q194" i="2"/>
  <c r="Q193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2" i="2"/>
  <c r="Q171" i="2"/>
  <c r="Q170" i="2"/>
  <c r="Q169" i="2"/>
  <c r="Q167" i="2"/>
  <c r="Q166" i="2"/>
  <c r="Q165" i="2"/>
  <c r="Q164" i="2"/>
  <c r="Q161" i="2"/>
  <c r="Q160" i="2"/>
  <c r="Q159" i="2"/>
  <c r="Q158" i="2"/>
  <c r="Q157" i="2"/>
  <c r="Q154" i="2"/>
  <c r="Q153" i="2"/>
  <c r="Q152" i="2"/>
  <c r="Q151" i="2"/>
  <c r="Q150" i="2"/>
  <c r="Q149" i="2"/>
  <c r="Q148" i="2"/>
  <c r="Q147" i="2"/>
  <c r="Q146" i="2"/>
  <c r="S145" i="2"/>
  <c r="Q145" i="2"/>
  <c r="Q144" i="2"/>
  <c r="Q142" i="2"/>
  <c r="Q141" i="2"/>
  <c r="Q140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S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S61" i="2"/>
  <c r="Q60" i="2"/>
  <c r="Q59" i="2"/>
  <c r="Q58" i="2"/>
  <c r="Q57" i="2"/>
  <c r="Q56" i="2"/>
  <c r="Q55" i="2"/>
  <c r="Q54" i="2"/>
  <c r="Q53" i="2"/>
  <c r="Q52" i="2"/>
  <c r="Q51" i="2"/>
  <c r="Q50" i="2"/>
  <c r="Q49" i="2"/>
  <c r="S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S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H2" i="2"/>
  <c r="G2" i="2"/>
  <c r="F2" i="2"/>
  <c r="K5" i="2" s="1"/>
  <c r="E2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D21" i="2" s="1"/>
  <c r="C22" i="2"/>
  <c r="C23" i="2"/>
  <c r="C24" i="2"/>
  <c r="C25" i="2"/>
  <c r="C26" i="2"/>
  <c r="C27" i="2"/>
  <c r="C28" i="2"/>
  <c r="C29" i="2"/>
  <c r="C30" i="2"/>
  <c r="C31" i="2"/>
  <c r="D31" i="2" s="1"/>
  <c r="C32" i="2"/>
  <c r="C33" i="2"/>
  <c r="C34" i="2"/>
  <c r="C35" i="2"/>
  <c r="C36" i="2"/>
  <c r="C37" i="2"/>
  <c r="C38" i="2"/>
  <c r="C39" i="2"/>
  <c r="C40" i="2"/>
  <c r="C41" i="2"/>
  <c r="C42" i="2"/>
  <c r="C43" i="2"/>
  <c r="D43" i="2" s="1"/>
  <c r="C44" i="2"/>
  <c r="C45" i="2"/>
  <c r="C46" i="2"/>
  <c r="C47" i="2"/>
  <c r="C48" i="2"/>
  <c r="C49" i="2"/>
  <c r="C50" i="2"/>
  <c r="C51" i="2"/>
  <c r="C52" i="2"/>
  <c r="C53" i="2"/>
  <c r="C54" i="2"/>
  <c r="C55" i="2"/>
  <c r="D55" i="2" s="1"/>
  <c r="C56" i="2"/>
  <c r="C57" i="2"/>
  <c r="C58" i="2"/>
  <c r="C59" i="2"/>
  <c r="C60" i="2"/>
  <c r="C61" i="2"/>
  <c r="C62" i="2"/>
  <c r="C63" i="2"/>
  <c r="C64" i="2"/>
  <c r="C65" i="2"/>
  <c r="C66" i="2"/>
  <c r="C67" i="2"/>
  <c r="D67" i="2" s="1"/>
  <c r="C68" i="2"/>
  <c r="C69" i="2"/>
  <c r="D69" i="2" s="1"/>
  <c r="C70" i="2"/>
  <c r="C71" i="2"/>
  <c r="C72" i="2"/>
  <c r="C73" i="2"/>
  <c r="C74" i="2"/>
  <c r="C75" i="2"/>
  <c r="C76" i="2"/>
  <c r="C77" i="2"/>
  <c r="C78" i="2"/>
  <c r="C79" i="2"/>
  <c r="D79" i="2" s="1"/>
  <c r="C80" i="2"/>
  <c r="C81" i="2"/>
  <c r="C82" i="2"/>
  <c r="C83" i="2"/>
  <c r="C84" i="2"/>
  <c r="C85" i="2"/>
  <c r="C86" i="2"/>
  <c r="C87" i="2"/>
  <c r="C88" i="2"/>
  <c r="C89" i="2"/>
  <c r="D89" i="2" s="1"/>
  <c r="C90" i="2"/>
  <c r="C91" i="2"/>
  <c r="D91" i="2" s="1"/>
  <c r="C92" i="2"/>
  <c r="C93" i="2"/>
  <c r="C94" i="2"/>
  <c r="C95" i="2"/>
  <c r="C96" i="2"/>
  <c r="C97" i="2"/>
  <c r="C98" i="2"/>
  <c r="C99" i="2"/>
  <c r="C100" i="2"/>
  <c r="C101" i="2"/>
  <c r="C102" i="2"/>
  <c r="C103" i="2"/>
  <c r="D103" i="2" s="1"/>
  <c r="C104" i="2"/>
  <c r="C105" i="2"/>
  <c r="C106" i="2"/>
  <c r="C107" i="2"/>
  <c r="C108" i="2"/>
  <c r="C109" i="2"/>
  <c r="C110" i="2"/>
  <c r="C111" i="2"/>
  <c r="C112" i="2"/>
  <c r="C113" i="2"/>
  <c r="C114" i="2"/>
  <c r="C115" i="2"/>
  <c r="D115" i="2" s="1"/>
  <c r="C116" i="2"/>
  <c r="C117" i="2"/>
  <c r="D117" i="2" s="1"/>
  <c r="C118" i="2"/>
  <c r="C119" i="2"/>
  <c r="C120" i="2"/>
  <c r="C121" i="2"/>
  <c r="C122" i="2"/>
  <c r="C123" i="2"/>
  <c r="C124" i="2"/>
  <c r="C125" i="2"/>
  <c r="D125" i="2" s="1"/>
  <c r="C126" i="2"/>
  <c r="C127" i="2"/>
  <c r="D127" i="2" s="1"/>
  <c r="C128" i="2"/>
  <c r="C129" i="2"/>
  <c r="C130" i="2"/>
  <c r="C131" i="2"/>
  <c r="C132" i="2"/>
  <c r="C133" i="2"/>
  <c r="C134" i="2"/>
  <c r="C135" i="2"/>
  <c r="C136" i="2"/>
  <c r="C137" i="2"/>
  <c r="D137" i="2" s="1"/>
  <c r="C138" i="2"/>
  <c r="C139" i="2"/>
  <c r="D139" i="2" s="1"/>
  <c r="C140" i="2"/>
  <c r="C141" i="2"/>
  <c r="C142" i="2"/>
  <c r="C143" i="2"/>
  <c r="C144" i="2"/>
  <c r="C145" i="2"/>
  <c r="C146" i="2"/>
  <c r="C147" i="2"/>
  <c r="C148" i="2"/>
  <c r="C149" i="2"/>
  <c r="D149" i="2" s="1"/>
  <c r="C150" i="2"/>
  <c r="C151" i="2"/>
  <c r="D151" i="2" s="1"/>
  <c r="C152" i="2"/>
  <c r="C153" i="2"/>
  <c r="C154" i="2"/>
  <c r="C155" i="2"/>
  <c r="C156" i="2"/>
  <c r="C157" i="2"/>
  <c r="C158" i="2"/>
  <c r="C159" i="2"/>
  <c r="C160" i="2"/>
  <c r="C161" i="2"/>
  <c r="D161" i="2" s="1"/>
  <c r="C162" i="2"/>
  <c r="C163" i="2"/>
  <c r="D163" i="2" s="1"/>
  <c r="C164" i="2"/>
  <c r="C165" i="2"/>
  <c r="C166" i="2"/>
  <c r="C167" i="2"/>
  <c r="C168" i="2"/>
  <c r="C169" i="2"/>
  <c r="C170" i="2"/>
  <c r="C171" i="2"/>
  <c r="C172" i="2"/>
  <c r="C173" i="2"/>
  <c r="D173" i="2" s="1"/>
  <c r="C174" i="2"/>
  <c r="C175" i="2"/>
  <c r="D175" i="2" s="1"/>
  <c r="C176" i="2"/>
  <c r="C177" i="2"/>
  <c r="C178" i="2"/>
  <c r="C179" i="2"/>
  <c r="C180" i="2"/>
  <c r="D180" i="2" s="1"/>
  <c r="C181" i="2"/>
  <c r="C182" i="2"/>
  <c r="C183" i="2"/>
  <c r="C184" i="2"/>
  <c r="C185" i="2"/>
  <c r="D185" i="2" s="1"/>
  <c r="C186" i="2"/>
  <c r="C187" i="2"/>
  <c r="D187" i="2" s="1"/>
  <c r="C188" i="2"/>
  <c r="C189" i="2"/>
  <c r="D189" i="2" s="1"/>
  <c r="C190" i="2"/>
  <c r="C191" i="2"/>
  <c r="C192" i="2"/>
  <c r="C193" i="2"/>
  <c r="C194" i="2"/>
  <c r="C195" i="2"/>
  <c r="C196" i="2"/>
  <c r="C197" i="2"/>
  <c r="C198" i="2"/>
  <c r="C199" i="2"/>
  <c r="D199" i="2" s="1"/>
  <c r="C200" i="2"/>
  <c r="C201" i="2"/>
  <c r="D201" i="2" s="1"/>
  <c r="C202" i="2"/>
  <c r="C203" i="2"/>
  <c r="C204" i="2"/>
  <c r="D204" i="2" s="1"/>
  <c r="C205" i="2"/>
  <c r="C206" i="2"/>
  <c r="C207" i="2"/>
  <c r="C208" i="2"/>
  <c r="C209" i="2"/>
  <c r="D209" i="2" s="1"/>
  <c r="C210" i="2"/>
  <c r="C211" i="2"/>
  <c r="D211" i="2" s="1"/>
  <c r="C212" i="2"/>
  <c r="C213" i="2"/>
  <c r="D213" i="2" s="1"/>
  <c r="C214" i="2"/>
  <c r="C215" i="2"/>
  <c r="C216" i="2"/>
  <c r="D216" i="2" s="1"/>
  <c r="C217" i="2"/>
  <c r="C218" i="2"/>
  <c r="C219" i="2"/>
  <c r="C220" i="2"/>
  <c r="C221" i="2"/>
  <c r="C222" i="2"/>
  <c r="D222" i="2" s="1"/>
  <c r="C223" i="2"/>
  <c r="C224" i="2"/>
  <c r="C225" i="2"/>
  <c r="D225" i="2" s="1"/>
  <c r="C226" i="2"/>
  <c r="C227" i="2"/>
  <c r="C228" i="2"/>
  <c r="C229" i="2"/>
  <c r="C230" i="2"/>
  <c r="C231" i="2"/>
  <c r="C232" i="2"/>
  <c r="C233" i="2"/>
  <c r="D233" i="2" s="1"/>
  <c r="C234" i="2"/>
  <c r="C235" i="2"/>
  <c r="D235" i="2" s="1"/>
  <c r="C236" i="2"/>
  <c r="C237" i="2"/>
  <c r="C238" i="2"/>
  <c r="C239" i="2"/>
  <c r="C240" i="2"/>
  <c r="C241" i="2"/>
  <c r="C242" i="2"/>
  <c r="C243" i="2"/>
  <c r="C244" i="2"/>
  <c r="C245" i="2"/>
  <c r="D245" i="2" s="1"/>
  <c r="C246" i="2"/>
  <c r="D246" i="2" s="1"/>
  <c r="C247" i="2"/>
  <c r="D247" i="2" s="1"/>
  <c r="C248" i="2"/>
  <c r="C249" i="2"/>
  <c r="C250" i="2"/>
  <c r="C251" i="2"/>
  <c r="C252" i="2"/>
  <c r="D252" i="2" s="1"/>
  <c r="C253" i="2"/>
  <c r="C254" i="2"/>
  <c r="C255" i="2"/>
  <c r="C256" i="2"/>
  <c r="C257" i="2"/>
  <c r="D257" i="2" s="1"/>
  <c r="C258" i="2"/>
  <c r="C259" i="2"/>
  <c r="D259" i="2" s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D17" i="2"/>
  <c r="D19" i="2"/>
  <c r="D35" i="2"/>
  <c r="D41" i="2"/>
  <c r="D57" i="2"/>
  <c r="D59" i="2"/>
  <c r="D77" i="2"/>
  <c r="D81" i="2"/>
  <c r="D93" i="2"/>
  <c r="D100" i="2"/>
  <c r="D107" i="2"/>
  <c r="D129" i="2"/>
  <c r="D131" i="2"/>
  <c r="D143" i="2"/>
  <c r="D153" i="2"/>
  <c r="D155" i="2"/>
  <c r="D158" i="2"/>
  <c r="D165" i="2"/>
  <c r="D167" i="2"/>
  <c r="D172" i="2"/>
  <c r="D177" i="2"/>
  <c r="D196" i="2"/>
  <c r="D197" i="2"/>
  <c r="D208" i="2"/>
  <c r="D215" i="2"/>
  <c r="D221" i="2"/>
  <c r="D223" i="2"/>
  <c r="D227" i="2"/>
  <c r="D230" i="2"/>
  <c r="D237" i="2"/>
  <c r="D238" i="2"/>
  <c r="D239" i="2"/>
  <c r="D249" i="2"/>
  <c r="D251" i="2"/>
  <c r="D256" i="2"/>
  <c r="C6" i="2"/>
  <c r="D258" i="2"/>
  <c r="D255" i="2"/>
  <c r="D254" i="2"/>
  <c r="D253" i="2"/>
  <c r="D250" i="2"/>
  <c r="D248" i="2"/>
  <c r="D244" i="2"/>
  <c r="D243" i="2"/>
  <c r="D242" i="2"/>
  <c r="D241" i="2"/>
  <c r="D240" i="2"/>
  <c r="D236" i="2"/>
  <c r="D234" i="2"/>
  <c r="D232" i="2"/>
  <c r="D231" i="2"/>
  <c r="D229" i="2"/>
  <c r="D228" i="2"/>
  <c r="D226" i="2"/>
  <c r="D224" i="2"/>
  <c r="D220" i="2"/>
  <c r="D219" i="2"/>
  <c r="D218" i="2"/>
  <c r="D217" i="2"/>
  <c r="D214" i="2"/>
  <c r="D212" i="2"/>
  <c r="D210" i="2"/>
  <c r="D207" i="2"/>
  <c r="D206" i="2"/>
  <c r="D205" i="2"/>
  <c r="D203" i="2"/>
  <c r="D202" i="2"/>
  <c r="D200" i="2"/>
  <c r="D198" i="2"/>
  <c r="D195" i="2"/>
  <c r="D194" i="2"/>
  <c r="D193" i="2"/>
  <c r="D192" i="2"/>
  <c r="D191" i="2"/>
  <c r="D190" i="2"/>
  <c r="D188" i="2"/>
  <c r="D186" i="2"/>
  <c r="D184" i="2"/>
  <c r="D183" i="2"/>
  <c r="D182" i="2"/>
  <c r="D181" i="2"/>
  <c r="D179" i="2"/>
  <c r="D178" i="2"/>
  <c r="D176" i="2"/>
  <c r="D174" i="2"/>
  <c r="D171" i="2"/>
  <c r="D170" i="2"/>
  <c r="D169" i="2"/>
  <c r="D168" i="2"/>
  <c r="D166" i="2"/>
  <c r="D164" i="2"/>
  <c r="D162" i="2"/>
  <c r="D160" i="2"/>
  <c r="D159" i="2"/>
  <c r="D157" i="2"/>
  <c r="D156" i="2"/>
  <c r="D154" i="2"/>
  <c r="D152" i="2"/>
  <c r="D150" i="2"/>
  <c r="D148" i="2"/>
  <c r="D147" i="2"/>
  <c r="D146" i="2"/>
  <c r="D145" i="2"/>
  <c r="D144" i="2"/>
  <c r="D142" i="2"/>
  <c r="D141" i="2"/>
  <c r="D140" i="2"/>
  <c r="D138" i="2"/>
  <c r="D136" i="2"/>
  <c r="D135" i="2"/>
  <c r="D134" i="2"/>
  <c r="D133" i="2"/>
  <c r="D132" i="2"/>
  <c r="D130" i="2"/>
  <c r="D128" i="2"/>
  <c r="D126" i="2"/>
  <c r="D124" i="2"/>
  <c r="D123" i="2"/>
  <c r="D122" i="2"/>
  <c r="D121" i="2"/>
  <c r="D120" i="2"/>
  <c r="D119" i="2"/>
  <c r="D118" i="2"/>
  <c r="D116" i="2"/>
  <c r="D114" i="2"/>
  <c r="D113" i="2"/>
  <c r="D112" i="2"/>
  <c r="D111" i="2"/>
  <c r="D110" i="2"/>
  <c r="D109" i="2"/>
  <c r="D108" i="2"/>
  <c r="D106" i="2"/>
  <c r="D105" i="2"/>
  <c r="D104" i="2"/>
  <c r="D102" i="2"/>
  <c r="D101" i="2"/>
  <c r="D99" i="2"/>
  <c r="D98" i="2"/>
  <c r="D97" i="2"/>
  <c r="D96" i="2"/>
  <c r="D95" i="2"/>
  <c r="D94" i="2"/>
  <c r="D92" i="2"/>
  <c r="D90" i="2"/>
  <c r="D88" i="2"/>
  <c r="D87" i="2"/>
  <c r="D86" i="2"/>
  <c r="D85" i="2"/>
  <c r="D84" i="2"/>
  <c r="D83" i="2"/>
  <c r="D82" i="2"/>
  <c r="D80" i="2"/>
  <c r="D78" i="2"/>
  <c r="D76" i="2"/>
  <c r="D75" i="2"/>
  <c r="D74" i="2"/>
  <c r="D73" i="2"/>
  <c r="D72" i="2"/>
  <c r="D71" i="2"/>
  <c r="D70" i="2"/>
  <c r="D68" i="2"/>
  <c r="D66" i="2"/>
  <c r="D65" i="2"/>
  <c r="D64" i="2"/>
  <c r="D63" i="2"/>
  <c r="D62" i="2"/>
  <c r="D61" i="2"/>
  <c r="D60" i="2"/>
  <c r="D58" i="2"/>
  <c r="D56" i="2"/>
  <c r="D54" i="2"/>
  <c r="D53" i="2"/>
  <c r="D52" i="2"/>
  <c r="D51" i="2"/>
  <c r="D50" i="2"/>
  <c r="D49" i="2"/>
  <c r="D48" i="2"/>
  <c r="D47" i="2"/>
  <c r="D46" i="2"/>
  <c r="D45" i="2"/>
  <c r="D44" i="2"/>
  <c r="D42" i="2"/>
  <c r="D40" i="2"/>
  <c r="D39" i="2"/>
  <c r="D38" i="2"/>
  <c r="D37" i="2"/>
  <c r="D36" i="2"/>
  <c r="D34" i="2"/>
  <c r="D33" i="2"/>
  <c r="D32" i="2"/>
  <c r="D30" i="2"/>
  <c r="D29" i="2"/>
  <c r="D28" i="2"/>
  <c r="D27" i="2"/>
  <c r="D26" i="2"/>
  <c r="D25" i="2"/>
  <c r="D24" i="2"/>
  <c r="D23" i="2"/>
  <c r="D22" i="2"/>
  <c r="D20" i="2"/>
  <c r="D18" i="2"/>
  <c r="D16" i="2"/>
  <c r="D15" i="2"/>
  <c r="D14" i="2"/>
  <c r="D13" i="2"/>
  <c r="D12" i="2"/>
  <c r="D11" i="2"/>
  <c r="D10" i="2"/>
  <c r="D9" i="2"/>
  <c r="S59" i="4" l="1"/>
  <c r="AF14" i="3"/>
  <c r="AF102" i="3"/>
  <c r="AF10" i="3"/>
  <c r="AF205" i="3"/>
  <c r="AF110" i="3"/>
  <c r="S99" i="3"/>
  <c r="S40" i="3"/>
  <c r="I2" i="2"/>
  <c r="X5" i="2"/>
  <c r="AF133" i="4"/>
  <c r="AF217" i="4"/>
  <c r="AF229" i="4"/>
  <c r="AF97" i="4"/>
  <c r="S49" i="4"/>
  <c r="S29" i="4"/>
  <c r="S56" i="4"/>
  <c r="S163" i="4"/>
  <c r="S103" i="4"/>
  <c r="S91" i="4"/>
  <c r="S19" i="4"/>
  <c r="S150" i="4"/>
  <c r="S126" i="4"/>
  <c r="S114" i="4"/>
  <c r="S54" i="4"/>
  <c r="S101" i="4"/>
  <c r="S17" i="4"/>
  <c r="S232" i="4"/>
  <c r="S148" i="4"/>
  <c r="S97" i="4"/>
  <c r="S25" i="4"/>
  <c r="S228" i="4"/>
  <c r="S204" i="4"/>
  <c r="S131" i="4"/>
  <c r="S95" i="4"/>
  <c r="S202" i="4"/>
  <c r="F119" i="4"/>
  <c r="F180" i="4"/>
  <c r="F102" i="4"/>
  <c r="F92" i="4"/>
  <c r="F197" i="4"/>
  <c r="F199" i="4"/>
  <c r="F131" i="4"/>
  <c r="F185" i="4"/>
  <c r="F34" i="4"/>
  <c r="F112" i="4"/>
  <c r="F135" i="4"/>
  <c r="F114" i="4"/>
  <c r="F191" i="4"/>
  <c r="F211" i="4"/>
  <c r="F77" i="4"/>
  <c r="S171" i="4"/>
  <c r="S151" i="4"/>
  <c r="S45" i="4"/>
  <c r="S10" i="4"/>
  <c r="S153" i="4"/>
  <c r="S224" i="4"/>
  <c r="S172" i="4"/>
  <c r="S208" i="4"/>
  <c r="S105" i="4"/>
  <c r="S169" i="4"/>
  <c r="S180" i="4"/>
  <c r="S129" i="4"/>
  <c r="S226" i="4"/>
  <c r="AF91" i="4"/>
  <c r="AF110" i="4"/>
  <c r="AF187" i="4"/>
  <c r="AF26" i="4"/>
  <c r="AF127" i="4"/>
  <c r="AF247" i="4"/>
  <c r="AF254" i="4"/>
  <c r="AF98" i="4"/>
  <c r="AF227" i="4"/>
  <c r="AF79" i="4"/>
  <c r="AF87" i="4"/>
  <c r="AF218" i="4"/>
  <c r="AF36" i="4"/>
  <c r="AF28" i="4"/>
  <c r="AF238" i="4"/>
  <c r="AF10" i="4"/>
  <c r="AF99" i="4"/>
  <c r="AF123" i="4"/>
  <c r="AF135" i="4"/>
  <c r="AF223" i="4"/>
  <c r="AF216" i="4"/>
  <c r="AF168" i="4"/>
  <c r="AF228" i="4"/>
  <c r="AF180" i="4"/>
  <c r="AF20" i="4"/>
  <c r="AF81" i="4"/>
  <c r="AF179" i="4"/>
  <c r="AF184" i="4"/>
  <c r="AF239" i="4"/>
  <c r="AF12" i="4"/>
  <c r="AF47" i="4"/>
  <c r="AF117" i="4"/>
  <c r="AF172" i="4"/>
  <c r="AF220" i="4"/>
  <c r="AF189" i="4"/>
  <c r="AF34" i="4"/>
  <c r="AF118" i="4"/>
  <c r="AF119" i="4"/>
  <c r="AF130" i="4"/>
  <c r="AF219" i="4"/>
  <c r="AF106" i="4"/>
  <c r="AF231" i="4"/>
  <c r="AF94" i="4"/>
  <c r="AF214" i="4"/>
  <c r="AF83" i="4"/>
  <c r="AF177" i="4"/>
  <c r="AF125" i="4"/>
  <c r="AF77" i="4"/>
  <c r="AF203" i="4"/>
  <c r="AF224" i="4"/>
  <c r="AF114" i="4"/>
  <c r="AF126" i="4"/>
  <c r="AF210" i="4"/>
  <c r="AF246" i="4"/>
  <c r="AF18" i="4"/>
  <c r="AF222" i="4"/>
  <c r="AF102" i="4"/>
  <c r="AF221" i="4"/>
  <c r="AF161" i="4"/>
  <c r="AF115" i="4"/>
  <c r="AF215" i="4"/>
  <c r="AF134" i="4"/>
  <c r="AF108" i="4"/>
  <c r="S21" i="4"/>
  <c r="S211" i="4"/>
  <c r="S216" i="4"/>
  <c r="S230" i="4"/>
  <c r="S60" i="4"/>
  <c r="S87" i="4"/>
  <c r="S122" i="4"/>
  <c r="S176" i="4"/>
  <c r="S191" i="4"/>
  <c r="S195" i="4"/>
  <c r="S199" i="4"/>
  <c r="S220" i="4"/>
  <c r="S35" i="4"/>
  <c r="S39" i="4"/>
  <c r="S55" i="4"/>
  <c r="S78" i="4"/>
  <c r="S117" i="4"/>
  <c r="S118" i="4"/>
  <c r="S136" i="4"/>
  <c r="S203" i="4"/>
  <c r="S50" i="4"/>
  <c r="S98" i="4"/>
  <c r="S102" i="4"/>
  <c r="S109" i="4"/>
  <c r="S121" i="4"/>
  <c r="S212" i="4"/>
  <c r="S215" i="4"/>
  <c r="S229" i="4"/>
  <c r="S233" i="4"/>
  <c r="S13" i="4"/>
  <c r="S43" i="4"/>
  <c r="S194" i="4"/>
  <c r="S198" i="4"/>
  <c r="S237" i="4"/>
  <c r="S245" i="4"/>
  <c r="S253" i="4"/>
  <c r="S27" i="4"/>
  <c r="S33" i="4"/>
  <c r="S52" i="4"/>
  <c r="S89" i="4"/>
  <c r="S111" i="4"/>
  <c r="S183" i="4"/>
  <c r="S240" i="4"/>
  <c r="S248" i="4"/>
  <c r="S256" i="4"/>
  <c r="S58" i="4"/>
  <c r="S127" i="4"/>
  <c r="S134" i="4"/>
  <c r="S207" i="4"/>
  <c r="S227" i="4"/>
  <c r="S47" i="4"/>
  <c r="S96" i="4"/>
  <c r="S177" i="4"/>
  <c r="S189" i="4"/>
  <c r="S217" i="4"/>
  <c r="S9" i="4"/>
  <c r="S85" i="4"/>
  <c r="S88" i="4"/>
  <c r="S119" i="4"/>
  <c r="S130" i="4"/>
  <c r="S133" i="4"/>
  <c r="S157" i="4"/>
  <c r="S221" i="4"/>
  <c r="S235" i="4"/>
  <c r="S239" i="4"/>
  <c r="S247" i="4"/>
  <c r="S255" i="4"/>
  <c r="S30" i="4"/>
  <c r="S34" i="4"/>
  <c r="S53" i="4"/>
  <c r="S57" i="4"/>
  <c r="S143" i="4"/>
  <c r="S22" i="4"/>
  <c r="S26" i="4"/>
  <c r="S137" i="4"/>
  <c r="S155" i="4"/>
  <c r="S161" i="4"/>
  <c r="S167" i="4"/>
  <c r="S14" i="4"/>
  <c r="S18" i="4"/>
  <c r="S123" i="4"/>
  <c r="S141" i="4"/>
  <c r="S147" i="4"/>
  <c r="S159" i="4"/>
  <c r="S145" i="4"/>
  <c r="F153" i="4"/>
  <c r="F165" i="4"/>
  <c r="F134" i="4"/>
  <c r="F163" i="4"/>
  <c r="F169" i="4"/>
  <c r="F133" i="4"/>
  <c r="F17" i="4"/>
  <c r="F32" i="4"/>
  <c r="F202" i="4"/>
  <c r="F59" i="4"/>
  <c r="F148" i="4"/>
  <c r="F149" i="4"/>
  <c r="F167" i="4"/>
  <c r="F195" i="4"/>
  <c r="F196" i="4"/>
  <c r="F219" i="4"/>
  <c r="F229" i="4"/>
  <c r="F47" i="4"/>
  <c r="F51" i="4"/>
  <c r="F108" i="4"/>
  <c r="F123" i="4"/>
  <c r="F127" i="4"/>
  <c r="F136" i="4"/>
  <c r="F154" i="4"/>
  <c r="F201" i="4"/>
  <c r="F223" i="4"/>
  <c r="F241" i="4"/>
  <c r="F249" i="4"/>
  <c r="F257" i="4"/>
  <c r="F103" i="4"/>
  <c r="F113" i="4"/>
  <c r="F122" i="4"/>
  <c r="F172" i="4"/>
  <c r="F186" i="4"/>
  <c r="F207" i="4"/>
  <c r="F91" i="4"/>
  <c r="F198" i="4"/>
  <c r="F82" i="4"/>
  <c r="F125" i="4"/>
  <c r="F129" i="4"/>
  <c r="F49" i="4"/>
  <c r="F25" i="4"/>
  <c r="F45" i="4"/>
  <c r="F109" i="4"/>
  <c r="F192" i="4"/>
  <c r="F239" i="4"/>
  <c r="F183" i="4"/>
  <c r="F225" i="4"/>
  <c r="F96" i="4"/>
  <c r="F18" i="4"/>
  <c r="F88" i="4"/>
  <c r="F22" i="4"/>
  <c r="F94" i="4"/>
  <c r="F104" i="4"/>
  <c r="F93" i="4"/>
  <c r="F142" i="4"/>
  <c r="F203" i="4"/>
  <c r="F216" i="4"/>
  <c r="F100" i="4"/>
  <c r="F10" i="4"/>
  <c r="F26" i="4"/>
  <c r="F78" i="4"/>
  <c r="F14" i="4"/>
  <c r="F30" i="4"/>
  <c r="F98" i="4"/>
  <c r="F90" i="4"/>
  <c r="F166" i="4"/>
  <c r="F189" i="4"/>
  <c r="F155" i="3"/>
  <c r="F157" i="3"/>
  <c r="F149" i="3"/>
  <c r="S44" i="3"/>
  <c r="S52" i="3"/>
  <c r="S56" i="3"/>
  <c r="S136" i="3"/>
  <c r="S24" i="3"/>
  <c r="S36" i="3"/>
  <c r="S48" i="3"/>
  <c r="S15" i="3"/>
  <c r="S160" i="3"/>
  <c r="S231" i="3"/>
  <c r="S243" i="3"/>
  <c r="S219" i="3"/>
  <c r="S257" i="3"/>
  <c r="S58" i="3"/>
  <c r="S11" i="3"/>
  <c r="S224" i="3"/>
  <c r="S190" i="3"/>
  <c r="S239" i="3"/>
  <c r="S12" i="3"/>
  <c r="S227" i="3"/>
  <c r="S229" i="3"/>
  <c r="S226" i="3"/>
  <c r="S228" i="3"/>
  <c r="S217" i="3"/>
  <c r="S225" i="3"/>
  <c r="S169" i="3"/>
  <c r="S221" i="3"/>
  <c r="S215" i="3"/>
  <c r="S251" i="3"/>
  <c r="S220" i="3"/>
  <c r="S235" i="3"/>
  <c r="S223" i="3"/>
  <c r="S66" i="3"/>
  <c r="S247" i="3"/>
  <c r="S199" i="3"/>
  <c r="S163" i="3"/>
  <c r="S222" i="3"/>
  <c r="AF208" i="3"/>
  <c r="AF17" i="3"/>
  <c r="AF41" i="3"/>
  <c r="AF137" i="3"/>
  <c r="AF203" i="3"/>
  <c r="AF9" i="3"/>
  <c r="AF33" i="3"/>
  <c r="AF57" i="3"/>
  <c r="AF157" i="3"/>
  <c r="AF19" i="3"/>
  <c r="AF43" i="3"/>
  <c r="AF27" i="3"/>
  <c r="AF171" i="3"/>
  <c r="AF95" i="3"/>
  <c r="AF167" i="3"/>
  <c r="AF239" i="3"/>
  <c r="AF163" i="3"/>
  <c r="AF100" i="3"/>
  <c r="AF108" i="3"/>
  <c r="AF149" i="3"/>
  <c r="AF209" i="3"/>
  <c r="AF49" i="3"/>
  <c r="AF51" i="3"/>
  <c r="AF55" i="3"/>
  <c r="AF115" i="3"/>
  <c r="AF117" i="3"/>
  <c r="AF119" i="3"/>
  <c r="AF125" i="3"/>
  <c r="AF129" i="3"/>
  <c r="AF131" i="3"/>
  <c r="AF133" i="3"/>
  <c r="AF151" i="3"/>
  <c r="AF156" i="3"/>
  <c r="AF159" i="3"/>
  <c r="AF169" i="3"/>
  <c r="AF213" i="3"/>
  <c r="S113" i="3"/>
  <c r="S101" i="3"/>
  <c r="S156" i="3"/>
  <c r="S103" i="3"/>
  <c r="S105" i="3"/>
  <c r="S107" i="3"/>
  <c r="S109" i="3"/>
  <c r="S111" i="3"/>
  <c r="S97" i="3"/>
  <c r="S158" i="3"/>
  <c r="S213" i="3"/>
  <c r="S13" i="3"/>
  <c r="S180" i="3"/>
  <c r="S198" i="3"/>
  <c r="S153" i="3"/>
  <c r="S208" i="3"/>
  <c r="S159" i="3"/>
  <c r="F158" i="3"/>
  <c r="F233" i="3"/>
  <c r="F66" i="3"/>
  <c r="F237" i="3"/>
  <c r="F95" i="3"/>
  <c r="F134" i="3"/>
  <c r="F58" i="3"/>
  <c r="F217" i="3"/>
  <c r="F136" i="3"/>
  <c r="F159" i="3"/>
  <c r="AF15" i="4"/>
  <c r="AF31" i="4"/>
  <c r="S48" i="4"/>
  <c r="AF49" i="4"/>
  <c r="F87" i="4"/>
  <c r="S37" i="4"/>
  <c r="S41" i="4"/>
  <c r="AF9" i="4"/>
  <c r="AF25" i="4"/>
  <c r="AF53" i="4"/>
  <c r="S15" i="4"/>
  <c r="S31" i="4"/>
  <c r="S38" i="4"/>
  <c r="S42" i="4"/>
  <c r="F55" i="4"/>
  <c r="AF90" i="4"/>
  <c r="S46" i="4"/>
  <c r="AF57" i="4"/>
  <c r="AF86" i="4"/>
  <c r="AF17" i="4"/>
  <c r="AF33" i="4"/>
  <c r="F85" i="4"/>
  <c r="S40" i="4"/>
  <c r="S44" i="4"/>
  <c r="F89" i="4"/>
  <c r="S66" i="4"/>
  <c r="AF66" i="4"/>
  <c r="E66" i="4"/>
  <c r="F66" i="4" s="1"/>
  <c r="E12" i="4"/>
  <c r="F12" i="4" s="1"/>
  <c r="S16" i="4"/>
  <c r="E20" i="4"/>
  <c r="F20" i="4" s="1"/>
  <c r="S24" i="4"/>
  <c r="E28" i="4"/>
  <c r="F28" i="4" s="1"/>
  <c r="S32" i="4"/>
  <c r="E36" i="4"/>
  <c r="F36" i="4" s="1"/>
  <c r="AF52" i="4"/>
  <c r="E52" i="4"/>
  <c r="F52" i="4" s="1"/>
  <c r="AF60" i="4"/>
  <c r="E60" i="4"/>
  <c r="F60" i="4" s="1"/>
  <c r="AF61" i="4"/>
  <c r="E61" i="4"/>
  <c r="F61" i="4" s="1"/>
  <c r="S61" i="4"/>
  <c r="AF63" i="4"/>
  <c r="E63" i="4"/>
  <c r="F63" i="4" s="1"/>
  <c r="S63" i="4"/>
  <c r="AF65" i="4"/>
  <c r="E65" i="4"/>
  <c r="F65" i="4" s="1"/>
  <c r="S65" i="4"/>
  <c r="AF67" i="4"/>
  <c r="E67" i="4"/>
  <c r="F67" i="4" s="1"/>
  <c r="S67" i="4"/>
  <c r="AF69" i="4"/>
  <c r="E69" i="4"/>
  <c r="F69" i="4" s="1"/>
  <c r="S69" i="4"/>
  <c r="AF71" i="4"/>
  <c r="E71" i="4"/>
  <c r="F71" i="4" s="1"/>
  <c r="S71" i="4"/>
  <c r="AF73" i="4"/>
  <c r="E73" i="4"/>
  <c r="F73" i="4" s="1"/>
  <c r="S73" i="4"/>
  <c r="AF75" i="4"/>
  <c r="E75" i="4"/>
  <c r="F75" i="4" s="1"/>
  <c r="S75" i="4"/>
  <c r="S81" i="4"/>
  <c r="F99" i="4"/>
  <c r="F101" i="4"/>
  <c r="E15" i="4"/>
  <c r="F15" i="4" s="1"/>
  <c r="E23" i="4"/>
  <c r="F23" i="4" s="1"/>
  <c r="E31" i="4"/>
  <c r="F31" i="4" s="1"/>
  <c r="S82" i="4"/>
  <c r="F95" i="4"/>
  <c r="F97" i="4"/>
  <c r="S104" i="4"/>
  <c r="AF37" i="4"/>
  <c r="AF41" i="4"/>
  <c r="AF46" i="4"/>
  <c r="E46" i="4"/>
  <c r="F46" i="4" s="1"/>
  <c r="AF54" i="4"/>
  <c r="E54" i="4"/>
  <c r="F54" i="4" s="1"/>
  <c r="S83" i="4"/>
  <c r="S84" i="4"/>
  <c r="S124" i="4"/>
  <c r="E124" i="4"/>
  <c r="F124" i="4" s="1"/>
  <c r="AF124" i="4"/>
  <c r="AF13" i="4"/>
  <c r="AF21" i="4"/>
  <c r="AF29" i="4"/>
  <c r="E80" i="4"/>
  <c r="F80" i="4" s="1"/>
  <c r="S80" i="4"/>
  <c r="AF80" i="4"/>
  <c r="S68" i="4"/>
  <c r="AF68" i="4"/>
  <c r="E68" i="4"/>
  <c r="F68" i="4" s="1"/>
  <c r="E76" i="4"/>
  <c r="F76" i="4" s="1"/>
  <c r="AF76" i="4"/>
  <c r="E13" i="4"/>
  <c r="F13" i="4" s="1"/>
  <c r="AF16" i="4"/>
  <c r="E21" i="4"/>
  <c r="F21" i="4" s="1"/>
  <c r="AF24" i="4"/>
  <c r="E29" i="4"/>
  <c r="F29" i="4" s="1"/>
  <c r="AF32" i="4"/>
  <c r="E37" i="4"/>
  <c r="F37" i="4" s="1"/>
  <c r="AF38" i="4"/>
  <c r="E38" i="4"/>
  <c r="F38" i="4" s="1"/>
  <c r="E41" i="4"/>
  <c r="F41" i="4" s="1"/>
  <c r="AF42" i="4"/>
  <c r="E42" i="4"/>
  <c r="F42" i="4" s="1"/>
  <c r="S90" i="4"/>
  <c r="S100" i="4"/>
  <c r="AF104" i="4"/>
  <c r="S64" i="4"/>
  <c r="AF64" i="4"/>
  <c r="E64" i="4"/>
  <c r="F64" i="4" s="1"/>
  <c r="S12" i="4"/>
  <c r="S20" i="4"/>
  <c r="S28" i="4"/>
  <c r="S36" i="4"/>
  <c r="AF48" i="4"/>
  <c r="E48" i="4"/>
  <c r="F48" i="4" s="1"/>
  <c r="AF56" i="4"/>
  <c r="E56" i="4"/>
  <c r="F56" i="4" s="1"/>
  <c r="E79" i="4"/>
  <c r="F79" i="4" s="1"/>
  <c r="AF84" i="4"/>
  <c r="S72" i="4"/>
  <c r="AF72" i="4"/>
  <c r="E72" i="4"/>
  <c r="F72" i="4" s="1"/>
  <c r="AF11" i="4"/>
  <c r="AF19" i="4"/>
  <c r="AF27" i="4"/>
  <c r="AF35" i="4"/>
  <c r="S76" i="4"/>
  <c r="S92" i="4"/>
  <c r="S62" i="4"/>
  <c r="AF62" i="4"/>
  <c r="E62" i="4"/>
  <c r="F62" i="4" s="1"/>
  <c r="S77" i="4"/>
  <c r="E86" i="4"/>
  <c r="F86" i="4" s="1"/>
  <c r="S86" i="4"/>
  <c r="S94" i="4"/>
  <c r="AF100" i="4"/>
  <c r="F105" i="4"/>
  <c r="S70" i="4"/>
  <c r="AF70" i="4"/>
  <c r="E70" i="4"/>
  <c r="F70" i="4" s="1"/>
  <c r="AF39" i="4"/>
  <c r="AF43" i="4"/>
  <c r="AF50" i="4"/>
  <c r="E50" i="4"/>
  <c r="F50" i="4" s="1"/>
  <c r="AF58" i="4"/>
  <c r="E58" i="4"/>
  <c r="F58" i="4" s="1"/>
  <c r="S132" i="4"/>
  <c r="E132" i="4"/>
  <c r="F132" i="4" s="1"/>
  <c r="AF132" i="4"/>
  <c r="E83" i="4"/>
  <c r="F83" i="4" s="1"/>
  <c r="AF92" i="4"/>
  <c r="AF96" i="4"/>
  <c r="S74" i="4"/>
  <c r="AF74" i="4"/>
  <c r="E74" i="4"/>
  <c r="F74" i="4" s="1"/>
  <c r="E39" i="4"/>
  <c r="F39" i="4" s="1"/>
  <c r="AF40" i="4"/>
  <c r="E40" i="4"/>
  <c r="F40" i="4" s="1"/>
  <c r="E43" i="4"/>
  <c r="F43" i="4" s="1"/>
  <c r="AF44" i="4"/>
  <c r="E44" i="4"/>
  <c r="F44" i="4" s="1"/>
  <c r="S79" i="4"/>
  <c r="S113" i="4"/>
  <c r="F121" i="4"/>
  <c r="S165" i="4"/>
  <c r="S106" i="4"/>
  <c r="S125" i="4"/>
  <c r="S108" i="4"/>
  <c r="E110" i="4"/>
  <c r="F110" i="4" s="1"/>
  <c r="E111" i="4"/>
  <c r="F111" i="4" s="1"/>
  <c r="AF111" i="4"/>
  <c r="S112" i="4"/>
  <c r="AF112" i="4"/>
  <c r="S139" i="4"/>
  <c r="AF113" i="4"/>
  <c r="E128" i="4"/>
  <c r="F128" i="4" s="1"/>
  <c r="AF128" i="4"/>
  <c r="S128" i="4"/>
  <c r="E174" i="4"/>
  <c r="F174" i="4" s="1"/>
  <c r="AF174" i="4"/>
  <c r="S174" i="4"/>
  <c r="S107" i="4"/>
  <c r="E107" i="4"/>
  <c r="F107" i="4" s="1"/>
  <c r="AF107" i="4"/>
  <c r="S149" i="4"/>
  <c r="AF162" i="4"/>
  <c r="E106" i="4"/>
  <c r="F106" i="4" s="1"/>
  <c r="S115" i="4"/>
  <c r="E115" i="4"/>
  <c r="F115" i="4" s="1"/>
  <c r="S116" i="4"/>
  <c r="E116" i="4"/>
  <c r="F116" i="4" s="1"/>
  <c r="AF116" i="4"/>
  <c r="F117" i="4"/>
  <c r="E120" i="4"/>
  <c r="F120" i="4" s="1"/>
  <c r="S120" i="4"/>
  <c r="AF137" i="4"/>
  <c r="F145" i="4"/>
  <c r="F157" i="4"/>
  <c r="AF160" i="4"/>
  <c r="F141" i="4"/>
  <c r="AF142" i="4"/>
  <c r="S144" i="4"/>
  <c r="F146" i="4"/>
  <c r="AF153" i="4"/>
  <c r="F159" i="4"/>
  <c r="AF171" i="4"/>
  <c r="E182" i="4"/>
  <c r="F182" i="4" s="1"/>
  <c r="AF182" i="4"/>
  <c r="S182" i="4"/>
  <c r="F187" i="4"/>
  <c r="F137" i="4"/>
  <c r="F151" i="4"/>
  <c r="F168" i="4"/>
  <c r="S140" i="4"/>
  <c r="F160" i="4"/>
  <c r="F138" i="4"/>
  <c r="AF143" i="4"/>
  <c r="F147" i="4"/>
  <c r="F152" i="4"/>
  <c r="F161" i="4"/>
  <c r="S166" i="4"/>
  <c r="F170" i="4"/>
  <c r="AF173" i="4"/>
  <c r="E173" i="4"/>
  <c r="F173" i="4" s="1"/>
  <c r="S173" i="4"/>
  <c r="S158" i="4"/>
  <c r="F162" i="4"/>
  <c r="F171" i="4"/>
  <c r="E176" i="4"/>
  <c r="F176" i="4" s="1"/>
  <c r="AF176" i="4"/>
  <c r="S168" i="4"/>
  <c r="F139" i="4"/>
  <c r="F155" i="4"/>
  <c r="S160" i="4"/>
  <c r="F164" i="4"/>
  <c r="AF181" i="4"/>
  <c r="S152" i="4"/>
  <c r="F156" i="4"/>
  <c r="AF175" i="4"/>
  <c r="S175" i="4"/>
  <c r="S142" i="4"/>
  <c r="F144" i="4"/>
  <c r="AF158" i="4"/>
  <c r="AF141" i="4"/>
  <c r="AF149" i="4"/>
  <c r="AF157" i="4"/>
  <c r="AF165" i="4"/>
  <c r="S179" i="4"/>
  <c r="E181" i="4"/>
  <c r="F181" i="4" s="1"/>
  <c r="S184" i="4"/>
  <c r="S193" i="4"/>
  <c r="AF186" i="4"/>
  <c r="AF188" i="4"/>
  <c r="AF213" i="4"/>
  <c r="S213" i="4"/>
  <c r="E213" i="4"/>
  <c r="F213" i="4" s="1"/>
  <c r="S156" i="4"/>
  <c r="S164" i="4"/>
  <c r="S188" i="4"/>
  <c r="AF201" i="4"/>
  <c r="S222" i="4"/>
  <c r="AF139" i="4"/>
  <c r="AF147" i="4"/>
  <c r="AF155" i="4"/>
  <c r="AF163" i="4"/>
  <c r="S178" i="4"/>
  <c r="E178" i="4"/>
  <c r="F178" i="4" s="1"/>
  <c r="AF178" i="4"/>
  <c r="E184" i="4"/>
  <c r="F184" i="4" s="1"/>
  <c r="E190" i="4"/>
  <c r="F190" i="4" s="1"/>
  <c r="AF190" i="4"/>
  <c r="AF193" i="4"/>
  <c r="S192" i="4"/>
  <c r="AF192" i="4"/>
  <c r="E194" i="4"/>
  <c r="F194" i="4" s="1"/>
  <c r="AF194" i="4"/>
  <c r="S138" i="4"/>
  <c r="S146" i="4"/>
  <c r="S154" i="4"/>
  <c r="S162" i="4"/>
  <c r="S170" i="4"/>
  <c r="E177" i="4"/>
  <c r="F177" i="4" s="1"/>
  <c r="S181" i="4"/>
  <c r="E188" i="4"/>
  <c r="F188" i="4" s="1"/>
  <c r="S196" i="4"/>
  <c r="AF196" i="4"/>
  <c r="S200" i="4"/>
  <c r="AF169" i="4"/>
  <c r="S206" i="4"/>
  <c r="AF206" i="4"/>
  <c r="E206" i="4"/>
  <c r="F206" i="4" s="1"/>
  <c r="S185" i="4"/>
  <c r="S186" i="4"/>
  <c r="AF209" i="4"/>
  <c r="S209" i="4"/>
  <c r="E209" i="4"/>
  <c r="F209" i="4" s="1"/>
  <c r="AF151" i="4"/>
  <c r="AF159" i="4"/>
  <c r="AF167" i="4"/>
  <c r="S187" i="4"/>
  <c r="S190" i="4"/>
  <c r="AF208" i="4"/>
  <c r="AF212" i="4"/>
  <c r="S225" i="4"/>
  <c r="AF236" i="4"/>
  <c r="S223" i="4"/>
  <c r="S234" i="4"/>
  <c r="AF198" i="4"/>
  <c r="AF202" i="4"/>
  <c r="E208" i="4"/>
  <c r="F208" i="4" s="1"/>
  <c r="E212" i="4"/>
  <c r="F212" i="4" s="1"/>
  <c r="F236" i="4"/>
  <c r="S238" i="4"/>
  <c r="S219" i="4"/>
  <c r="S231" i="4"/>
  <c r="S197" i="4"/>
  <c r="S201" i="4"/>
  <c r="AF204" i="4"/>
  <c r="S205" i="4"/>
  <c r="E205" i="4"/>
  <c r="F205" i="4" s="1"/>
  <c r="AF205" i="4"/>
  <c r="E210" i="4"/>
  <c r="F210" i="4" s="1"/>
  <c r="S210" i="4"/>
  <c r="E214" i="4"/>
  <c r="F214" i="4" s="1"/>
  <c r="S214" i="4"/>
  <c r="AF234" i="4"/>
  <c r="F237" i="4"/>
  <c r="AF242" i="4"/>
  <c r="F245" i="4"/>
  <c r="AF250" i="4"/>
  <c r="F253" i="4"/>
  <c r="AF258" i="4"/>
  <c r="F244" i="4"/>
  <c r="S246" i="4"/>
  <c r="F252" i="4"/>
  <c r="S254" i="4"/>
  <c r="F235" i="4"/>
  <c r="AF240" i="4"/>
  <c r="F243" i="4"/>
  <c r="AF248" i="4"/>
  <c r="F251" i="4"/>
  <c r="AF256" i="4"/>
  <c r="F259" i="4"/>
  <c r="F218" i="4"/>
  <c r="F220" i="4"/>
  <c r="F222" i="4"/>
  <c r="F224" i="4"/>
  <c r="F226" i="4"/>
  <c r="F228" i="4"/>
  <c r="F230" i="4"/>
  <c r="F232" i="4"/>
  <c r="F234" i="4"/>
  <c r="S236" i="4"/>
  <c r="F242" i="4"/>
  <c r="S244" i="4"/>
  <c r="F250" i="4"/>
  <c r="S252" i="4"/>
  <c r="F258" i="4"/>
  <c r="S243" i="4"/>
  <c r="AF245" i="4"/>
  <c r="S251" i="4"/>
  <c r="AF253" i="4"/>
  <c r="S259" i="4"/>
  <c r="S258" i="4"/>
  <c r="AF244" i="4"/>
  <c r="F247" i="4"/>
  <c r="AF252" i="4"/>
  <c r="F255" i="4"/>
  <c r="AF235" i="4"/>
  <c r="S241" i="4"/>
  <c r="AF243" i="4"/>
  <c r="S249" i="4"/>
  <c r="AF251" i="4"/>
  <c r="S257" i="4"/>
  <c r="AF259" i="4"/>
  <c r="AI2" i="3"/>
  <c r="E9" i="3"/>
  <c r="F9" i="3" s="1"/>
  <c r="AF11" i="3"/>
  <c r="AF15" i="3"/>
  <c r="S96" i="3"/>
  <c r="E96" i="3"/>
  <c r="F96" i="3" s="1"/>
  <c r="AF96" i="3"/>
  <c r="E10" i="3"/>
  <c r="F10" i="3" s="1"/>
  <c r="AF12" i="3"/>
  <c r="I2" i="3"/>
  <c r="E11" i="3"/>
  <c r="F11" i="3" s="1"/>
  <c r="AF13" i="3"/>
  <c r="S16" i="3"/>
  <c r="AF16" i="3"/>
  <c r="E16" i="3"/>
  <c r="F16" i="3" s="1"/>
  <c r="AF21" i="3"/>
  <c r="AF29" i="3"/>
  <c r="AF37" i="3"/>
  <c r="AF45" i="3"/>
  <c r="AF53" i="3"/>
  <c r="S112" i="3"/>
  <c r="E112" i="3"/>
  <c r="F112" i="3" s="1"/>
  <c r="AF112" i="3"/>
  <c r="S9" i="3"/>
  <c r="E12" i="3"/>
  <c r="F12" i="3" s="1"/>
  <c r="E15" i="3"/>
  <c r="F15" i="3" s="1"/>
  <c r="S18" i="3"/>
  <c r="S26" i="3"/>
  <c r="S34" i="3"/>
  <c r="S42" i="3"/>
  <c r="S50" i="3"/>
  <c r="S57" i="3"/>
  <c r="F62" i="3"/>
  <c r="AF144" i="3"/>
  <c r="S144" i="3"/>
  <c r="E144" i="3"/>
  <c r="F144" i="3" s="1"/>
  <c r="S10" i="3"/>
  <c r="E13" i="3"/>
  <c r="F13" i="3" s="1"/>
  <c r="AF23" i="3"/>
  <c r="AF31" i="3"/>
  <c r="AF39" i="3"/>
  <c r="AF47" i="3"/>
  <c r="AF61" i="3"/>
  <c r="E61" i="3"/>
  <c r="F61" i="3" s="1"/>
  <c r="S61" i="3"/>
  <c r="S104" i="3"/>
  <c r="E104" i="3"/>
  <c r="F104" i="3" s="1"/>
  <c r="AF104" i="3"/>
  <c r="S22" i="3"/>
  <c r="S30" i="3"/>
  <c r="S38" i="3"/>
  <c r="S46" i="3"/>
  <c r="S54" i="3"/>
  <c r="S60" i="3"/>
  <c r="E60" i="3"/>
  <c r="F60" i="3" s="1"/>
  <c r="AF60" i="3"/>
  <c r="S68" i="3"/>
  <c r="AF68" i="3"/>
  <c r="E68" i="3"/>
  <c r="F68" i="3" s="1"/>
  <c r="S72" i="3"/>
  <c r="AF72" i="3"/>
  <c r="E72" i="3"/>
  <c r="F72" i="3" s="1"/>
  <c r="S76" i="3"/>
  <c r="AF76" i="3"/>
  <c r="E76" i="3"/>
  <c r="F76" i="3" s="1"/>
  <c r="S80" i="3"/>
  <c r="AF80" i="3"/>
  <c r="E80" i="3"/>
  <c r="F80" i="3" s="1"/>
  <c r="S84" i="3"/>
  <c r="AF84" i="3"/>
  <c r="E84" i="3"/>
  <c r="F84" i="3" s="1"/>
  <c r="S88" i="3"/>
  <c r="AF88" i="3"/>
  <c r="E88" i="3"/>
  <c r="F88" i="3" s="1"/>
  <c r="S92" i="3"/>
  <c r="AF92" i="3"/>
  <c r="E92" i="3"/>
  <c r="F92" i="3" s="1"/>
  <c r="S118" i="3"/>
  <c r="AF118" i="3"/>
  <c r="E118" i="3"/>
  <c r="F118" i="3" s="1"/>
  <c r="S17" i="3"/>
  <c r="E18" i="3"/>
  <c r="F18" i="3" s="1"/>
  <c r="AF18" i="3"/>
  <c r="S19" i="3"/>
  <c r="E20" i="3"/>
  <c r="F20" i="3" s="1"/>
  <c r="AF20" i="3"/>
  <c r="S21" i="3"/>
  <c r="E22" i="3"/>
  <c r="F22" i="3" s="1"/>
  <c r="AF22" i="3"/>
  <c r="S23" i="3"/>
  <c r="E24" i="3"/>
  <c r="F24" i="3" s="1"/>
  <c r="AF24" i="3"/>
  <c r="S25" i="3"/>
  <c r="E26" i="3"/>
  <c r="F26" i="3" s="1"/>
  <c r="AF26" i="3"/>
  <c r="S27" i="3"/>
  <c r="E28" i="3"/>
  <c r="F28" i="3" s="1"/>
  <c r="AF28" i="3"/>
  <c r="S29" i="3"/>
  <c r="E30" i="3"/>
  <c r="F30" i="3" s="1"/>
  <c r="AF30" i="3"/>
  <c r="S31" i="3"/>
  <c r="E32" i="3"/>
  <c r="F32" i="3" s="1"/>
  <c r="AF32" i="3"/>
  <c r="S33" i="3"/>
  <c r="E34" i="3"/>
  <c r="F34" i="3" s="1"/>
  <c r="AF34" i="3"/>
  <c r="S35" i="3"/>
  <c r="E36" i="3"/>
  <c r="F36" i="3" s="1"/>
  <c r="AF36" i="3"/>
  <c r="S37" i="3"/>
  <c r="E38" i="3"/>
  <c r="F38" i="3" s="1"/>
  <c r="AF38" i="3"/>
  <c r="S39" i="3"/>
  <c r="E40" i="3"/>
  <c r="F40" i="3" s="1"/>
  <c r="AF40" i="3"/>
  <c r="S41" i="3"/>
  <c r="E42" i="3"/>
  <c r="F42" i="3" s="1"/>
  <c r="AF42" i="3"/>
  <c r="S43" i="3"/>
  <c r="E44" i="3"/>
  <c r="F44" i="3" s="1"/>
  <c r="AF44" i="3"/>
  <c r="S45" i="3"/>
  <c r="E46" i="3"/>
  <c r="F46" i="3" s="1"/>
  <c r="AF46" i="3"/>
  <c r="S47" i="3"/>
  <c r="E48" i="3"/>
  <c r="F48" i="3" s="1"/>
  <c r="AF48" i="3"/>
  <c r="S49" i="3"/>
  <c r="E50" i="3"/>
  <c r="F50" i="3" s="1"/>
  <c r="AF50" i="3"/>
  <c r="S51" i="3"/>
  <c r="E52" i="3"/>
  <c r="F52" i="3" s="1"/>
  <c r="AF52" i="3"/>
  <c r="S53" i="3"/>
  <c r="E54" i="3"/>
  <c r="F54" i="3" s="1"/>
  <c r="AF54" i="3"/>
  <c r="S55" i="3"/>
  <c r="E56" i="3"/>
  <c r="F56" i="3" s="1"/>
  <c r="AF56" i="3"/>
  <c r="AF58" i="3"/>
  <c r="AF66" i="3"/>
  <c r="S126" i="3"/>
  <c r="AF126" i="3"/>
  <c r="E126" i="3"/>
  <c r="F126" i="3" s="1"/>
  <c r="AF59" i="3"/>
  <c r="E59" i="3"/>
  <c r="F59" i="3" s="1"/>
  <c r="S63" i="3"/>
  <c r="AF67" i="3"/>
  <c r="E67" i="3"/>
  <c r="F67" i="3" s="1"/>
  <c r="S67" i="3"/>
  <c r="AF71" i="3"/>
  <c r="E71" i="3"/>
  <c r="F71" i="3" s="1"/>
  <c r="S71" i="3"/>
  <c r="AF75" i="3"/>
  <c r="E75" i="3"/>
  <c r="F75" i="3" s="1"/>
  <c r="S75" i="3"/>
  <c r="AF79" i="3"/>
  <c r="E79" i="3"/>
  <c r="F79" i="3" s="1"/>
  <c r="S79" i="3"/>
  <c r="AF83" i="3"/>
  <c r="E83" i="3"/>
  <c r="F83" i="3" s="1"/>
  <c r="S83" i="3"/>
  <c r="AF87" i="3"/>
  <c r="E87" i="3"/>
  <c r="F87" i="3" s="1"/>
  <c r="S87" i="3"/>
  <c r="AF91" i="3"/>
  <c r="E91" i="3"/>
  <c r="F91" i="3" s="1"/>
  <c r="S91" i="3"/>
  <c r="S98" i="3"/>
  <c r="E98" i="3"/>
  <c r="F98" i="3" s="1"/>
  <c r="S106" i="3"/>
  <c r="E106" i="3"/>
  <c r="F106" i="3" s="1"/>
  <c r="AF64" i="3"/>
  <c r="S70" i="3"/>
  <c r="AF70" i="3"/>
  <c r="E70" i="3"/>
  <c r="F70" i="3" s="1"/>
  <c r="S74" i="3"/>
  <c r="AF74" i="3"/>
  <c r="E74" i="3"/>
  <c r="F74" i="3" s="1"/>
  <c r="S78" i="3"/>
  <c r="AF78" i="3"/>
  <c r="E78" i="3"/>
  <c r="F78" i="3" s="1"/>
  <c r="S82" i="3"/>
  <c r="AF82" i="3"/>
  <c r="E82" i="3"/>
  <c r="F82" i="3" s="1"/>
  <c r="S86" i="3"/>
  <c r="AF86" i="3"/>
  <c r="E86" i="3"/>
  <c r="F86" i="3" s="1"/>
  <c r="S90" i="3"/>
  <c r="AF90" i="3"/>
  <c r="E90" i="3"/>
  <c r="F90" i="3" s="1"/>
  <c r="S94" i="3"/>
  <c r="E94" i="3"/>
  <c r="F94" i="3" s="1"/>
  <c r="AF94" i="3"/>
  <c r="S114" i="3"/>
  <c r="AF114" i="3"/>
  <c r="E114" i="3"/>
  <c r="F114" i="3" s="1"/>
  <c r="S64" i="3"/>
  <c r="AF65" i="3"/>
  <c r="E65" i="3"/>
  <c r="F65" i="3" s="1"/>
  <c r="AF139" i="3"/>
  <c r="S139" i="3"/>
  <c r="E139" i="3"/>
  <c r="F139" i="3" s="1"/>
  <c r="S100" i="3"/>
  <c r="E100" i="3"/>
  <c r="F100" i="3" s="1"/>
  <c r="S108" i="3"/>
  <c r="E108" i="3"/>
  <c r="F108" i="3" s="1"/>
  <c r="E17" i="3"/>
  <c r="F17" i="3" s="1"/>
  <c r="E19" i="3"/>
  <c r="F19" i="3" s="1"/>
  <c r="E21" i="3"/>
  <c r="F21" i="3" s="1"/>
  <c r="E23" i="3"/>
  <c r="F23" i="3" s="1"/>
  <c r="E25" i="3"/>
  <c r="F25" i="3" s="1"/>
  <c r="E27" i="3"/>
  <c r="F27" i="3" s="1"/>
  <c r="E29" i="3"/>
  <c r="F29" i="3" s="1"/>
  <c r="E31" i="3"/>
  <c r="F31" i="3" s="1"/>
  <c r="E33" i="3"/>
  <c r="F33" i="3" s="1"/>
  <c r="E35" i="3"/>
  <c r="F35" i="3" s="1"/>
  <c r="E37" i="3"/>
  <c r="F37" i="3" s="1"/>
  <c r="E39" i="3"/>
  <c r="F39" i="3" s="1"/>
  <c r="E41" i="3"/>
  <c r="F41" i="3" s="1"/>
  <c r="E43" i="3"/>
  <c r="F43" i="3" s="1"/>
  <c r="E45" i="3"/>
  <c r="F45" i="3" s="1"/>
  <c r="E47" i="3"/>
  <c r="F47" i="3" s="1"/>
  <c r="E49" i="3"/>
  <c r="F49" i="3" s="1"/>
  <c r="E51" i="3"/>
  <c r="F51" i="3" s="1"/>
  <c r="E53" i="3"/>
  <c r="F53" i="3" s="1"/>
  <c r="E55" i="3"/>
  <c r="F55" i="3" s="1"/>
  <c r="AF62" i="3"/>
  <c r="S59" i="3"/>
  <c r="S62" i="3"/>
  <c r="AF63" i="3"/>
  <c r="E63" i="3"/>
  <c r="F63" i="3" s="1"/>
  <c r="AF69" i="3"/>
  <c r="E69" i="3"/>
  <c r="F69" i="3" s="1"/>
  <c r="S69" i="3"/>
  <c r="AF73" i="3"/>
  <c r="E73" i="3"/>
  <c r="F73" i="3" s="1"/>
  <c r="S73" i="3"/>
  <c r="AF77" i="3"/>
  <c r="E77" i="3"/>
  <c r="F77" i="3" s="1"/>
  <c r="S77" i="3"/>
  <c r="AF81" i="3"/>
  <c r="E81" i="3"/>
  <c r="F81" i="3" s="1"/>
  <c r="S81" i="3"/>
  <c r="AF85" i="3"/>
  <c r="E85" i="3"/>
  <c r="F85" i="3" s="1"/>
  <c r="S85" i="3"/>
  <c r="AF89" i="3"/>
  <c r="E89" i="3"/>
  <c r="F89" i="3" s="1"/>
  <c r="S89" i="3"/>
  <c r="AF93" i="3"/>
  <c r="E93" i="3"/>
  <c r="F93" i="3" s="1"/>
  <c r="S93" i="3"/>
  <c r="S102" i="3"/>
  <c r="E102" i="3"/>
  <c r="F102" i="3" s="1"/>
  <c r="S110" i="3"/>
  <c r="E110" i="3"/>
  <c r="F110" i="3" s="1"/>
  <c r="S130" i="3"/>
  <c r="AF130" i="3"/>
  <c r="E130" i="3"/>
  <c r="F130" i="3" s="1"/>
  <c r="S135" i="3"/>
  <c r="E135" i="3"/>
  <c r="F135" i="3" s="1"/>
  <c r="AF135" i="3"/>
  <c r="S137" i="3"/>
  <c r="AF146" i="3"/>
  <c r="S146" i="3"/>
  <c r="E146" i="3"/>
  <c r="F146" i="3" s="1"/>
  <c r="AF152" i="3"/>
  <c r="S152" i="3"/>
  <c r="E152" i="3"/>
  <c r="F152" i="3" s="1"/>
  <c r="S116" i="3"/>
  <c r="AF116" i="3"/>
  <c r="E116" i="3"/>
  <c r="F116" i="3" s="1"/>
  <c r="S124" i="3"/>
  <c r="AF124" i="3"/>
  <c r="E124" i="3"/>
  <c r="F124" i="3" s="1"/>
  <c r="AF141" i="3"/>
  <c r="S141" i="3"/>
  <c r="E141" i="3"/>
  <c r="F141" i="3" s="1"/>
  <c r="AF148" i="3"/>
  <c r="S148" i="3"/>
  <c r="E148" i="3"/>
  <c r="F148" i="3" s="1"/>
  <c r="AF143" i="3"/>
  <c r="S143" i="3"/>
  <c r="E143" i="3"/>
  <c r="F143" i="3" s="1"/>
  <c r="S122" i="3"/>
  <c r="AF122" i="3"/>
  <c r="E122" i="3"/>
  <c r="F122" i="3" s="1"/>
  <c r="AF123" i="3"/>
  <c r="S128" i="3"/>
  <c r="AF128" i="3"/>
  <c r="E128" i="3"/>
  <c r="F128" i="3" s="1"/>
  <c r="S134" i="3"/>
  <c r="AF134" i="3"/>
  <c r="AF138" i="3"/>
  <c r="S138" i="3"/>
  <c r="E138" i="3"/>
  <c r="F138" i="3" s="1"/>
  <c r="F169" i="3"/>
  <c r="AF145" i="3"/>
  <c r="S145" i="3"/>
  <c r="E145" i="3"/>
  <c r="F145" i="3" s="1"/>
  <c r="AF154" i="3"/>
  <c r="S154" i="3"/>
  <c r="E154" i="3"/>
  <c r="F154" i="3" s="1"/>
  <c r="AF175" i="3"/>
  <c r="AF206" i="3"/>
  <c r="S206" i="3"/>
  <c r="E206" i="3"/>
  <c r="F206" i="3" s="1"/>
  <c r="AF97" i="3"/>
  <c r="E97" i="3"/>
  <c r="F97" i="3" s="1"/>
  <c r="AF99" i="3"/>
  <c r="E99" i="3"/>
  <c r="F99" i="3" s="1"/>
  <c r="AF101" i="3"/>
  <c r="E101" i="3"/>
  <c r="F101" i="3" s="1"/>
  <c r="AF103" i="3"/>
  <c r="E103" i="3"/>
  <c r="F103" i="3" s="1"/>
  <c r="AF105" i="3"/>
  <c r="E105" i="3"/>
  <c r="F105" i="3" s="1"/>
  <c r="AF107" i="3"/>
  <c r="E107" i="3"/>
  <c r="F107" i="3" s="1"/>
  <c r="AF109" i="3"/>
  <c r="E109" i="3"/>
  <c r="F109" i="3" s="1"/>
  <c r="AF111" i="3"/>
  <c r="E111" i="3"/>
  <c r="F111" i="3" s="1"/>
  <c r="AF113" i="3"/>
  <c r="E113" i="3"/>
  <c r="F113" i="3" s="1"/>
  <c r="AF140" i="3"/>
  <c r="S140" i="3"/>
  <c r="E140" i="3"/>
  <c r="F140" i="3" s="1"/>
  <c r="S120" i="3"/>
  <c r="AF120" i="3"/>
  <c r="E120" i="3"/>
  <c r="F120" i="3" s="1"/>
  <c r="AF121" i="3"/>
  <c r="AF147" i="3"/>
  <c r="S147" i="3"/>
  <c r="E147" i="3"/>
  <c r="F147" i="3" s="1"/>
  <c r="AF150" i="3"/>
  <c r="S150" i="3"/>
  <c r="E150" i="3"/>
  <c r="F150" i="3" s="1"/>
  <c r="AF127" i="3"/>
  <c r="AF142" i="3"/>
  <c r="S142" i="3"/>
  <c r="E142" i="3"/>
  <c r="F142" i="3" s="1"/>
  <c r="S132" i="3"/>
  <c r="AF132" i="3"/>
  <c r="E132" i="3"/>
  <c r="F132" i="3" s="1"/>
  <c r="AF136" i="3"/>
  <c r="F156" i="3"/>
  <c r="S171" i="3"/>
  <c r="AF160" i="3"/>
  <c r="AF162" i="3"/>
  <c r="E162" i="3"/>
  <c r="F162" i="3" s="1"/>
  <c r="AF250" i="3"/>
  <c r="E250" i="3"/>
  <c r="F250" i="3" s="1"/>
  <c r="S250" i="3"/>
  <c r="S115" i="3"/>
  <c r="S117" i="3"/>
  <c r="S119" i="3"/>
  <c r="S121" i="3"/>
  <c r="S123" i="3"/>
  <c r="S125" i="3"/>
  <c r="S127" i="3"/>
  <c r="S129" i="3"/>
  <c r="S131" i="3"/>
  <c r="S133" i="3"/>
  <c r="F173" i="3"/>
  <c r="F181" i="3"/>
  <c r="AF176" i="3"/>
  <c r="E176" i="3"/>
  <c r="F176" i="3" s="1"/>
  <c r="S176" i="3"/>
  <c r="S155" i="3"/>
  <c r="S162" i="3"/>
  <c r="AF184" i="3"/>
  <c r="E184" i="3"/>
  <c r="F184" i="3" s="1"/>
  <c r="S184" i="3"/>
  <c r="F189" i="3"/>
  <c r="AF191" i="3"/>
  <c r="S194" i="3"/>
  <c r="AF200" i="3"/>
  <c r="E200" i="3"/>
  <c r="F200" i="3" s="1"/>
  <c r="S200" i="3"/>
  <c r="S204" i="3"/>
  <c r="E160" i="3"/>
  <c r="F160" i="3" s="1"/>
  <c r="S188" i="3"/>
  <c r="AF192" i="3"/>
  <c r="E192" i="3"/>
  <c r="F192" i="3" s="1"/>
  <c r="S192" i="3"/>
  <c r="S166" i="3"/>
  <c r="E166" i="3"/>
  <c r="F166" i="3" s="1"/>
  <c r="AF166" i="3"/>
  <c r="S175" i="3"/>
  <c r="E175" i="3"/>
  <c r="F175" i="3" s="1"/>
  <c r="S196" i="3"/>
  <c r="S161" i="3"/>
  <c r="S170" i="3"/>
  <c r="E170" i="3"/>
  <c r="F170" i="3" s="1"/>
  <c r="AF170" i="3"/>
  <c r="S183" i="3"/>
  <c r="E183" i="3"/>
  <c r="F183" i="3" s="1"/>
  <c r="AF215" i="3"/>
  <c r="E115" i="3"/>
  <c r="F115" i="3" s="1"/>
  <c r="E117" i="3"/>
  <c r="F117" i="3" s="1"/>
  <c r="E119" i="3"/>
  <c r="F119" i="3" s="1"/>
  <c r="E121" i="3"/>
  <c r="F121" i="3" s="1"/>
  <c r="E123" i="3"/>
  <c r="F123" i="3" s="1"/>
  <c r="E125" i="3"/>
  <c r="F125" i="3" s="1"/>
  <c r="E127" i="3"/>
  <c r="F127" i="3" s="1"/>
  <c r="E129" i="3"/>
  <c r="F129" i="3" s="1"/>
  <c r="E131" i="3"/>
  <c r="F131" i="3" s="1"/>
  <c r="E133" i="3"/>
  <c r="F133" i="3" s="1"/>
  <c r="AF164" i="3"/>
  <c r="E164" i="3"/>
  <c r="F164" i="3" s="1"/>
  <c r="F165" i="3"/>
  <c r="S191" i="3"/>
  <c r="E191" i="3"/>
  <c r="F191" i="3" s="1"/>
  <c r="S177" i="3"/>
  <c r="S185" i="3"/>
  <c r="S193" i="3"/>
  <c r="E199" i="3"/>
  <c r="F199" i="3" s="1"/>
  <c r="S168" i="3"/>
  <c r="S172" i="3"/>
  <c r="AF177" i="3"/>
  <c r="AF185" i="3"/>
  <c r="AF193" i="3"/>
  <c r="AF212" i="3"/>
  <c r="AF242" i="3"/>
  <c r="E242" i="3"/>
  <c r="F242" i="3" s="1"/>
  <c r="S242" i="3"/>
  <c r="AF178" i="3"/>
  <c r="E178" i="3"/>
  <c r="F178" i="3" s="1"/>
  <c r="AF186" i="3"/>
  <c r="E186" i="3"/>
  <c r="F186" i="3" s="1"/>
  <c r="AF194" i="3"/>
  <c r="E194" i="3"/>
  <c r="F194" i="3" s="1"/>
  <c r="S179" i="3"/>
  <c r="S187" i="3"/>
  <c r="S195" i="3"/>
  <c r="F215" i="3"/>
  <c r="AF172" i="3"/>
  <c r="S174" i="3"/>
  <c r="F177" i="3"/>
  <c r="AF179" i="3"/>
  <c r="S182" i="3"/>
  <c r="F185" i="3"/>
  <c r="AF187" i="3"/>
  <c r="F193" i="3"/>
  <c r="AF195" i="3"/>
  <c r="E211" i="3"/>
  <c r="F211" i="3" s="1"/>
  <c r="AF211" i="3"/>
  <c r="S211" i="3"/>
  <c r="AF214" i="3"/>
  <c r="S214" i="3"/>
  <c r="E214" i="3"/>
  <c r="F214" i="3" s="1"/>
  <c r="F167" i="3"/>
  <c r="F171" i="3"/>
  <c r="AF180" i="3"/>
  <c r="E180" i="3"/>
  <c r="F180" i="3" s="1"/>
  <c r="AF188" i="3"/>
  <c r="E188" i="3"/>
  <c r="F188" i="3" s="1"/>
  <c r="AF196" i="3"/>
  <c r="E196" i="3"/>
  <c r="F196" i="3" s="1"/>
  <c r="E203" i="3"/>
  <c r="F203" i="3" s="1"/>
  <c r="S203" i="3"/>
  <c r="AF218" i="3"/>
  <c r="E218" i="3"/>
  <c r="F218" i="3" s="1"/>
  <c r="S218" i="3"/>
  <c r="AF234" i="3"/>
  <c r="E234" i="3"/>
  <c r="F234" i="3" s="1"/>
  <c r="S234" i="3"/>
  <c r="AF168" i="3"/>
  <c r="S173" i="3"/>
  <c r="S181" i="3"/>
  <c r="S189" i="3"/>
  <c r="S197" i="3"/>
  <c r="S207" i="3"/>
  <c r="E207" i="3"/>
  <c r="F207" i="3" s="1"/>
  <c r="AF207" i="3"/>
  <c r="AF173" i="3"/>
  <c r="F179" i="3"/>
  <c r="AF181" i="3"/>
  <c r="F187" i="3"/>
  <c r="AF189" i="3"/>
  <c r="F195" i="3"/>
  <c r="AF197" i="3"/>
  <c r="S202" i="3"/>
  <c r="AF202" i="3"/>
  <c r="E202" i="3"/>
  <c r="F202" i="3" s="1"/>
  <c r="F208" i="3"/>
  <c r="E210" i="3"/>
  <c r="F210" i="3" s="1"/>
  <c r="AF210" i="3"/>
  <c r="S210" i="3"/>
  <c r="AF165" i="3"/>
  <c r="E172" i="3"/>
  <c r="F172" i="3" s="1"/>
  <c r="AF174" i="3"/>
  <c r="E174" i="3"/>
  <c r="F174" i="3" s="1"/>
  <c r="AF182" i="3"/>
  <c r="E182" i="3"/>
  <c r="F182" i="3" s="1"/>
  <c r="AF190" i="3"/>
  <c r="E190" i="3"/>
  <c r="F190" i="3" s="1"/>
  <c r="AF198" i="3"/>
  <c r="E198" i="3"/>
  <c r="F198" i="3" s="1"/>
  <c r="AF199" i="3"/>
  <c r="AF201" i="3"/>
  <c r="E201" i="3"/>
  <c r="F201" i="3" s="1"/>
  <c r="S201" i="3"/>
  <c r="F204" i="3"/>
  <c r="E221" i="3"/>
  <c r="F221" i="3" s="1"/>
  <c r="E223" i="3"/>
  <c r="F223" i="3" s="1"/>
  <c r="E225" i="3"/>
  <c r="F225" i="3" s="1"/>
  <c r="E227" i="3"/>
  <c r="F227" i="3" s="1"/>
  <c r="E229" i="3"/>
  <c r="F229" i="3" s="1"/>
  <c r="AF233" i="3"/>
  <c r="AF241" i="3"/>
  <c r="AF249" i="3"/>
  <c r="F253" i="3"/>
  <c r="S255" i="3"/>
  <c r="S232" i="3"/>
  <c r="S240" i="3"/>
  <c r="S248" i="3"/>
  <c r="F255" i="3"/>
  <c r="AF235" i="3"/>
  <c r="AF243" i="3"/>
  <c r="AF251" i="3"/>
  <c r="AF216" i="3"/>
  <c r="E216" i="3"/>
  <c r="F216" i="3" s="1"/>
  <c r="E231" i="3"/>
  <c r="F231" i="3" s="1"/>
  <c r="AF236" i="3"/>
  <c r="E236" i="3"/>
  <c r="F236" i="3" s="1"/>
  <c r="F239" i="3"/>
  <c r="AF244" i="3"/>
  <c r="E244" i="3"/>
  <c r="F244" i="3" s="1"/>
  <c r="F247" i="3"/>
  <c r="S252" i="3"/>
  <c r="AF252" i="3"/>
  <c r="E252" i="3"/>
  <c r="F252" i="3" s="1"/>
  <c r="F257" i="3"/>
  <c r="S259" i="3"/>
  <c r="AF217" i="3"/>
  <c r="S233" i="3"/>
  <c r="S241" i="3"/>
  <c r="S249" i="3"/>
  <c r="AF253" i="3"/>
  <c r="AF229" i="3"/>
  <c r="AF237" i="3"/>
  <c r="AF245" i="3"/>
  <c r="S254" i="3"/>
  <c r="AF254" i="3"/>
  <c r="E254" i="3"/>
  <c r="F254" i="3" s="1"/>
  <c r="F259" i="3"/>
  <c r="AF230" i="3"/>
  <c r="E230" i="3"/>
  <c r="F230" i="3" s="1"/>
  <c r="AF238" i="3"/>
  <c r="E238" i="3"/>
  <c r="F238" i="3" s="1"/>
  <c r="AF246" i="3"/>
  <c r="E246" i="3"/>
  <c r="F246" i="3" s="1"/>
  <c r="AF219" i="3"/>
  <c r="AF221" i="3"/>
  <c r="AF223" i="3"/>
  <c r="AF225" i="3"/>
  <c r="S256" i="3"/>
  <c r="AF256" i="3"/>
  <c r="E256" i="3"/>
  <c r="F256" i="3" s="1"/>
  <c r="AF231" i="3"/>
  <c r="AF257" i="3"/>
  <c r="AF220" i="3"/>
  <c r="E220" i="3"/>
  <c r="F220" i="3" s="1"/>
  <c r="AF222" i="3"/>
  <c r="E222" i="3"/>
  <c r="F222" i="3" s="1"/>
  <c r="AF224" i="3"/>
  <c r="E224" i="3"/>
  <c r="F224" i="3" s="1"/>
  <c r="AF226" i="3"/>
  <c r="E226" i="3"/>
  <c r="F226" i="3" s="1"/>
  <c r="AF228" i="3"/>
  <c r="E228" i="3"/>
  <c r="F228" i="3" s="1"/>
  <c r="AF232" i="3"/>
  <c r="E232" i="3"/>
  <c r="F232" i="3" s="1"/>
  <c r="E235" i="3"/>
  <c r="F235" i="3" s="1"/>
  <c r="AF240" i="3"/>
  <c r="E240" i="3"/>
  <c r="F240" i="3" s="1"/>
  <c r="F243" i="3"/>
  <c r="AF248" i="3"/>
  <c r="E248" i="3"/>
  <c r="F248" i="3" s="1"/>
  <c r="S253" i="3"/>
  <c r="S258" i="3"/>
  <c r="AF258" i="3"/>
  <c r="E258" i="3"/>
  <c r="F258" i="3" s="1"/>
  <c r="E219" i="3"/>
  <c r="F219" i="3" s="1"/>
  <c r="S230" i="3"/>
  <c r="S237" i="3"/>
  <c r="S238" i="3"/>
  <c r="S245" i="3"/>
  <c r="S246" i="3"/>
  <c r="AF259" i="3"/>
  <c r="AF94" i="2"/>
  <c r="AF104" i="2"/>
  <c r="AF118" i="2"/>
  <c r="AF10" i="2"/>
  <c r="AF16" i="2"/>
  <c r="AF22" i="2"/>
  <c r="AF28" i="2"/>
  <c r="AF34" i="2"/>
  <c r="AF40" i="2"/>
  <c r="AF46" i="2"/>
  <c r="AF52" i="2"/>
  <c r="AF58" i="2"/>
  <c r="AF64" i="2"/>
  <c r="AF70" i="2"/>
  <c r="AF76" i="2"/>
  <c r="AF82" i="2"/>
  <c r="AF88" i="2"/>
  <c r="AF106" i="2"/>
  <c r="AF154" i="2"/>
  <c r="AF178" i="2"/>
  <c r="AF190" i="2"/>
  <c r="AF202" i="2"/>
  <c r="AF208" i="2"/>
  <c r="AF214" i="2"/>
  <c r="AF226" i="2"/>
  <c r="AF232" i="2"/>
  <c r="AF238" i="2"/>
  <c r="AF250" i="2"/>
  <c r="AF256" i="2"/>
  <c r="AF11" i="2"/>
  <c r="AF23" i="2"/>
  <c r="AF29" i="2"/>
  <c r="AF35" i="2"/>
  <c r="AF47" i="2"/>
  <c r="AF53" i="2"/>
  <c r="AF59" i="2"/>
  <c r="AF71" i="2"/>
  <c r="AF77" i="2"/>
  <c r="AF83" i="2"/>
  <c r="AF95" i="2"/>
  <c r="AF101" i="2"/>
  <c r="AF107" i="2"/>
  <c r="AF12" i="2"/>
  <c r="AF18" i="2"/>
  <c r="AF24" i="2"/>
  <c r="AF30" i="2"/>
  <c r="AF36" i="2"/>
  <c r="AF42" i="2"/>
  <c r="AF48" i="2"/>
  <c r="AF54" i="2"/>
  <c r="AF60" i="2"/>
  <c r="AF66" i="2"/>
  <c r="AF72" i="2"/>
  <c r="AF78" i="2"/>
  <c r="AF84" i="2"/>
  <c r="AF90" i="2"/>
  <c r="AF96" i="2"/>
  <c r="AF102" i="2"/>
  <c r="AF114" i="2"/>
  <c r="AF162" i="2"/>
  <c r="AF174" i="2"/>
  <c r="AF186" i="2"/>
  <c r="AF192" i="2"/>
  <c r="AF198" i="2"/>
  <c r="AF210" i="2"/>
  <c r="AF216" i="2"/>
  <c r="AF222" i="2"/>
  <c r="AF234" i="2"/>
  <c r="AF240" i="2"/>
  <c r="AF246" i="2"/>
  <c r="AF258" i="2"/>
  <c r="AF19" i="2"/>
  <c r="AF31" i="2"/>
  <c r="AF43" i="2"/>
  <c r="AF55" i="2"/>
  <c r="AF67" i="2"/>
  <c r="AF79" i="2"/>
  <c r="AF91" i="2"/>
  <c r="AF103" i="2"/>
  <c r="AF110" i="2"/>
  <c r="AF146" i="2"/>
  <c r="AF170" i="2"/>
  <c r="AF176" i="2"/>
  <c r="AF182" i="2"/>
  <c r="AF194" i="2"/>
  <c r="AF200" i="2"/>
  <c r="AF206" i="2"/>
  <c r="AF218" i="2"/>
  <c r="AF224" i="2"/>
  <c r="AF230" i="2"/>
  <c r="AF242" i="2"/>
  <c r="AF248" i="2"/>
  <c r="AF254" i="2"/>
  <c r="AF69" i="2"/>
  <c r="AF93" i="2"/>
  <c r="AF99" i="2"/>
  <c r="AF111" i="2"/>
  <c r="AF100" i="2"/>
  <c r="AF105" i="2"/>
  <c r="AI2" i="2"/>
  <c r="AF116" i="2"/>
  <c r="AF92" i="2"/>
  <c r="AF112" i="2"/>
  <c r="AF108" i="2"/>
  <c r="AF98" i="2"/>
  <c r="AF17" i="2"/>
  <c r="AF25" i="2"/>
  <c r="AF33" i="2"/>
  <c r="AF41" i="2"/>
  <c r="AF49" i="2"/>
  <c r="AF57" i="2"/>
  <c r="AF65" i="2"/>
  <c r="AF73" i="2"/>
  <c r="AF81" i="2"/>
  <c r="AF89" i="2"/>
  <c r="AF126" i="2"/>
  <c r="AF134" i="2"/>
  <c r="AF142" i="2"/>
  <c r="AF150" i="2"/>
  <c r="AF158" i="2"/>
  <c r="AF166" i="2"/>
  <c r="AF121" i="2"/>
  <c r="AF129" i="2"/>
  <c r="AF137" i="2"/>
  <c r="AF145" i="2"/>
  <c r="AF153" i="2"/>
  <c r="AF161" i="2"/>
  <c r="AF169" i="2"/>
  <c r="AF177" i="2"/>
  <c r="AF185" i="2"/>
  <c r="AF193" i="2"/>
  <c r="AF201" i="2"/>
  <c r="AF209" i="2"/>
  <c r="AF217" i="2"/>
  <c r="AF225" i="2"/>
  <c r="AF233" i="2"/>
  <c r="AF241" i="2"/>
  <c r="AF249" i="2"/>
  <c r="AF257" i="2"/>
  <c r="AF124" i="2"/>
  <c r="AF140" i="2"/>
  <c r="AF148" i="2"/>
  <c r="AF156" i="2"/>
  <c r="AF164" i="2"/>
  <c r="AF172" i="2"/>
  <c r="AF180" i="2"/>
  <c r="AF188" i="2"/>
  <c r="AF196" i="2"/>
  <c r="AF204" i="2"/>
  <c r="AF212" i="2"/>
  <c r="AF220" i="2"/>
  <c r="AF228" i="2"/>
  <c r="AF236" i="2"/>
  <c r="AF244" i="2"/>
  <c r="AF252" i="2"/>
  <c r="AF132" i="2"/>
  <c r="AF119" i="2"/>
  <c r="AF127" i="2"/>
  <c r="AF135" i="2"/>
  <c r="AF143" i="2"/>
  <c r="AF151" i="2"/>
  <c r="AF159" i="2"/>
  <c r="AF167" i="2"/>
  <c r="AF175" i="2"/>
  <c r="AF183" i="2"/>
  <c r="AF191" i="2"/>
  <c r="AF199" i="2"/>
  <c r="AF207" i="2"/>
  <c r="AF215" i="2"/>
  <c r="AF223" i="2"/>
  <c r="AF231" i="2"/>
  <c r="AF239" i="2"/>
  <c r="AF247" i="2"/>
  <c r="AF255" i="2"/>
  <c r="AF117" i="2"/>
  <c r="AF122" i="2"/>
  <c r="AF130" i="2"/>
  <c r="AF138" i="2"/>
  <c r="AF125" i="2"/>
  <c r="AF133" i="2"/>
  <c r="AF141" i="2"/>
  <c r="AF149" i="2"/>
  <c r="AF157" i="2"/>
  <c r="AF165" i="2"/>
  <c r="AF173" i="2"/>
  <c r="AF181" i="2"/>
  <c r="AF189" i="2"/>
  <c r="AF197" i="2"/>
  <c r="AF205" i="2"/>
  <c r="AF213" i="2"/>
  <c r="AF221" i="2"/>
  <c r="AF229" i="2"/>
  <c r="AF237" i="2"/>
  <c r="AF245" i="2"/>
  <c r="AF253" i="2"/>
  <c r="AF115" i="2"/>
  <c r="AF120" i="2"/>
  <c r="AF128" i="2"/>
  <c r="AF136" i="2"/>
  <c r="AF152" i="2"/>
  <c r="AF160" i="2"/>
  <c r="AF168" i="2"/>
  <c r="AF144" i="2"/>
  <c r="AF113" i="2"/>
  <c r="AF123" i="2"/>
  <c r="AF131" i="2"/>
  <c r="AF139" i="2"/>
  <c r="AF147" i="2"/>
  <c r="AF155" i="2"/>
  <c r="AF163" i="2"/>
  <c r="AF171" i="2"/>
  <c r="AF179" i="2"/>
  <c r="AF187" i="2"/>
  <c r="AF195" i="2"/>
  <c r="AF203" i="2"/>
  <c r="AF211" i="2"/>
  <c r="AF219" i="2"/>
  <c r="AF227" i="2"/>
  <c r="AF235" i="2"/>
  <c r="AF243" i="2"/>
  <c r="AF251" i="2"/>
  <c r="AF259" i="2"/>
  <c r="S120" i="2"/>
  <c r="S99" i="2"/>
  <c r="S32" i="2"/>
  <c r="S47" i="2"/>
  <c r="S85" i="2"/>
  <c r="S91" i="2"/>
  <c r="S97" i="2"/>
  <c r="S103" i="2"/>
  <c r="S152" i="2"/>
  <c r="S166" i="2"/>
  <c r="S217" i="2"/>
  <c r="S239" i="2"/>
  <c r="S208" i="2"/>
  <c r="S108" i="2"/>
  <c r="S226" i="2"/>
  <c r="S202" i="2"/>
  <c r="S190" i="2"/>
  <c r="S154" i="2"/>
  <c r="S118" i="2"/>
  <c r="S58" i="2"/>
  <c r="S34" i="2"/>
  <c r="S247" i="2"/>
  <c r="S95" i="2"/>
  <c r="S13" i="2"/>
  <c r="S92" i="2"/>
  <c r="S98" i="2"/>
  <c r="S104" i="2"/>
  <c r="S110" i="2"/>
  <c r="S248" i="2"/>
  <c r="S184" i="2"/>
  <c r="S82" i="2"/>
  <c r="S259" i="2"/>
  <c r="S223" i="2"/>
  <c r="S20" i="2"/>
  <c r="S56" i="2"/>
  <c r="S125" i="2"/>
  <c r="S57" i="2"/>
  <c r="S73" i="2"/>
  <c r="S93" i="2"/>
  <c r="S105" i="2"/>
  <c r="S206" i="2"/>
  <c r="S256" i="2"/>
  <c r="S160" i="2"/>
  <c r="S245" i="2"/>
  <c r="S221" i="2"/>
  <c r="S173" i="2"/>
  <c r="S149" i="2"/>
  <c r="S169" i="2"/>
  <c r="S250" i="2"/>
  <c r="S37" i="2"/>
  <c r="S81" i="2"/>
  <c r="S200" i="2"/>
  <c r="S214" i="2"/>
  <c r="S59" i="2"/>
  <c r="S237" i="2"/>
  <c r="S232" i="2"/>
  <c r="S144" i="2"/>
  <c r="S10" i="2"/>
  <c r="S31" i="2"/>
  <c r="S45" i="2"/>
  <c r="S96" i="2"/>
  <c r="S121" i="2"/>
  <c r="S128" i="2"/>
  <c r="S141" i="2"/>
  <c r="S158" i="2"/>
  <c r="S178" i="2"/>
  <c r="S224" i="2"/>
  <c r="S238" i="2"/>
  <c r="S240" i="2"/>
  <c r="S192" i="2"/>
  <c r="S168" i="2"/>
  <c r="S68" i="2"/>
  <c r="S165" i="2"/>
  <c r="S216" i="2"/>
  <c r="S112" i="2"/>
  <c r="S215" i="2"/>
  <c r="S191" i="2"/>
  <c r="S143" i="2"/>
  <c r="S83" i="2"/>
  <c r="S71" i="2"/>
  <c r="S14" i="2"/>
  <c r="S15" i="2"/>
  <c r="S28" i="2"/>
  <c r="S63" i="2"/>
  <c r="S87" i="2"/>
  <c r="S18" i="2"/>
  <c r="S29" i="2"/>
  <c r="S42" i="2"/>
  <c r="S53" i="2"/>
  <c r="S66" i="2"/>
  <c r="S77" i="2"/>
  <c r="S22" i="2"/>
  <c r="S46" i="2"/>
  <c r="S70" i="2"/>
  <c r="S36" i="2"/>
  <c r="S60" i="2"/>
  <c r="S84" i="2"/>
  <c r="S12" i="2"/>
  <c r="S50" i="2"/>
  <c r="S74" i="2"/>
  <c r="S16" i="2"/>
  <c r="S27" i="2"/>
  <c r="S40" i="2"/>
  <c r="S51" i="2"/>
  <c r="S64" i="2"/>
  <c r="S75" i="2"/>
  <c r="S89" i="2"/>
  <c r="S26" i="2"/>
  <c r="S17" i="2"/>
  <c r="S30" i="2"/>
  <c r="S41" i="2"/>
  <c r="S54" i="2"/>
  <c r="S65" i="2"/>
  <c r="S78" i="2"/>
  <c r="S69" i="2"/>
  <c r="S24" i="2"/>
  <c r="S48" i="2"/>
  <c r="S72" i="2"/>
  <c r="S38" i="2"/>
  <c r="S62" i="2"/>
  <c r="S86" i="2"/>
  <c r="S39" i="2"/>
  <c r="S52" i="2"/>
  <c r="S76" i="2"/>
  <c r="S129" i="2"/>
  <c r="S140" i="2"/>
  <c r="S153" i="2"/>
  <c r="S164" i="2"/>
  <c r="S177" i="2"/>
  <c r="S188" i="2"/>
  <c r="S201" i="2"/>
  <c r="S212" i="2"/>
  <c r="S225" i="2"/>
  <c r="S236" i="2"/>
  <c r="S249" i="2"/>
  <c r="S133" i="2"/>
  <c r="S157" i="2"/>
  <c r="S205" i="2"/>
  <c r="S229" i="2"/>
  <c r="S253" i="2"/>
  <c r="S195" i="2"/>
  <c r="S219" i="2"/>
  <c r="S243" i="2"/>
  <c r="S124" i="2"/>
  <c r="S137" i="2"/>
  <c r="S148" i="2"/>
  <c r="S161" i="2"/>
  <c r="S172" i="2"/>
  <c r="S185" i="2"/>
  <c r="S196" i="2"/>
  <c r="S209" i="2"/>
  <c r="S220" i="2"/>
  <c r="S233" i="2"/>
  <c r="S244" i="2"/>
  <c r="S257" i="2"/>
  <c r="S117" i="2"/>
  <c r="S127" i="2"/>
  <c r="S138" i="2"/>
  <c r="S151" i="2"/>
  <c r="S162" i="2"/>
  <c r="S175" i="2"/>
  <c r="S186" i="2"/>
  <c r="S199" i="2"/>
  <c r="S210" i="2"/>
  <c r="S234" i="2"/>
  <c r="S258" i="2"/>
  <c r="S131" i="2"/>
  <c r="S155" i="2"/>
  <c r="S179" i="2"/>
  <c r="S203" i="2"/>
  <c r="S227" i="2"/>
  <c r="S251" i="2"/>
  <c r="S181" i="2"/>
  <c r="S123" i="2"/>
  <c r="S132" i="2"/>
  <c r="S156" i="2"/>
  <c r="S180" i="2"/>
  <c r="S204" i="2"/>
  <c r="S228" i="2"/>
  <c r="S252" i="2"/>
  <c r="S147" i="2"/>
  <c r="S135" i="2"/>
  <c r="S146" i="2"/>
  <c r="S159" i="2"/>
  <c r="S170" i="2"/>
  <c r="S183" i="2"/>
  <c r="S194" i="2"/>
  <c r="S207" i="2"/>
  <c r="S218" i="2"/>
  <c r="S231" i="2"/>
  <c r="S242" i="2"/>
  <c r="S255" i="2"/>
  <c r="S171" i="2"/>
  <c r="S126" i="2"/>
  <c r="S139" i="2"/>
  <c r="S150" i="2"/>
  <c r="S163" i="2"/>
  <c r="S174" i="2"/>
  <c r="S187" i="2"/>
  <c r="S198" i="2"/>
  <c r="S211" i="2"/>
  <c r="S222" i="2"/>
  <c r="S235" i="2"/>
  <c r="S246" i="2"/>
  <c r="F140" i="2"/>
  <c r="F243" i="2"/>
  <c r="F200" i="2"/>
  <c r="F116" i="2"/>
  <c r="F124" i="2"/>
  <c r="F176" i="2"/>
  <c r="F192" i="2"/>
  <c r="F96" i="2"/>
  <c r="F145" i="2"/>
  <c r="F18" i="2"/>
  <c r="F49" i="2"/>
  <c r="F157" i="2"/>
  <c r="F212" i="2"/>
  <c r="F164" i="2"/>
  <c r="F28" i="2"/>
  <c r="F80" i="2"/>
  <c r="F180" i="2"/>
  <c r="F171" i="2"/>
  <c r="F207" i="2"/>
  <c r="F87" i="2"/>
  <c r="F99" i="2"/>
  <c r="F196" i="2"/>
  <c r="F215" i="2"/>
  <c r="F251" i="2"/>
  <c r="F239" i="2"/>
  <c r="F203" i="2"/>
  <c r="F131" i="2"/>
  <c r="F58" i="2"/>
  <c r="F191" i="2"/>
  <c r="F97" i="2"/>
  <c r="F32" i="2"/>
  <c r="F106" i="2"/>
  <c r="F127" i="2"/>
  <c r="F20" i="2"/>
  <c r="F46" i="2"/>
  <c r="F121" i="2"/>
  <c r="F135" i="2"/>
  <c r="F141" i="2"/>
  <c r="F228" i="2"/>
  <c r="F167" i="2"/>
  <c r="F199" i="2"/>
  <c r="F92" i="2"/>
  <c r="F128" i="2"/>
  <c r="F244" i="2"/>
  <c r="F91" i="2"/>
  <c r="F163" i="2"/>
  <c r="F101" i="2"/>
  <c r="F155" i="2"/>
  <c r="F129" i="2"/>
  <c r="F136" i="2"/>
  <c r="F151" i="2"/>
  <c r="F223" i="2"/>
  <c r="F236" i="2"/>
  <c r="F248" i="2"/>
  <c r="F149" i="2"/>
  <c r="F125" i="2"/>
  <c r="F259" i="2"/>
  <c r="F187" i="2"/>
  <c r="F208" i="2"/>
  <c r="F143" i="2"/>
  <c r="F220" i="2"/>
  <c r="F184" i="2"/>
  <c r="F148" i="2"/>
  <c r="F247" i="2"/>
  <c r="F36" i="2"/>
  <c r="F75" i="2"/>
  <c r="F82" i="2"/>
  <c r="F117" i="2"/>
  <c r="F159" i="2"/>
  <c r="F216" i="2"/>
  <c r="F231" i="2"/>
  <c r="F68" i="2"/>
  <c r="F115" i="2"/>
  <c r="F34" i="2"/>
  <c r="F137" i="2"/>
  <c r="F172" i="2"/>
  <c r="F24" i="2"/>
  <c r="F55" i="2"/>
  <c r="F195" i="2"/>
  <c r="F235" i="2"/>
  <c r="F89" i="2"/>
  <c r="F227" i="2"/>
  <c r="F153" i="2"/>
  <c r="F107" i="2"/>
  <c r="F56" i="2"/>
  <c r="F63" i="2"/>
  <c r="F84" i="2"/>
  <c r="F119" i="2"/>
  <c r="F133" i="2"/>
  <c r="F139" i="2"/>
  <c r="F160" i="2"/>
  <c r="F175" i="2"/>
  <c r="F211" i="2"/>
  <c r="F232" i="2"/>
  <c r="F104" i="2"/>
  <c r="F44" i="2"/>
  <c r="F252" i="2"/>
  <c r="F240" i="2"/>
  <c r="F204" i="2"/>
  <c r="F168" i="2"/>
  <c r="F35" i="2"/>
  <c r="F19" i="2"/>
  <c r="F11" i="2"/>
  <c r="F43" i="2"/>
  <c r="F103" i="2"/>
  <c r="F79" i="2"/>
  <c r="F13" i="2"/>
  <c r="F33" i="2"/>
  <c r="F51" i="2"/>
  <c r="F65" i="2"/>
  <c r="F105" i="2"/>
  <c r="F111" i="2"/>
  <c r="F256" i="2"/>
  <c r="F37" i="2"/>
  <c r="F67" i="2"/>
  <c r="F38" i="2"/>
  <c r="F47" i="2"/>
  <c r="F61" i="2"/>
  <c r="F112" i="2"/>
  <c r="F29" i="2"/>
  <c r="F48" i="2"/>
  <c r="F72" i="2"/>
  <c r="F81" i="2"/>
  <c r="F42" i="2"/>
  <c r="F85" i="2"/>
  <c r="F23" i="2"/>
  <c r="F10" i="2"/>
  <c r="F25" i="2"/>
  <c r="F30" i="2"/>
  <c r="F39" i="2"/>
  <c r="F57" i="2"/>
  <c r="F102" i="2"/>
  <c r="F53" i="2"/>
  <c r="F77" i="2"/>
  <c r="F21" i="2"/>
  <c r="F26" i="2"/>
  <c r="F54" i="2"/>
  <c r="F73" i="2"/>
  <c r="F78" i="2"/>
  <c r="F108" i="2"/>
  <c r="F114" i="2"/>
  <c r="F120" i="2"/>
  <c r="F132" i="2"/>
  <c r="F144" i="2"/>
  <c r="F156" i="2"/>
  <c r="F31" i="2"/>
  <c r="F93" i="2"/>
  <c r="F95" i="2"/>
  <c r="F83" i="2"/>
  <c r="F71" i="2"/>
  <c r="F59" i="2"/>
  <c r="F22" i="2"/>
  <c r="F45" i="2"/>
  <c r="F50" i="2"/>
  <c r="F109" i="2"/>
  <c r="F12" i="2"/>
  <c r="F27" i="2"/>
  <c r="F41" i="2"/>
  <c r="F60" i="2"/>
  <c r="F69" i="2"/>
  <c r="F110" i="2"/>
  <c r="F255" i="2"/>
  <c r="F9" i="2"/>
  <c r="F17" i="2"/>
  <c r="F15" i="2"/>
  <c r="F64" i="2"/>
  <c r="F88" i="2"/>
  <c r="F62" i="2"/>
  <c r="F86" i="2"/>
  <c r="F52" i="2"/>
  <c r="F76" i="2"/>
  <c r="F100" i="2"/>
  <c r="F66" i="2"/>
  <c r="F90" i="2"/>
  <c r="F70" i="2"/>
  <c r="F94" i="2"/>
  <c r="F161" i="2"/>
  <c r="F165" i="2"/>
  <c r="F169" i="2"/>
  <c r="F173" i="2"/>
  <c r="F177" i="2"/>
  <c r="F181" i="2"/>
  <c r="F185" i="2"/>
  <c r="F189" i="2"/>
  <c r="F193" i="2"/>
  <c r="F197" i="2"/>
  <c r="F201" i="2"/>
  <c r="F205" i="2"/>
  <c r="F209" i="2"/>
  <c r="F213" i="2"/>
  <c r="F217" i="2"/>
  <c r="F221" i="2"/>
  <c r="F225" i="2"/>
  <c r="F229" i="2"/>
  <c r="F233" i="2"/>
  <c r="F237" i="2"/>
  <c r="F241" i="2"/>
  <c r="F245" i="2"/>
  <c r="F249" i="2"/>
  <c r="F253" i="2"/>
  <c r="F257" i="2"/>
  <c r="F113" i="2"/>
  <c r="F118" i="2"/>
  <c r="F122" i="2"/>
  <c r="F126" i="2"/>
  <c r="F130" i="2"/>
  <c r="F134" i="2"/>
  <c r="F138" i="2"/>
  <c r="F142" i="2"/>
  <c r="F146" i="2"/>
  <c r="F150" i="2"/>
  <c r="F154" i="2"/>
  <c r="F158" i="2"/>
  <c r="F162" i="2"/>
  <c r="F166" i="2"/>
  <c r="F170" i="2"/>
  <c r="F174" i="2"/>
  <c r="F178" i="2"/>
  <c r="F182" i="2"/>
  <c r="F186" i="2"/>
  <c r="F190" i="2"/>
  <c r="F194" i="2"/>
  <c r="F198" i="2"/>
  <c r="F202" i="2"/>
  <c r="F206" i="2"/>
  <c r="F210" i="2"/>
  <c r="F214" i="2"/>
  <c r="F218" i="2"/>
  <c r="F222" i="2"/>
  <c r="F226" i="2"/>
  <c r="F230" i="2"/>
  <c r="F234" i="2"/>
  <c r="F238" i="2"/>
  <c r="F242" i="2"/>
  <c r="F246" i="2"/>
  <c r="F250" i="2"/>
  <c r="F254" i="2"/>
  <c r="F258" i="2"/>
  <c r="V5" i="2" l="1"/>
  <c r="I5" i="2"/>
  <c r="V5" i="4"/>
  <c r="I5" i="4"/>
  <c r="AI5" i="3"/>
  <c r="AI5" i="2"/>
  <c r="AI5" i="4"/>
  <c r="V2" i="3"/>
  <c r="X5" i="3"/>
  <c r="V5" i="3"/>
  <c r="I5" i="3"/>
</calcChain>
</file>

<file path=xl/sharedStrings.xml><?xml version="1.0" encoding="utf-8"?>
<sst xmlns="http://schemas.openxmlformats.org/spreadsheetml/2006/main" count="201" uniqueCount="52">
  <si>
    <t>t (s)</t>
  </si>
  <si>
    <t>vbatt (V)</t>
  </si>
  <si>
    <t>pwm1 (max: 1023)</t>
  </si>
  <si>
    <t>pwm2 (max: 1023)</t>
  </si>
  <si>
    <t>pwm3 (max: 1023)</t>
  </si>
  <si>
    <t>filtO1 (tk/cyc)</t>
  </si>
  <si>
    <t>filtO2 (tk/cyc)</t>
  </si>
  <si>
    <t>filtO3 (tk/cyc)</t>
  </si>
  <si>
    <t>o1 (tk/cyc)</t>
  </si>
  <si>
    <t>o2 (tk/cyc)</t>
  </si>
  <si>
    <t>o3 (tk/cyc)</t>
  </si>
  <si>
    <t>filtWWh1 (rad/s)</t>
  </si>
  <si>
    <t>filtWWh2 (rad/s)</t>
  </si>
  <si>
    <t>filtWWh3 (rad/s)</t>
  </si>
  <si>
    <t>wWh1 (rad/s)</t>
  </si>
  <si>
    <t>wWh2 (rad/s)</t>
  </si>
  <si>
    <t>wWh3 (rad/s)</t>
  </si>
  <si>
    <t>filtVWh1 (m/s)</t>
  </si>
  <si>
    <t>filtVWh2 (m/s)</t>
  </si>
  <si>
    <t>filtVWh3 (m/s)</t>
  </si>
  <si>
    <t>vWh1 (m/s)</t>
  </si>
  <si>
    <t>vWh2 (m/s)</t>
  </si>
  <si>
    <t>vWh3 (m/s)</t>
  </si>
  <si>
    <t>filtV (m/s)</t>
  </si>
  <si>
    <t>filtVn (m/s)</t>
  </si>
  <si>
    <t>filtW (rad/s)</t>
  </si>
  <si>
    <t>v (m/s)</t>
  </si>
  <si>
    <t>vn (m/s)</t>
  </si>
  <si>
    <t>w (rad/s)</t>
  </si>
  <si>
    <t>Index: 1 - 2262</t>
  </si>
  <si>
    <t>MOTOR OF THE WHEEL 1</t>
  </si>
  <si>
    <t>Vini</t>
  </si>
  <si>
    <t>Vfin</t>
  </si>
  <si>
    <t>Wmot,ini</t>
  </si>
  <si>
    <t>Wmot,fin</t>
  </si>
  <si>
    <t>K0</t>
  </si>
  <si>
    <t>Sampling period:</t>
  </si>
  <si>
    <t>Gear reduction ratio:</t>
  </si>
  <si>
    <t>Resolution of the enc.:</t>
  </si>
  <si>
    <t>tau</t>
  </si>
  <si>
    <t>Sum Abs(error)</t>
  </si>
  <si>
    <t>K</t>
  </si>
  <si>
    <t>PWM maximum value:</t>
  </si>
  <si>
    <t>Vbatt (V):</t>
  </si>
  <si>
    <t>t</t>
  </si>
  <si>
    <t>V</t>
  </si>
  <si>
    <t>W</t>
  </si>
  <si>
    <t>Wmot</t>
  </si>
  <si>
    <t>Wmot,sim</t>
  </si>
  <si>
    <t>Abs(error)</t>
  </si>
  <si>
    <t>MOTOR OF THE WHEEL 2</t>
  </si>
  <si>
    <t>MOTOR OF THE WHEEL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</si>
</sst>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Robot Velocity: 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data_lastRecoveryFile!$Z$2:$Z$2263</c:f>
              <c:numCache>
                <c:formatCode>General</c:formatCode>
                <c:ptCount val="2262"/>
                <c:pt idx="0">
                  <c:v>0</c:v>
                </c:pt>
                <c:pt idx="1">
                  <c:v>0</c:v>
                </c:pt>
                <c:pt idx="2">
                  <c:v>2.4669280000000002E-3</c:v>
                </c:pt>
                <c:pt idx="3">
                  <c:v>1.8501961000000001E-2</c:v>
                </c:pt>
                <c:pt idx="4">
                  <c:v>4.5663090000000003E-2</c:v>
                </c:pt>
                <c:pt idx="5">
                  <c:v>7.7422807999999996E-2</c:v>
                </c:pt>
                <c:pt idx="6">
                  <c:v>0.109372899</c:v>
                </c:pt>
                <c:pt idx="7">
                  <c:v>0.13305023399999999</c:v>
                </c:pt>
                <c:pt idx="8">
                  <c:v>0.15754700299999999</c:v>
                </c:pt>
                <c:pt idx="9">
                  <c:v>0.183208232</c:v>
                </c:pt>
                <c:pt idx="10">
                  <c:v>0.209904535</c:v>
                </c:pt>
                <c:pt idx="11">
                  <c:v>0.23918852500000001</c:v>
                </c:pt>
                <c:pt idx="12">
                  <c:v>0.27024076699999999</c:v>
                </c:pt>
                <c:pt idx="13">
                  <c:v>0.29999916700000001</c:v>
                </c:pt>
                <c:pt idx="14">
                  <c:v>0.327213007</c:v>
                </c:pt>
                <c:pt idx="15">
                  <c:v>0.349596499</c:v>
                </c:pt>
                <c:pt idx="16">
                  <c:v>0.36650272</c:v>
                </c:pt>
                <c:pt idx="17">
                  <c:v>0.379786179</c:v>
                </c:pt>
                <c:pt idx="18">
                  <c:v>0.39104261699999998</c:v>
                </c:pt>
                <c:pt idx="19">
                  <c:v>0.40126398000000002</c:v>
                </c:pt>
                <c:pt idx="20">
                  <c:v>0.41135595899999999</c:v>
                </c:pt>
                <c:pt idx="21">
                  <c:v>0.42136168200000002</c:v>
                </c:pt>
                <c:pt idx="22">
                  <c:v>0.43072048299999999</c:v>
                </c:pt>
                <c:pt idx="23">
                  <c:v>0.43977738700000002</c:v>
                </c:pt>
                <c:pt idx="24">
                  <c:v>0.446721013</c:v>
                </c:pt>
                <c:pt idx="25">
                  <c:v>0.45129259300000002</c:v>
                </c:pt>
                <c:pt idx="26">
                  <c:v>0.45780493900000002</c:v>
                </c:pt>
                <c:pt idx="27">
                  <c:v>0.464748565</c:v>
                </c:pt>
                <c:pt idx="28">
                  <c:v>0.47583249100000002</c:v>
                </c:pt>
                <c:pt idx="29">
                  <c:v>0.49023728100000002</c:v>
                </c:pt>
                <c:pt idx="30">
                  <c:v>0.50597904299999996</c:v>
                </c:pt>
                <c:pt idx="31">
                  <c:v>0.52711181900000004</c:v>
                </c:pt>
                <c:pt idx="32">
                  <c:v>0.54557065199999999</c:v>
                </c:pt>
                <c:pt idx="33">
                  <c:v>0.56325318000000002</c:v>
                </c:pt>
                <c:pt idx="34">
                  <c:v>0.57830489200000001</c:v>
                </c:pt>
                <c:pt idx="35">
                  <c:v>0.58680113</c:v>
                </c:pt>
                <c:pt idx="36">
                  <c:v>0.59396039700000003</c:v>
                </c:pt>
                <c:pt idx="37">
                  <c:v>0.59883387399999999</c:v>
                </c:pt>
                <c:pt idx="38">
                  <c:v>0.60155094499999995</c:v>
                </c:pt>
                <c:pt idx="39">
                  <c:v>0.60129217700000004</c:v>
                </c:pt>
                <c:pt idx="40">
                  <c:v>0.60030022999999999</c:v>
                </c:pt>
                <c:pt idx="41">
                  <c:v>0.59723813400000003</c:v>
                </c:pt>
                <c:pt idx="42">
                  <c:v>0.59443480699999995</c:v>
                </c:pt>
                <c:pt idx="43">
                  <c:v>0.59417603799999996</c:v>
                </c:pt>
                <c:pt idx="44">
                  <c:v>0.59007886700000001</c:v>
                </c:pt>
                <c:pt idx="45">
                  <c:v>0.58835374200000001</c:v>
                </c:pt>
                <c:pt idx="46">
                  <c:v>0.58869876700000001</c:v>
                </c:pt>
                <c:pt idx="47">
                  <c:v>0.59762628699999998</c:v>
                </c:pt>
                <c:pt idx="48">
                  <c:v>0.61354056099999998</c:v>
                </c:pt>
                <c:pt idx="49">
                  <c:v>0.63381077500000005</c:v>
                </c:pt>
                <c:pt idx="50">
                  <c:v>0.66292225299999996</c:v>
                </c:pt>
                <c:pt idx="51">
                  <c:v>0.68500384800000003</c:v>
                </c:pt>
                <c:pt idx="52">
                  <c:v>0.70605036799999998</c:v>
                </c:pt>
                <c:pt idx="53">
                  <c:v>0.72502673799999995</c:v>
                </c:pt>
                <c:pt idx="54">
                  <c:v>0.73537748599999997</c:v>
                </c:pt>
                <c:pt idx="55">
                  <c:v>0.74434813399999999</c:v>
                </c:pt>
                <c:pt idx="56">
                  <c:v>0.74952350700000003</c:v>
                </c:pt>
                <c:pt idx="57">
                  <c:v>0.75262873200000002</c:v>
                </c:pt>
                <c:pt idx="58">
                  <c:v>0.75517329</c:v>
                </c:pt>
                <c:pt idx="59">
                  <c:v>0.75594959699999997</c:v>
                </c:pt>
                <c:pt idx="60">
                  <c:v>0.75098986300000004</c:v>
                </c:pt>
                <c:pt idx="61">
                  <c:v>0.74529695200000001</c:v>
                </c:pt>
                <c:pt idx="62">
                  <c:v>0.73598127899999999</c:v>
                </c:pt>
                <c:pt idx="63">
                  <c:v>0.71851439299999997</c:v>
                </c:pt>
                <c:pt idx="64">
                  <c:v>0.70863805499999999</c:v>
                </c:pt>
                <c:pt idx="65">
                  <c:v>0.69992617499999998</c:v>
                </c:pt>
                <c:pt idx="66">
                  <c:v>0.692982549</c:v>
                </c:pt>
                <c:pt idx="67">
                  <c:v>0.69621715799999995</c:v>
                </c:pt>
                <c:pt idx="68">
                  <c:v>0.70669728899999995</c:v>
                </c:pt>
                <c:pt idx="69">
                  <c:v>0.71799685599999996</c:v>
                </c:pt>
                <c:pt idx="70">
                  <c:v>0.72985708699999996</c:v>
                </c:pt>
                <c:pt idx="71">
                  <c:v>0.74594387399999995</c:v>
                </c:pt>
                <c:pt idx="72">
                  <c:v>0.75569082799999998</c:v>
                </c:pt>
                <c:pt idx="73">
                  <c:v>0.76414393800000002</c:v>
                </c:pt>
                <c:pt idx="74">
                  <c:v>0.77264017699999998</c:v>
                </c:pt>
                <c:pt idx="75">
                  <c:v>0.776780476</c:v>
                </c:pt>
                <c:pt idx="76">
                  <c:v>0.78135205600000002</c:v>
                </c:pt>
                <c:pt idx="77">
                  <c:v>0.78622553299999998</c:v>
                </c:pt>
                <c:pt idx="78">
                  <c:v>0.79036583199999999</c:v>
                </c:pt>
                <c:pt idx="79">
                  <c:v>0.793729825</c:v>
                </c:pt>
                <c:pt idx="80">
                  <c:v>0.79502366899999999</c:v>
                </c:pt>
                <c:pt idx="81">
                  <c:v>0.78889947599999999</c:v>
                </c:pt>
                <c:pt idx="82">
                  <c:v>0.78130892799999996</c:v>
                </c:pt>
                <c:pt idx="83">
                  <c:v>0.77216576800000003</c:v>
                </c:pt>
                <c:pt idx="84">
                  <c:v>0.75763159300000005</c:v>
                </c:pt>
                <c:pt idx="85">
                  <c:v>0.74896284199999996</c:v>
                </c:pt>
                <c:pt idx="86">
                  <c:v>0.74357182799999999</c:v>
                </c:pt>
                <c:pt idx="87">
                  <c:v>0.74443439</c:v>
                </c:pt>
                <c:pt idx="88">
                  <c:v>0.75167991300000003</c:v>
                </c:pt>
                <c:pt idx="89">
                  <c:v>0.75870979599999999</c:v>
                </c:pt>
                <c:pt idx="90">
                  <c:v>0.76336763200000002</c:v>
                </c:pt>
                <c:pt idx="91">
                  <c:v>0.76168563600000005</c:v>
                </c:pt>
                <c:pt idx="92">
                  <c:v>0.76017615199999999</c:v>
                </c:pt>
                <c:pt idx="93">
                  <c:v>0.75784723399999998</c:v>
                </c:pt>
                <c:pt idx="94">
                  <c:v>0.75530267500000003</c:v>
                </c:pt>
                <c:pt idx="95">
                  <c:v>0.75409508800000002</c:v>
                </c:pt>
                <c:pt idx="96">
                  <c:v>0.75202493800000003</c:v>
                </c:pt>
                <c:pt idx="97">
                  <c:v>0.75150740100000002</c:v>
                </c:pt>
                <c:pt idx="98">
                  <c:v>0.75137801599999998</c:v>
                </c:pt>
                <c:pt idx="99">
                  <c:v>0.74840217600000003</c:v>
                </c:pt>
                <c:pt idx="100">
                  <c:v>0.73981968200000003</c:v>
                </c:pt>
                <c:pt idx="101">
                  <c:v>0.73033149600000002</c:v>
                </c:pt>
                <c:pt idx="102">
                  <c:v>0.72179212999999998</c:v>
                </c:pt>
                <c:pt idx="103">
                  <c:v>0.71618547499999996</c:v>
                </c:pt>
                <c:pt idx="104">
                  <c:v>0.71726367800000002</c:v>
                </c:pt>
                <c:pt idx="105">
                  <c:v>0.72187838599999998</c:v>
                </c:pt>
                <c:pt idx="106">
                  <c:v>0.73520497299999998</c:v>
                </c:pt>
                <c:pt idx="107">
                  <c:v>0.75120550399999997</c:v>
                </c:pt>
                <c:pt idx="108">
                  <c:v>0.76699039400000002</c:v>
                </c:pt>
                <c:pt idx="109">
                  <c:v>0.78381035899999996</c:v>
                </c:pt>
                <c:pt idx="110">
                  <c:v>0.79178906000000004</c:v>
                </c:pt>
                <c:pt idx="111">
                  <c:v>0.79674879300000001</c:v>
                </c:pt>
                <c:pt idx="112">
                  <c:v>0.80127724499999997</c:v>
                </c:pt>
                <c:pt idx="113">
                  <c:v>0.80213980799999995</c:v>
                </c:pt>
                <c:pt idx="114">
                  <c:v>0.80127724499999997</c:v>
                </c:pt>
                <c:pt idx="115">
                  <c:v>0.79976776100000002</c:v>
                </c:pt>
                <c:pt idx="116">
                  <c:v>0.79817202099999995</c:v>
                </c:pt>
                <c:pt idx="117">
                  <c:v>0.796662537</c:v>
                </c:pt>
                <c:pt idx="118">
                  <c:v>0.79239285400000004</c:v>
                </c:pt>
                <c:pt idx="119">
                  <c:v>0.779713188</c:v>
                </c:pt>
                <c:pt idx="120">
                  <c:v>0.76435957899999996</c:v>
                </c:pt>
                <c:pt idx="121">
                  <c:v>0.74939412299999997</c:v>
                </c:pt>
                <c:pt idx="122">
                  <c:v>0.73546374199999998</c:v>
                </c:pt>
                <c:pt idx="123">
                  <c:v>0.73011585599999995</c:v>
                </c:pt>
                <c:pt idx="124">
                  <c:v>0.73227226199999995</c:v>
                </c:pt>
                <c:pt idx="125">
                  <c:v>0.73468743599999997</c:v>
                </c:pt>
                <c:pt idx="126">
                  <c:v>0.74102726900000004</c:v>
                </c:pt>
                <c:pt idx="127">
                  <c:v>0.74887658599999996</c:v>
                </c:pt>
                <c:pt idx="128">
                  <c:v>0.75478513700000005</c:v>
                </c:pt>
                <c:pt idx="129">
                  <c:v>0.76789608399999998</c:v>
                </c:pt>
                <c:pt idx="130">
                  <c:v>0.78079139099999995</c:v>
                </c:pt>
                <c:pt idx="131">
                  <c:v>0.794506131</c:v>
                </c:pt>
                <c:pt idx="132">
                  <c:v>0.80701328400000005</c:v>
                </c:pt>
                <c:pt idx="133">
                  <c:v>0.81231804299999999</c:v>
                </c:pt>
                <c:pt idx="134">
                  <c:v>0.81637208500000003</c:v>
                </c:pt>
                <c:pt idx="135">
                  <c:v>0.81900289999999998</c:v>
                </c:pt>
                <c:pt idx="136">
                  <c:v>0.82120243400000004</c:v>
                </c:pt>
                <c:pt idx="137">
                  <c:v>0.81861474700000003</c:v>
                </c:pt>
                <c:pt idx="138">
                  <c:v>0.81563890699999997</c:v>
                </c:pt>
                <c:pt idx="139">
                  <c:v>0.811024199</c:v>
                </c:pt>
                <c:pt idx="140">
                  <c:v>0.80485687900000003</c:v>
                </c:pt>
                <c:pt idx="141">
                  <c:v>0.80037155500000001</c:v>
                </c:pt>
                <c:pt idx="142">
                  <c:v>0.78868383600000003</c:v>
                </c:pt>
                <c:pt idx="143">
                  <c:v>0.78247338700000002</c:v>
                </c:pt>
                <c:pt idx="144">
                  <c:v>0.78238713100000001</c:v>
                </c:pt>
                <c:pt idx="145">
                  <c:v>0.78631178899999998</c:v>
                </c:pt>
                <c:pt idx="146">
                  <c:v>0.79864643000000002</c:v>
                </c:pt>
                <c:pt idx="147">
                  <c:v>0.80679764399999998</c:v>
                </c:pt>
                <c:pt idx="148">
                  <c:v>0.80847964000000005</c:v>
                </c:pt>
                <c:pt idx="149">
                  <c:v>0.80804835900000005</c:v>
                </c:pt>
                <c:pt idx="150">
                  <c:v>0.80727205300000004</c:v>
                </c:pt>
                <c:pt idx="151">
                  <c:v>0.80753082200000004</c:v>
                </c:pt>
                <c:pt idx="152">
                  <c:v>0.808867793</c:v>
                </c:pt>
                <c:pt idx="153">
                  <c:v>0.810679174</c:v>
                </c:pt>
                <c:pt idx="154">
                  <c:v>0.81253368299999995</c:v>
                </c:pt>
                <c:pt idx="155">
                  <c:v>0.81330998899999996</c:v>
                </c:pt>
                <c:pt idx="156">
                  <c:v>0.80865215300000004</c:v>
                </c:pt>
                <c:pt idx="157">
                  <c:v>0.79718007400000002</c:v>
                </c:pt>
                <c:pt idx="158">
                  <c:v>0.78320656499999997</c:v>
                </c:pt>
                <c:pt idx="159">
                  <c:v>0.76815485299999997</c:v>
                </c:pt>
                <c:pt idx="160">
                  <c:v>0.75702779899999995</c:v>
                </c:pt>
                <c:pt idx="161">
                  <c:v>0.75288750000000004</c:v>
                </c:pt>
                <c:pt idx="162">
                  <c:v>0.75784723399999998</c:v>
                </c:pt>
                <c:pt idx="163">
                  <c:v>0.76936243999999998</c:v>
                </c:pt>
                <c:pt idx="164">
                  <c:v>0.77992882799999996</c:v>
                </c:pt>
                <c:pt idx="165">
                  <c:v>0.78963265400000004</c:v>
                </c:pt>
                <c:pt idx="166">
                  <c:v>0.792608494</c:v>
                </c:pt>
                <c:pt idx="167">
                  <c:v>0.78907198899999997</c:v>
                </c:pt>
                <c:pt idx="168">
                  <c:v>0.78626866100000004</c:v>
                </c:pt>
                <c:pt idx="169">
                  <c:v>0.78376723100000001</c:v>
                </c:pt>
                <c:pt idx="170">
                  <c:v>0.78057575000000001</c:v>
                </c:pt>
                <c:pt idx="171">
                  <c:v>0.77794493499999995</c:v>
                </c:pt>
                <c:pt idx="172">
                  <c:v>0.77665109200000004</c:v>
                </c:pt>
                <c:pt idx="173">
                  <c:v>0.77695298800000001</c:v>
                </c:pt>
                <c:pt idx="174">
                  <c:v>0.77841934400000001</c:v>
                </c:pt>
                <c:pt idx="175">
                  <c:v>0.77307145799999999</c:v>
                </c:pt>
                <c:pt idx="176">
                  <c:v>0.76203066100000005</c:v>
                </c:pt>
                <c:pt idx="177">
                  <c:v>0.75228370700000002</c:v>
                </c:pt>
                <c:pt idx="178">
                  <c:v>0.74309741799999995</c:v>
                </c:pt>
                <c:pt idx="179">
                  <c:v>0.74094101300000004</c:v>
                </c:pt>
                <c:pt idx="180">
                  <c:v>0.74456377399999996</c:v>
                </c:pt>
                <c:pt idx="181">
                  <c:v>0.74715146099999996</c:v>
                </c:pt>
                <c:pt idx="182">
                  <c:v>0.74995478900000001</c:v>
                </c:pt>
                <c:pt idx="183">
                  <c:v>0.75366380600000005</c:v>
                </c:pt>
                <c:pt idx="184">
                  <c:v>0.75724343999999999</c:v>
                </c:pt>
                <c:pt idx="185">
                  <c:v>0.76013302400000005</c:v>
                </c:pt>
                <c:pt idx="186">
                  <c:v>0.76720603499999995</c:v>
                </c:pt>
                <c:pt idx="187">
                  <c:v>0.77371838000000004</c:v>
                </c:pt>
                <c:pt idx="188">
                  <c:v>0.78376723100000001</c:v>
                </c:pt>
                <c:pt idx="189">
                  <c:v>0.79360044100000005</c:v>
                </c:pt>
                <c:pt idx="190">
                  <c:v>0.79679192099999996</c:v>
                </c:pt>
                <c:pt idx="191">
                  <c:v>0.80658200300000005</c:v>
                </c:pt>
                <c:pt idx="192">
                  <c:v>0.81374126999999996</c:v>
                </c:pt>
                <c:pt idx="193">
                  <c:v>0.82133181899999996</c:v>
                </c:pt>
                <c:pt idx="194">
                  <c:v>0.829353648</c:v>
                </c:pt>
                <c:pt idx="195">
                  <c:v>0.82905175099999995</c:v>
                </c:pt>
                <c:pt idx="196">
                  <c:v>0.827542267</c:v>
                </c:pt>
                <c:pt idx="197">
                  <c:v>0.82629155200000004</c:v>
                </c:pt>
                <c:pt idx="198">
                  <c:v>0.82564462999999999</c:v>
                </c:pt>
                <c:pt idx="199">
                  <c:v>0.82059864100000002</c:v>
                </c:pt>
                <c:pt idx="200">
                  <c:v>0.81572516399999995</c:v>
                </c:pt>
                <c:pt idx="201">
                  <c:v>0.80722892499999999</c:v>
                </c:pt>
                <c:pt idx="202">
                  <c:v>0.79890519900000001</c:v>
                </c:pt>
                <c:pt idx="203">
                  <c:v>0.79730945900000005</c:v>
                </c:pt>
                <c:pt idx="204">
                  <c:v>0.78907198899999997</c:v>
                </c:pt>
                <c:pt idx="205">
                  <c:v>0.79023644800000004</c:v>
                </c:pt>
                <c:pt idx="206">
                  <c:v>0.79062460099999998</c:v>
                </c:pt>
                <c:pt idx="207">
                  <c:v>0.79148716299999999</c:v>
                </c:pt>
                <c:pt idx="208">
                  <c:v>0.80295924200000002</c:v>
                </c:pt>
                <c:pt idx="209">
                  <c:v>0.80731518099999999</c:v>
                </c:pt>
                <c:pt idx="210">
                  <c:v>0.81632895699999997</c:v>
                </c:pt>
                <c:pt idx="211">
                  <c:v>0.82417827399999999</c:v>
                </c:pt>
                <c:pt idx="212">
                  <c:v>0.82922426400000004</c:v>
                </c:pt>
                <c:pt idx="213">
                  <c:v>0.83457214999999996</c:v>
                </c:pt>
                <c:pt idx="214">
                  <c:v>0.83560722499999995</c:v>
                </c:pt>
                <c:pt idx="215">
                  <c:v>0.83560722499999995</c:v>
                </c:pt>
                <c:pt idx="216">
                  <c:v>0.83310579399999996</c:v>
                </c:pt>
                <c:pt idx="217">
                  <c:v>0.83008682600000006</c:v>
                </c:pt>
                <c:pt idx="218">
                  <c:v>0.82021048799999996</c:v>
                </c:pt>
                <c:pt idx="219">
                  <c:v>0.81128296799999999</c:v>
                </c:pt>
                <c:pt idx="220">
                  <c:v>0.80209667900000003</c:v>
                </c:pt>
                <c:pt idx="221">
                  <c:v>0.78920137300000004</c:v>
                </c:pt>
                <c:pt idx="222">
                  <c:v>0.78312030899999996</c:v>
                </c:pt>
                <c:pt idx="223">
                  <c:v>0.77203638299999999</c:v>
                </c:pt>
                <c:pt idx="224">
                  <c:v>0.761728764</c:v>
                </c:pt>
                <c:pt idx="225">
                  <c:v>0.75651026200000004</c:v>
                </c:pt>
                <c:pt idx="226">
                  <c:v>0.75107612000000001</c:v>
                </c:pt>
                <c:pt idx="227">
                  <c:v>0.75025668499999998</c:v>
                </c:pt>
                <c:pt idx="228">
                  <c:v>0.75737282399999994</c:v>
                </c:pt>
                <c:pt idx="229">
                  <c:v>0.76918992799999997</c:v>
                </c:pt>
                <c:pt idx="230">
                  <c:v>0.78139518399999996</c:v>
                </c:pt>
                <c:pt idx="231">
                  <c:v>0.79273787799999995</c:v>
                </c:pt>
                <c:pt idx="232">
                  <c:v>0.79670566499999995</c:v>
                </c:pt>
                <c:pt idx="233">
                  <c:v>0.79584310300000005</c:v>
                </c:pt>
                <c:pt idx="234">
                  <c:v>0.79558433399999995</c:v>
                </c:pt>
                <c:pt idx="235">
                  <c:v>0.795886231</c:v>
                </c:pt>
                <c:pt idx="236">
                  <c:v>0.79558433399999995</c:v>
                </c:pt>
                <c:pt idx="237">
                  <c:v>0.79467864399999999</c:v>
                </c:pt>
                <c:pt idx="238">
                  <c:v>0.79204782900000004</c:v>
                </c:pt>
                <c:pt idx="239">
                  <c:v>0.78993455099999998</c:v>
                </c:pt>
                <c:pt idx="240">
                  <c:v>0.78808004200000004</c:v>
                </c:pt>
                <c:pt idx="241">
                  <c:v>0.779281907</c:v>
                </c:pt>
                <c:pt idx="242">
                  <c:v>0.76690413800000001</c:v>
                </c:pt>
                <c:pt idx="243">
                  <c:v>0.75448324099999997</c:v>
                </c:pt>
                <c:pt idx="244">
                  <c:v>0.74534007999999996</c:v>
                </c:pt>
                <c:pt idx="245">
                  <c:v>0.74288177799999999</c:v>
                </c:pt>
                <c:pt idx="246">
                  <c:v>0.74214860000000005</c:v>
                </c:pt>
                <c:pt idx="247">
                  <c:v>0.74020783499999998</c:v>
                </c:pt>
                <c:pt idx="248">
                  <c:v>0.73503246099999997</c:v>
                </c:pt>
                <c:pt idx="249">
                  <c:v>0.72959831799999997</c:v>
                </c:pt>
                <c:pt idx="250">
                  <c:v>0.73201349299999996</c:v>
                </c:pt>
                <c:pt idx="251">
                  <c:v>0.739345272</c:v>
                </c:pt>
                <c:pt idx="252">
                  <c:v>0.74581449</c:v>
                </c:pt>
                <c:pt idx="253">
                  <c:v>0.75224057899999996</c:v>
                </c:pt>
                <c:pt idx="254">
                  <c:v>0.75236996300000003</c:v>
                </c:pt>
                <c:pt idx="255">
                  <c:v>0.74684956400000002</c:v>
                </c:pt>
                <c:pt idx="256">
                  <c:v>0.741501678</c:v>
                </c:pt>
                <c:pt idx="257">
                  <c:v>0.73347984899999996</c:v>
                </c:pt>
                <c:pt idx="258">
                  <c:v>0.72640683800000005</c:v>
                </c:pt>
                <c:pt idx="259">
                  <c:v>0.72321535699999995</c:v>
                </c:pt>
                <c:pt idx="260">
                  <c:v>0.72187838599999998</c:v>
                </c:pt>
                <c:pt idx="261">
                  <c:v>0.72412104799999999</c:v>
                </c:pt>
                <c:pt idx="262">
                  <c:v>0.72666560700000005</c:v>
                </c:pt>
                <c:pt idx="263">
                  <c:v>0.72614806899999995</c:v>
                </c:pt>
                <c:pt idx="264">
                  <c:v>0.71998074899999998</c:v>
                </c:pt>
                <c:pt idx="265">
                  <c:v>0.709155592</c:v>
                </c:pt>
                <c:pt idx="266">
                  <c:v>0.69815792300000001</c:v>
                </c:pt>
                <c:pt idx="267">
                  <c:v>0.695138955</c:v>
                </c:pt>
                <c:pt idx="268">
                  <c:v>0.69820105099999996</c:v>
                </c:pt>
                <c:pt idx="269">
                  <c:v>0.706567905</c:v>
                </c:pt>
                <c:pt idx="270">
                  <c:v>0.71877316199999997</c:v>
                </c:pt>
                <c:pt idx="271">
                  <c:v>0.725759916</c:v>
                </c:pt>
                <c:pt idx="272">
                  <c:v>0.73511871699999998</c:v>
                </c:pt>
                <c:pt idx="273">
                  <c:v>0.74443439</c:v>
                </c:pt>
                <c:pt idx="274">
                  <c:v>0.75228370700000002</c:v>
                </c:pt>
                <c:pt idx="275">
                  <c:v>0.75961548599999995</c:v>
                </c:pt>
                <c:pt idx="276">
                  <c:v>0.76155625100000002</c:v>
                </c:pt>
                <c:pt idx="277">
                  <c:v>0.76297947899999996</c:v>
                </c:pt>
                <c:pt idx="278">
                  <c:v>0.76841362199999996</c:v>
                </c:pt>
                <c:pt idx="279">
                  <c:v>0.774710326</c:v>
                </c:pt>
                <c:pt idx="280">
                  <c:v>0.77759990999999995</c:v>
                </c:pt>
                <c:pt idx="281">
                  <c:v>0.78044636599999995</c:v>
                </c:pt>
                <c:pt idx="282">
                  <c:v>0.777211757</c:v>
                </c:pt>
                <c:pt idx="283">
                  <c:v>0.76992310600000002</c:v>
                </c:pt>
                <c:pt idx="284">
                  <c:v>0.76832736599999996</c:v>
                </c:pt>
                <c:pt idx="285">
                  <c:v>0.76405768200000002</c:v>
                </c:pt>
                <c:pt idx="286">
                  <c:v>0.75927046099999995</c:v>
                </c:pt>
                <c:pt idx="287">
                  <c:v>0.755518315</c:v>
                </c:pt>
                <c:pt idx="288">
                  <c:v>0.75167991300000003</c:v>
                </c:pt>
                <c:pt idx="289">
                  <c:v>0.74797089500000002</c:v>
                </c:pt>
                <c:pt idx="290">
                  <c:v>0.74503818300000002</c:v>
                </c:pt>
                <c:pt idx="291">
                  <c:v>0.74663392399999995</c:v>
                </c:pt>
                <c:pt idx="292">
                  <c:v>0.74628889899999995</c:v>
                </c:pt>
                <c:pt idx="293">
                  <c:v>0.74939412299999997</c:v>
                </c:pt>
                <c:pt idx="294">
                  <c:v>0.75206806599999998</c:v>
                </c:pt>
                <c:pt idx="295">
                  <c:v>0.75137801599999998</c:v>
                </c:pt>
                <c:pt idx="296">
                  <c:v>0.75431072799999999</c:v>
                </c:pt>
                <c:pt idx="297">
                  <c:v>0.75513016200000005</c:v>
                </c:pt>
                <c:pt idx="298">
                  <c:v>0.75577708399999999</c:v>
                </c:pt>
                <c:pt idx="299">
                  <c:v>0.74960976400000001</c:v>
                </c:pt>
                <c:pt idx="300">
                  <c:v>0.74503818300000002</c:v>
                </c:pt>
                <c:pt idx="301">
                  <c:v>0.74904909799999997</c:v>
                </c:pt>
                <c:pt idx="302">
                  <c:v>0.75638087799999998</c:v>
                </c:pt>
                <c:pt idx="303">
                  <c:v>0.77035438700000003</c:v>
                </c:pt>
                <c:pt idx="304">
                  <c:v>0.77738426999999999</c:v>
                </c:pt>
                <c:pt idx="305">
                  <c:v>0.77854872900000005</c:v>
                </c:pt>
                <c:pt idx="306">
                  <c:v>0.77591791399999999</c:v>
                </c:pt>
                <c:pt idx="307">
                  <c:v>0.77402027699999998</c:v>
                </c:pt>
                <c:pt idx="308">
                  <c:v>0.77565914499999999</c:v>
                </c:pt>
                <c:pt idx="309">
                  <c:v>0.77333022699999998</c:v>
                </c:pt>
                <c:pt idx="310">
                  <c:v>0.77225202400000004</c:v>
                </c:pt>
                <c:pt idx="311">
                  <c:v>0.77074253999999998</c:v>
                </c:pt>
                <c:pt idx="312">
                  <c:v>0.77578852899999995</c:v>
                </c:pt>
                <c:pt idx="313">
                  <c:v>0.77910939400000001</c:v>
                </c:pt>
                <c:pt idx="314">
                  <c:v>0.77402027699999998</c:v>
                </c:pt>
                <c:pt idx="315">
                  <c:v>0.76582593499999996</c:v>
                </c:pt>
                <c:pt idx="316">
                  <c:v>0.75064483800000004</c:v>
                </c:pt>
                <c:pt idx="317">
                  <c:v>0.74249362500000005</c:v>
                </c:pt>
                <c:pt idx="318">
                  <c:v>0.74089788400000001</c:v>
                </c:pt>
                <c:pt idx="319">
                  <c:v>0.74279552199999999</c:v>
                </c:pt>
                <c:pt idx="320">
                  <c:v>0.744003109</c:v>
                </c:pt>
                <c:pt idx="321">
                  <c:v>0.74128603800000004</c:v>
                </c:pt>
                <c:pt idx="322">
                  <c:v>0.741587934</c:v>
                </c:pt>
                <c:pt idx="323">
                  <c:v>0.73973342500000006</c:v>
                </c:pt>
                <c:pt idx="324">
                  <c:v>0.73792204500000003</c:v>
                </c:pt>
                <c:pt idx="325">
                  <c:v>0.73762014799999998</c:v>
                </c:pt>
                <c:pt idx="326">
                  <c:v>0.73908650399999998</c:v>
                </c:pt>
                <c:pt idx="327">
                  <c:v>0.74201921500000001</c:v>
                </c:pt>
                <c:pt idx="328">
                  <c:v>0.74874720100000003</c:v>
                </c:pt>
                <c:pt idx="329">
                  <c:v>0.75547518700000005</c:v>
                </c:pt>
                <c:pt idx="330">
                  <c:v>0.75586333999999999</c:v>
                </c:pt>
                <c:pt idx="331">
                  <c:v>0.75771784900000005</c:v>
                </c:pt>
                <c:pt idx="332">
                  <c:v>0.75642400600000004</c:v>
                </c:pt>
                <c:pt idx="333">
                  <c:v>0.756294621</c:v>
                </c:pt>
                <c:pt idx="334">
                  <c:v>0.76086620199999999</c:v>
                </c:pt>
                <c:pt idx="335">
                  <c:v>0.76397142600000001</c:v>
                </c:pt>
                <c:pt idx="336">
                  <c:v>0.77048377099999998</c:v>
                </c:pt>
                <c:pt idx="337">
                  <c:v>0.77738426999999999</c:v>
                </c:pt>
                <c:pt idx="338">
                  <c:v>0.79071085699999999</c:v>
                </c:pt>
                <c:pt idx="339">
                  <c:v>0.80494313500000003</c:v>
                </c:pt>
                <c:pt idx="340">
                  <c:v>0.81093794299999999</c:v>
                </c:pt>
                <c:pt idx="341">
                  <c:v>0.81525075400000002</c:v>
                </c:pt>
                <c:pt idx="342">
                  <c:v>0.82275504600000005</c:v>
                </c:pt>
                <c:pt idx="343">
                  <c:v>0.83526219999999995</c:v>
                </c:pt>
                <c:pt idx="344">
                  <c:v>0.85717128200000003</c:v>
                </c:pt>
                <c:pt idx="345">
                  <c:v>0.88291876700000005</c:v>
                </c:pt>
                <c:pt idx="346">
                  <c:v>0.90280082800000006</c:v>
                </c:pt>
                <c:pt idx="347">
                  <c:v>0.92669380300000004</c:v>
                </c:pt>
                <c:pt idx="348">
                  <c:v>0.95295882499999995</c:v>
                </c:pt>
                <c:pt idx="349">
                  <c:v>0.98099210000000003</c:v>
                </c:pt>
                <c:pt idx="350">
                  <c:v>1.012605008</c:v>
                </c:pt>
                <c:pt idx="351">
                  <c:v>1.0378349549999999</c:v>
                </c:pt>
                <c:pt idx="352">
                  <c:v>1.064229361</c:v>
                </c:pt>
                <c:pt idx="353">
                  <c:v>1.101017643</c:v>
                </c:pt>
                <c:pt idx="354">
                  <c:v>1.137417772</c:v>
                </c:pt>
                <c:pt idx="355">
                  <c:v>1.1712302139999999</c:v>
                </c:pt>
                <c:pt idx="356">
                  <c:v>1.2087516739999999</c:v>
                </c:pt>
                <c:pt idx="357">
                  <c:v>1.2495077429999999</c:v>
                </c:pt>
                <c:pt idx="358">
                  <c:v>1.28776238</c:v>
                </c:pt>
                <c:pt idx="359">
                  <c:v>1.330027933</c:v>
                </c:pt>
                <c:pt idx="360">
                  <c:v>1.3655655</c:v>
                </c:pt>
                <c:pt idx="361">
                  <c:v>1.3846712539999999</c:v>
                </c:pt>
                <c:pt idx="362">
                  <c:v>1.4015343469999999</c:v>
                </c:pt>
                <c:pt idx="363">
                  <c:v>1.4154647279999999</c:v>
                </c:pt>
                <c:pt idx="364">
                  <c:v>1.4291794689999999</c:v>
                </c:pt>
                <c:pt idx="365">
                  <c:v>1.441427853</c:v>
                </c:pt>
                <c:pt idx="366">
                  <c:v>1.4537193660000001</c:v>
                </c:pt>
                <c:pt idx="367">
                  <c:v>1.4671322099999999</c:v>
                </c:pt>
                <c:pt idx="368">
                  <c:v>1.477871111</c:v>
                </c:pt>
                <c:pt idx="369">
                  <c:v>1.4826152029999999</c:v>
                </c:pt>
                <c:pt idx="370">
                  <c:v>1.472911377</c:v>
                </c:pt>
                <c:pt idx="371">
                  <c:v>1.4636388330000001</c:v>
                </c:pt>
                <c:pt idx="372">
                  <c:v>1.454926953</c:v>
                </c:pt>
                <c:pt idx="373">
                  <c:v>1.4467326119999999</c:v>
                </c:pt>
                <c:pt idx="374">
                  <c:v>1.44996722</c:v>
                </c:pt>
                <c:pt idx="375">
                  <c:v>1.4498809640000001</c:v>
                </c:pt>
                <c:pt idx="376">
                  <c:v>1.44768143</c:v>
                </c:pt>
                <c:pt idx="377">
                  <c:v>1.4456112809999999</c:v>
                </c:pt>
                <c:pt idx="378">
                  <c:v>1.442592313</c:v>
                </c:pt>
                <c:pt idx="379">
                  <c:v>1.438020732</c:v>
                </c:pt>
                <c:pt idx="380">
                  <c:v>1.4319396680000001</c:v>
                </c:pt>
                <c:pt idx="381">
                  <c:v>1.4301282870000001</c:v>
                </c:pt>
                <c:pt idx="382">
                  <c:v>1.431120234</c:v>
                </c:pt>
                <c:pt idx="383">
                  <c:v>1.4346136110000001</c:v>
                </c:pt>
                <c:pt idx="384">
                  <c:v>1.4427216970000001</c:v>
                </c:pt>
                <c:pt idx="385">
                  <c:v>1.450182861</c:v>
                </c:pt>
                <c:pt idx="386">
                  <c:v>1.463207551</c:v>
                </c:pt>
                <c:pt idx="387">
                  <c:v>1.4909820570000001</c:v>
                </c:pt>
                <c:pt idx="388">
                  <c:v>1.515435699</c:v>
                </c:pt>
                <c:pt idx="389">
                  <c:v>1.5399324679999999</c:v>
                </c:pt>
                <c:pt idx="390">
                  <c:v>1.561022116</c:v>
                </c:pt>
                <c:pt idx="391">
                  <c:v>1.5664562580000001</c:v>
                </c:pt>
                <c:pt idx="392">
                  <c:v>1.572407938</c:v>
                </c:pt>
                <c:pt idx="393">
                  <c:v>1.5793084369999999</c:v>
                </c:pt>
                <c:pt idx="394">
                  <c:v>1.5814648419999999</c:v>
                </c:pt>
                <c:pt idx="395">
                  <c:v>1.5814648419999999</c:v>
                </c:pt>
                <c:pt idx="396">
                  <c:v>1.5809041770000001</c:v>
                </c:pt>
                <c:pt idx="397">
                  <c:v>1.5765482369999999</c:v>
                </c:pt>
                <c:pt idx="398">
                  <c:v>1.5732705</c:v>
                </c:pt>
                <c:pt idx="399">
                  <c:v>1.56550744</c:v>
                </c:pt>
                <c:pt idx="400">
                  <c:v>1.5426495389999999</c:v>
                </c:pt>
                <c:pt idx="401">
                  <c:v>1.5239750649999999</c:v>
                </c:pt>
                <c:pt idx="402">
                  <c:v>1.505516232</c:v>
                </c:pt>
                <c:pt idx="403">
                  <c:v>1.488437499</c:v>
                </c:pt>
                <c:pt idx="404">
                  <c:v>1.4858929400000001</c:v>
                </c:pt>
                <c:pt idx="405">
                  <c:v>1.4809332070000001</c:v>
                </c:pt>
                <c:pt idx="406">
                  <c:v>1.4725232239999999</c:v>
                </c:pt>
                <c:pt idx="407">
                  <c:v>1.467779132</c:v>
                </c:pt>
                <c:pt idx="408">
                  <c:v>1.4644582669999999</c:v>
                </c:pt>
                <c:pt idx="409">
                  <c:v>1.4613530429999999</c:v>
                </c:pt>
                <c:pt idx="410">
                  <c:v>1.458679099</c:v>
                </c:pt>
                <c:pt idx="411">
                  <c:v>1.456263925</c:v>
                </c:pt>
                <c:pt idx="412">
                  <c:v>1.459498534</c:v>
                </c:pt>
                <c:pt idx="413">
                  <c:v>1.4792943380000001</c:v>
                </c:pt>
                <c:pt idx="414">
                  <c:v>1.504093004</c:v>
                </c:pt>
                <c:pt idx="415">
                  <c:v>1.528115364</c:v>
                </c:pt>
                <c:pt idx="416">
                  <c:v>1.5451940980000001</c:v>
                </c:pt>
                <c:pt idx="417">
                  <c:v>1.5453234819999999</c:v>
                </c:pt>
                <c:pt idx="418">
                  <c:v>1.545711635</c:v>
                </c:pt>
                <c:pt idx="419">
                  <c:v>1.5485149629999999</c:v>
                </c:pt>
                <c:pt idx="420">
                  <c:v>1.55131829</c:v>
                </c:pt>
                <c:pt idx="421">
                  <c:v>1.5523102369999999</c:v>
                </c:pt>
                <c:pt idx="422">
                  <c:v>1.5490325</c:v>
                </c:pt>
                <c:pt idx="423">
                  <c:v>1.546660454</c:v>
                </c:pt>
                <c:pt idx="424">
                  <c:v>1.5453234819999999</c:v>
                </c:pt>
                <c:pt idx="425">
                  <c:v>1.5399324679999999</c:v>
                </c:pt>
                <c:pt idx="426">
                  <c:v>1.519144716</c:v>
                </c:pt>
                <c:pt idx="427">
                  <c:v>1.4931815909999999</c:v>
                </c:pt>
                <c:pt idx="428">
                  <c:v>1.4685123099999999</c:v>
                </c:pt>
                <c:pt idx="429">
                  <c:v>1.4509591669999999</c:v>
                </c:pt>
                <c:pt idx="430">
                  <c:v>1.4485439920000001</c:v>
                </c:pt>
                <c:pt idx="431">
                  <c:v>1.445007487</c:v>
                </c:pt>
                <c:pt idx="432">
                  <c:v>1.438581398</c:v>
                </c:pt>
                <c:pt idx="433">
                  <c:v>1.430688953</c:v>
                </c:pt>
                <c:pt idx="434">
                  <c:v>1.4238747110000001</c:v>
                </c:pt>
                <c:pt idx="435">
                  <c:v>1.4208988709999999</c:v>
                </c:pt>
                <c:pt idx="436">
                  <c:v>1.420985127</c:v>
                </c:pt>
                <c:pt idx="437">
                  <c:v>1.4350448920000001</c:v>
                </c:pt>
                <c:pt idx="438">
                  <c:v>1.450398501</c:v>
                </c:pt>
                <c:pt idx="439">
                  <c:v>1.4680378999999999</c:v>
                </c:pt>
                <c:pt idx="440">
                  <c:v>1.487919961</c:v>
                </c:pt>
                <c:pt idx="441">
                  <c:v>1.492965951</c:v>
                </c:pt>
                <c:pt idx="442">
                  <c:v>1.5014621889999999</c:v>
                </c:pt>
                <c:pt idx="443">
                  <c:v>1.5105190930000001</c:v>
                </c:pt>
                <c:pt idx="444">
                  <c:v>1.5150475450000001</c:v>
                </c:pt>
                <c:pt idx="445">
                  <c:v>1.521387378</c:v>
                </c:pt>
                <c:pt idx="446">
                  <c:v>1.522767478</c:v>
                </c:pt>
                <c:pt idx="447">
                  <c:v>1.5209129690000001</c:v>
                </c:pt>
                <c:pt idx="448">
                  <c:v>1.5186703070000001</c:v>
                </c:pt>
                <c:pt idx="449">
                  <c:v>1.51289114</c:v>
                </c:pt>
                <c:pt idx="450">
                  <c:v>1.493828513</c:v>
                </c:pt>
                <c:pt idx="451">
                  <c:v>1.474550246</c:v>
                </c:pt>
                <c:pt idx="452">
                  <c:v>1.4543231599999999</c:v>
                </c:pt>
                <c:pt idx="453">
                  <c:v>1.4341392019999999</c:v>
                </c:pt>
                <c:pt idx="454">
                  <c:v>1.430688953</c:v>
                </c:pt>
                <c:pt idx="455">
                  <c:v>1.4255567069999999</c:v>
                </c:pt>
                <c:pt idx="456">
                  <c:v>1.421416408</c:v>
                </c:pt>
                <c:pt idx="457">
                  <c:v>1.421718305</c:v>
                </c:pt>
                <c:pt idx="458">
                  <c:v>1.4191306180000001</c:v>
                </c:pt>
                <c:pt idx="459">
                  <c:v>1.4198206680000001</c:v>
                </c:pt>
                <c:pt idx="460">
                  <c:v>1.4220202019999999</c:v>
                </c:pt>
                <c:pt idx="461">
                  <c:v>1.4236159420000001</c:v>
                </c:pt>
                <c:pt idx="462">
                  <c:v>1.423486558</c:v>
                </c:pt>
                <c:pt idx="463">
                  <c:v>1.4212007680000001</c:v>
                </c:pt>
                <c:pt idx="464">
                  <c:v>1.423227789</c:v>
                </c:pt>
                <c:pt idx="465">
                  <c:v>1.4271955759999999</c:v>
                </c:pt>
                <c:pt idx="466">
                  <c:v>1.436554377</c:v>
                </c:pt>
                <c:pt idx="467">
                  <c:v>1.459627918</c:v>
                </c:pt>
                <c:pt idx="468">
                  <c:v>1.4768791640000001</c:v>
                </c:pt>
                <c:pt idx="469">
                  <c:v>1.4941735380000001</c:v>
                </c:pt>
                <c:pt idx="470">
                  <c:v>1.512632371</c:v>
                </c:pt>
                <c:pt idx="471">
                  <c:v>1.5184115380000001</c:v>
                </c:pt>
                <c:pt idx="472">
                  <c:v>1.524621987</c:v>
                </c:pt>
                <c:pt idx="473">
                  <c:v>1.5284603889999999</c:v>
                </c:pt>
                <c:pt idx="474">
                  <c:v>1.5269509050000001</c:v>
                </c:pt>
                <c:pt idx="475">
                  <c:v>1.52660588</c:v>
                </c:pt>
                <c:pt idx="476">
                  <c:v>1.527037161</c:v>
                </c:pt>
                <c:pt idx="477">
                  <c:v>1.522077428</c:v>
                </c:pt>
                <c:pt idx="478">
                  <c:v>1.514745649</c:v>
                </c:pt>
                <c:pt idx="479">
                  <c:v>1.50305793</c:v>
                </c:pt>
                <c:pt idx="480">
                  <c:v>1.4786042880000001</c:v>
                </c:pt>
                <c:pt idx="481">
                  <c:v>1.45980043</c:v>
                </c:pt>
                <c:pt idx="482">
                  <c:v>1.4418591350000001</c:v>
                </c:pt>
                <c:pt idx="483">
                  <c:v>1.4244353759999999</c:v>
                </c:pt>
                <c:pt idx="484">
                  <c:v>1.421890817</c:v>
                </c:pt>
                <c:pt idx="485">
                  <c:v>1.4204675899999999</c:v>
                </c:pt>
                <c:pt idx="486">
                  <c:v>1.4210713829999999</c:v>
                </c:pt>
                <c:pt idx="487">
                  <c:v>1.425082298</c:v>
                </c:pt>
                <c:pt idx="488">
                  <c:v>1.4255998350000001</c:v>
                </c:pt>
                <c:pt idx="489">
                  <c:v>1.423788455</c:v>
                </c:pt>
                <c:pt idx="490">
                  <c:v>1.4267211660000001</c:v>
                </c:pt>
                <c:pt idx="491">
                  <c:v>1.431810284</c:v>
                </c:pt>
                <c:pt idx="492">
                  <c:v>1.4377619639999999</c:v>
                </c:pt>
                <c:pt idx="493">
                  <c:v>1.4428510809999999</c:v>
                </c:pt>
                <c:pt idx="494">
                  <c:v>1.4467757400000001</c:v>
                </c:pt>
                <c:pt idx="495">
                  <c:v>1.4497084520000001</c:v>
                </c:pt>
                <c:pt idx="496">
                  <c:v>1.456091413</c:v>
                </c:pt>
                <c:pt idx="497">
                  <c:v>1.477784854</c:v>
                </c:pt>
                <c:pt idx="498">
                  <c:v>1.496502456</c:v>
                </c:pt>
                <c:pt idx="499">
                  <c:v>1.5163413889999999</c:v>
                </c:pt>
                <c:pt idx="500">
                  <c:v>1.534455197</c:v>
                </c:pt>
                <c:pt idx="501">
                  <c:v>1.541183183</c:v>
                </c:pt>
                <c:pt idx="502">
                  <c:v>1.549334397</c:v>
                </c:pt>
                <c:pt idx="503">
                  <c:v>1.5511889059999999</c:v>
                </c:pt>
                <c:pt idx="504">
                  <c:v>1.5495931650000001</c:v>
                </c:pt>
                <c:pt idx="505">
                  <c:v>1.5456253790000001</c:v>
                </c:pt>
                <c:pt idx="506">
                  <c:v>1.541183183</c:v>
                </c:pt>
                <c:pt idx="507">
                  <c:v>1.5379917030000001</c:v>
                </c:pt>
                <c:pt idx="508">
                  <c:v>1.5361371939999999</c:v>
                </c:pt>
                <c:pt idx="509">
                  <c:v>1.5300130009999999</c:v>
                </c:pt>
                <c:pt idx="510">
                  <c:v>1.5085352000000001</c:v>
                </c:pt>
                <c:pt idx="511">
                  <c:v>1.490680161</c:v>
                </c:pt>
                <c:pt idx="512">
                  <c:v>1.4723507119999999</c:v>
                </c:pt>
                <c:pt idx="513">
                  <c:v>1.4670028260000001</c:v>
                </c:pt>
                <c:pt idx="514">
                  <c:v>1.4754990640000001</c:v>
                </c:pt>
                <c:pt idx="515">
                  <c:v>1.4887393950000001</c:v>
                </c:pt>
                <c:pt idx="516">
                  <c:v>1.5071551000000001</c:v>
                </c:pt>
                <c:pt idx="517">
                  <c:v>1.5170314389999999</c:v>
                </c:pt>
                <c:pt idx="518">
                  <c:v>1.5338945319999999</c:v>
                </c:pt>
                <c:pt idx="519">
                  <c:v>1.542735795</c:v>
                </c:pt>
                <c:pt idx="520">
                  <c:v>1.5453666100000001</c:v>
                </c:pt>
                <c:pt idx="521">
                  <c:v>1.548601219</c:v>
                </c:pt>
                <c:pt idx="522">
                  <c:v>1.5447628170000001</c:v>
                </c:pt>
                <c:pt idx="523">
                  <c:v>1.5422182579999999</c:v>
                </c:pt>
                <c:pt idx="524">
                  <c:v>1.5388973930000001</c:v>
                </c:pt>
                <c:pt idx="525">
                  <c:v>1.5349296059999999</c:v>
                </c:pt>
                <c:pt idx="526">
                  <c:v>1.523026247</c:v>
                </c:pt>
                <c:pt idx="527">
                  <c:v>1.5122873459999999</c:v>
                </c:pt>
                <c:pt idx="528">
                  <c:v>1.497839428</c:v>
                </c:pt>
                <c:pt idx="529">
                  <c:v>1.4791218260000001</c:v>
                </c:pt>
                <c:pt idx="530">
                  <c:v>1.4687279499999999</c:v>
                </c:pt>
                <c:pt idx="531">
                  <c:v>1.4500534759999999</c:v>
                </c:pt>
                <c:pt idx="532">
                  <c:v>1.4379776040000001</c:v>
                </c:pt>
                <c:pt idx="533">
                  <c:v>1.4309045929999999</c:v>
                </c:pt>
                <c:pt idx="534">
                  <c:v>1.4227102519999999</c:v>
                </c:pt>
                <c:pt idx="535">
                  <c:v>1.4220202019999999</c:v>
                </c:pt>
                <c:pt idx="536">
                  <c:v>1.4217614329999999</c:v>
                </c:pt>
                <c:pt idx="537">
                  <c:v>1.423529686</c:v>
                </c:pt>
                <c:pt idx="538">
                  <c:v>1.4387970379999999</c:v>
                </c:pt>
                <c:pt idx="539">
                  <c:v>1.460921761</c:v>
                </c:pt>
                <c:pt idx="540">
                  <c:v>1.481838897</c:v>
                </c:pt>
                <c:pt idx="541">
                  <c:v>1.507327613</c:v>
                </c:pt>
                <c:pt idx="542">
                  <c:v>1.520266047</c:v>
                </c:pt>
                <c:pt idx="543">
                  <c:v>1.52708029</c:v>
                </c:pt>
                <c:pt idx="544">
                  <c:v>1.535360888</c:v>
                </c:pt>
                <c:pt idx="545">
                  <c:v>1.5372585249999999</c:v>
                </c:pt>
                <c:pt idx="546">
                  <c:v>1.5382073430000001</c:v>
                </c:pt>
                <c:pt idx="547">
                  <c:v>1.539156162</c:v>
                </c:pt>
                <c:pt idx="548">
                  <c:v>1.5401912360000001</c:v>
                </c:pt>
                <c:pt idx="549">
                  <c:v>1.5407087740000001</c:v>
                </c:pt>
                <c:pt idx="550">
                  <c:v>1.5392855459999999</c:v>
                </c:pt>
                <c:pt idx="551">
                  <c:v>1.525182652</c:v>
                </c:pt>
                <c:pt idx="552">
                  <c:v>1.503661723</c:v>
                </c:pt>
                <c:pt idx="553">
                  <c:v>1.4813644880000001</c:v>
                </c:pt>
                <c:pt idx="554">
                  <c:v>1.4536762379999999</c:v>
                </c:pt>
                <c:pt idx="555">
                  <c:v>1.4373738110000001</c:v>
                </c:pt>
                <c:pt idx="556">
                  <c:v>1.4281012660000001</c:v>
                </c:pt>
                <c:pt idx="557">
                  <c:v>1.420165693</c:v>
                </c:pt>
                <c:pt idx="558">
                  <c:v>1.4327159739999999</c:v>
                </c:pt>
                <c:pt idx="559">
                  <c:v>1.445956306</c:v>
                </c:pt>
                <c:pt idx="560">
                  <c:v>1.457644025</c:v>
                </c:pt>
                <c:pt idx="561">
                  <c:v>1.4810625909999999</c:v>
                </c:pt>
                <c:pt idx="562">
                  <c:v>1.490723289</c:v>
                </c:pt>
                <c:pt idx="563">
                  <c:v>1.501936599</c:v>
                </c:pt>
                <c:pt idx="564">
                  <c:v>1.5136674459999999</c:v>
                </c:pt>
                <c:pt idx="565">
                  <c:v>1.511252271</c:v>
                </c:pt>
                <c:pt idx="566">
                  <c:v>1.52432009</c:v>
                </c:pt>
                <c:pt idx="567">
                  <c:v>1.538768009</c:v>
                </c:pt>
                <c:pt idx="568">
                  <c:v>1.54010498</c:v>
                </c:pt>
                <c:pt idx="569">
                  <c:v>1.5460135319999999</c:v>
                </c:pt>
                <c:pt idx="570">
                  <c:v>1.5498519340000001</c:v>
                </c:pt>
                <c:pt idx="571">
                  <c:v>1.5400187240000001</c:v>
                </c:pt>
                <c:pt idx="572">
                  <c:v>1.5448922009999999</c:v>
                </c:pt>
                <c:pt idx="573">
                  <c:v>1.5514476740000001</c:v>
                </c:pt>
                <c:pt idx="574">
                  <c:v>1.533118226</c:v>
                </c:pt>
                <c:pt idx="575">
                  <c:v>1.5320831509999999</c:v>
                </c:pt>
                <c:pt idx="576">
                  <c:v>1.5296248480000001</c:v>
                </c:pt>
                <c:pt idx="577">
                  <c:v>1.523457528</c:v>
                </c:pt>
                <c:pt idx="578">
                  <c:v>1.530616795</c:v>
                </c:pt>
                <c:pt idx="579">
                  <c:v>1.5170314389999999</c:v>
                </c:pt>
                <c:pt idx="580">
                  <c:v>1.5015915740000001</c:v>
                </c:pt>
                <c:pt idx="581">
                  <c:v>1.499176399</c:v>
                </c:pt>
                <c:pt idx="582">
                  <c:v>1.4932247190000001</c:v>
                </c:pt>
                <c:pt idx="583">
                  <c:v>1.4887825240000001</c:v>
                </c:pt>
                <c:pt idx="584">
                  <c:v>1.4844265839999999</c:v>
                </c:pt>
                <c:pt idx="585">
                  <c:v>1.4663127760000001</c:v>
                </c:pt>
                <c:pt idx="586">
                  <c:v>1.4471638929999999</c:v>
                </c:pt>
                <c:pt idx="587">
                  <c:v>1.441686622</c:v>
                </c:pt>
                <c:pt idx="588">
                  <c:v>1.4336647929999999</c:v>
                </c:pt>
                <c:pt idx="589">
                  <c:v>1.4260311160000001</c:v>
                </c:pt>
                <c:pt idx="590">
                  <c:v>1.4208988709999999</c:v>
                </c:pt>
                <c:pt idx="591">
                  <c:v>1.4137396040000001</c:v>
                </c:pt>
                <c:pt idx="592">
                  <c:v>1.4111950449999999</c:v>
                </c:pt>
                <c:pt idx="593">
                  <c:v>1.4101168420000001</c:v>
                </c:pt>
                <c:pt idx="594">
                  <c:v>1.4105049949999999</c:v>
                </c:pt>
                <c:pt idx="595">
                  <c:v>1.414214013</c:v>
                </c:pt>
                <c:pt idx="596">
                  <c:v>1.4303007999999999</c:v>
                </c:pt>
                <c:pt idx="597">
                  <c:v>1.445913177</c:v>
                </c:pt>
                <c:pt idx="598">
                  <c:v>1.4611374020000001</c:v>
                </c:pt>
                <c:pt idx="599">
                  <c:v>1.47903557</c:v>
                </c:pt>
                <c:pt idx="600">
                  <c:v>1.484383456</c:v>
                </c:pt>
                <c:pt idx="601">
                  <c:v>1.4881356020000001</c:v>
                </c:pt>
                <c:pt idx="602">
                  <c:v>1.4923621570000001</c:v>
                </c:pt>
                <c:pt idx="603">
                  <c:v>1.49870199</c:v>
                </c:pt>
                <c:pt idx="604">
                  <c:v>1.5071982289999999</c:v>
                </c:pt>
                <c:pt idx="605">
                  <c:v>1.5163845170000001</c:v>
                </c:pt>
                <c:pt idx="606">
                  <c:v>1.5228537339999999</c:v>
                </c:pt>
                <c:pt idx="607">
                  <c:v>1.52293999</c:v>
                </c:pt>
                <c:pt idx="608">
                  <c:v>1.5197485100000001</c:v>
                </c:pt>
                <c:pt idx="609">
                  <c:v>1.502971673</c:v>
                </c:pt>
                <c:pt idx="610">
                  <c:v>1.48610858</c:v>
                </c:pt>
                <c:pt idx="611">
                  <c:v>1.4679085160000001</c:v>
                </c:pt>
                <c:pt idx="612">
                  <c:v>1.446603227</c:v>
                </c:pt>
                <c:pt idx="613">
                  <c:v>1.4390558069999999</c:v>
                </c:pt>
                <c:pt idx="614">
                  <c:v>1.4388832949999999</c:v>
                </c:pt>
                <c:pt idx="615">
                  <c:v>1.4395733449999999</c:v>
                </c:pt>
                <c:pt idx="616">
                  <c:v>1.4435411309999999</c:v>
                </c:pt>
                <c:pt idx="617">
                  <c:v>1.4617843239999999</c:v>
                </c:pt>
                <c:pt idx="618">
                  <c:v>1.4770085479999999</c:v>
                </c:pt>
                <c:pt idx="619">
                  <c:v>1.4948635880000001</c:v>
                </c:pt>
                <c:pt idx="620">
                  <c:v>1.518023385</c:v>
                </c:pt>
                <c:pt idx="621">
                  <c:v>1.5249670120000001</c:v>
                </c:pt>
                <c:pt idx="622">
                  <c:v>1.530918692</c:v>
                </c:pt>
                <c:pt idx="623">
                  <c:v>1.5382073430000001</c:v>
                </c:pt>
                <c:pt idx="624">
                  <c:v>1.543167076</c:v>
                </c:pt>
                <c:pt idx="625">
                  <c:v>1.5490325</c:v>
                </c:pt>
                <c:pt idx="626">
                  <c:v>1.5530002869999999</c:v>
                </c:pt>
                <c:pt idx="627">
                  <c:v>1.5498088059999999</c:v>
                </c:pt>
                <c:pt idx="628">
                  <c:v>1.546574197</c:v>
                </c:pt>
                <c:pt idx="629">
                  <c:v>1.5395443150000001</c:v>
                </c:pt>
                <c:pt idx="630">
                  <c:v>1.518239026</c:v>
                </c:pt>
                <c:pt idx="631">
                  <c:v>1.4999958330000001</c:v>
                </c:pt>
                <c:pt idx="632">
                  <c:v>1.4797256190000001</c:v>
                </c:pt>
                <c:pt idx="633">
                  <c:v>1.4595416619999999</c:v>
                </c:pt>
                <c:pt idx="634">
                  <c:v>1.455185722</c:v>
                </c:pt>
                <c:pt idx="635">
                  <c:v>1.4517354730000001</c:v>
                </c:pt>
                <c:pt idx="636">
                  <c:v>1.447250149</c:v>
                </c:pt>
                <c:pt idx="637">
                  <c:v>1.4601454549999999</c:v>
                </c:pt>
                <c:pt idx="638">
                  <c:v>1.4780004950000001</c:v>
                </c:pt>
                <c:pt idx="639">
                  <c:v>1.482960228</c:v>
                </c:pt>
                <c:pt idx="640">
                  <c:v>1.488221858</c:v>
                </c:pt>
                <c:pt idx="641">
                  <c:v>1.477612342</c:v>
                </c:pt>
                <c:pt idx="642">
                  <c:v>1.4644582669999999</c:v>
                </c:pt>
                <c:pt idx="643">
                  <c:v>1.4790786979999999</c:v>
                </c:pt>
                <c:pt idx="644">
                  <c:v>1.4958555339999999</c:v>
                </c:pt>
                <c:pt idx="645">
                  <c:v>1.5150044170000001</c:v>
                </c:pt>
                <c:pt idx="646">
                  <c:v>1.5360509369999999</c:v>
                </c:pt>
                <c:pt idx="647">
                  <c:v>1.542132002</c:v>
                </c:pt>
                <c:pt idx="648">
                  <c:v>1.546531069</c:v>
                </c:pt>
                <c:pt idx="649">
                  <c:v>1.5511889059999999</c:v>
                </c:pt>
                <c:pt idx="650">
                  <c:v>1.5379485740000001</c:v>
                </c:pt>
                <c:pt idx="651">
                  <c:v>1.5204385600000001</c:v>
                </c:pt>
                <c:pt idx="652">
                  <c:v>1.5152631860000001</c:v>
                </c:pt>
                <c:pt idx="653">
                  <c:v>1.509527147</c:v>
                </c:pt>
                <c:pt idx="654">
                  <c:v>1.5184546670000001</c:v>
                </c:pt>
                <c:pt idx="655">
                  <c:v>1.527727211</c:v>
                </c:pt>
                <c:pt idx="656">
                  <c:v>1.5089233529999999</c:v>
                </c:pt>
                <c:pt idx="657">
                  <c:v>1.4888256520000001</c:v>
                </c:pt>
                <c:pt idx="658">
                  <c:v>1.467736004</c:v>
                </c:pt>
                <c:pt idx="659">
                  <c:v>1.447077637</c:v>
                </c:pt>
                <c:pt idx="660">
                  <c:v>1.443713644</c:v>
                </c:pt>
                <c:pt idx="661">
                  <c:v>1.4428942090000001</c:v>
                </c:pt>
                <c:pt idx="662">
                  <c:v>1.454970082</c:v>
                </c:pt>
                <c:pt idx="663">
                  <c:v>1.484124687</c:v>
                </c:pt>
                <c:pt idx="664">
                  <c:v>1.5132361649999999</c:v>
                </c:pt>
                <c:pt idx="665">
                  <c:v>1.5429514360000001</c:v>
                </c:pt>
                <c:pt idx="666">
                  <c:v>1.5586500700000001</c:v>
                </c:pt>
                <c:pt idx="667">
                  <c:v>1.5592538629999999</c:v>
                </c:pt>
                <c:pt idx="668">
                  <c:v>1.5589950939999999</c:v>
                </c:pt>
                <c:pt idx="669">
                  <c:v>1.559469504</c:v>
                </c:pt>
                <c:pt idx="670">
                  <c:v>1.560073297</c:v>
                </c:pt>
                <c:pt idx="671">
                  <c:v>1.5611515</c:v>
                </c:pt>
                <c:pt idx="672">
                  <c:v>1.5620571910000001</c:v>
                </c:pt>
                <c:pt idx="673">
                  <c:v>1.5608064749999999</c:v>
                </c:pt>
                <c:pt idx="674">
                  <c:v>1.5598145290000001</c:v>
                </c:pt>
                <c:pt idx="675">
                  <c:v>1.5467467100000001</c:v>
                </c:pt>
                <c:pt idx="676">
                  <c:v>1.5199210219999999</c:v>
                </c:pt>
                <c:pt idx="677">
                  <c:v>1.491758363</c:v>
                </c:pt>
                <c:pt idx="678">
                  <c:v>1.4629487830000001</c:v>
                </c:pt>
                <c:pt idx="679">
                  <c:v>1.4485871210000001</c:v>
                </c:pt>
                <c:pt idx="680">
                  <c:v>1.4633800640000001</c:v>
                </c:pt>
                <c:pt idx="681">
                  <c:v>1.4930522070000001</c:v>
                </c:pt>
                <c:pt idx="682">
                  <c:v>1.5211717380000001</c:v>
                </c:pt>
                <c:pt idx="683">
                  <c:v>1.5478680410000001</c:v>
                </c:pt>
                <c:pt idx="684">
                  <c:v>1.560763347</c:v>
                </c:pt>
                <c:pt idx="685">
                  <c:v>1.559642016</c:v>
                </c:pt>
                <c:pt idx="686">
                  <c:v>1.560073297</c:v>
                </c:pt>
                <c:pt idx="687">
                  <c:v>1.5613671410000001</c:v>
                </c:pt>
                <c:pt idx="688">
                  <c:v>1.561280885</c:v>
                </c:pt>
                <c:pt idx="689">
                  <c:v>1.561884678</c:v>
                </c:pt>
                <c:pt idx="690">
                  <c:v>1.5636098030000001</c:v>
                </c:pt>
                <c:pt idx="691">
                  <c:v>1.5660249770000001</c:v>
                </c:pt>
                <c:pt idx="692">
                  <c:v>1.5680951270000001</c:v>
                </c:pt>
                <c:pt idx="693">
                  <c:v>1.554682283</c:v>
                </c:pt>
                <c:pt idx="694">
                  <c:v>1.527727211</c:v>
                </c:pt>
                <c:pt idx="695">
                  <c:v>1.5017209579999999</c:v>
                </c:pt>
                <c:pt idx="696">
                  <c:v>1.4754990640000001</c:v>
                </c:pt>
                <c:pt idx="697">
                  <c:v>1.4616980669999999</c:v>
                </c:pt>
                <c:pt idx="698">
                  <c:v>1.4590672520000001</c:v>
                </c:pt>
                <c:pt idx="699">
                  <c:v>1.454452544</c:v>
                </c:pt>
                <c:pt idx="700">
                  <c:v>1.4563933090000001</c:v>
                </c:pt>
                <c:pt idx="701">
                  <c:v>1.4613099140000001</c:v>
                </c:pt>
                <c:pt idx="702">
                  <c:v>1.4618274520000001</c:v>
                </c:pt>
                <c:pt idx="703">
                  <c:v>1.46208622</c:v>
                </c:pt>
                <c:pt idx="704">
                  <c:v>1.4657521099999999</c:v>
                </c:pt>
                <c:pt idx="705">
                  <c:v>1.469331744</c:v>
                </c:pt>
                <c:pt idx="706">
                  <c:v>1.4703668190000001</c:v>
                </c:pt>
                <c:pt idx="707">
                  <c:v>1.4714450210000001</c:v>
                </c:pt>
                <c:pt idx="708">
                  <c:v>1.47536968</c:v>
                </c:pt>
                <c:pt idx="709">
                  <c:v>1.4833483810000001</c:v>
                </c:pt>
                <c:pt idx="710">
                  <c:v>1.5024541360000001</c:v>
                </c:pt>
                <c:pt idx="711">
                  <c:v>1.5318675100000001</c:v>
                </c:pt>
                <c:pt idx="712">
                  <c:v>1.5475661439999999</c:v>
                </c:pt>
                <c:pt idx="713">
                  <c:v>1.5529140299999999</c:v>
                </c:pt>
                <c:pt idx="714">
                  <c:v>1.5561917670000001</c:v>
                </c:pt>
                <c:pt idx="715">
                  <c:v>1.555372333</c:v>
                </c:pt>
                <c:pt idx="716">
                  <c:v>1.5555017170000001</c:v>
                </c:pt>
                <c:pt idx="717">
                  <c:v>1.5517926989999999</c:v>
                </c:pt>
                <c:pt idx="718">
                  <c:v>1.5473505030000001</c:v>
                </c:pt>
                <c:pt idx="719">
                  <c:v>1.545409738</c:v>
                </c:pt>
                <c:pt idx="720">
                  <c:v>1.5438139980000001</c:v>
                </c:pt>
                <c:pt idx="721">
                  <c:v>1.5498088059999999</c:v>
                </c:pt>
                <c:pt idx="722">
                  <c:v>1.5524827489999999</c:v>
                </c:pt>
                <c:pt idx="723">
                  <c:v>1.5429514360000001</c:v>
                </c:pt>
                <c:pt idx="724">
                  <c:v>1.5221636839999999</c:v>
                </c:pt>
                <c:pt idx="725">
                  <c:v>1.5096134029999999</c:v>
                </c:pt>
                <c:pt idx="726">
                  <c:v>1.514616264</c:v>
                </c:pt>
                <c:pt idx="727">
                  <c:v>1.5217755310000001</c:v>
                </c:pt>
                <c:pt idx="728">
                  <c:v>1.540061852</c:v>
                </c:pt>
                <c:pt idx="729">
                  <c:v>1.552655262</c:v>
                </c:pt>
                <c:pt idx="730">
                  <c:v>1.551965212</c:v>
                </c:pt>
                <c:pt idx="731">
                  <c:v>1.5536903360000001</c:v>
                </c:pt>
                <c:pt idx="732">
                  <c:v>1.5570543290000001</c:v>
                </c:pt>
                <c:pt idx="733">
                  <c:v>1.5606339629999999</c:v>
                </c:pt>
                <c:pt idx="734">
                  <c:v>1.5521377240000001</c:v>
                </c:pt>
                <c:pt idx="735">
                  <c:v>1.5423907699999999</c:v>
                </c:pt>
                <c:pt idx="736">
                  <c:v>1.533765147</c:v>
                </c:pt>
                <c:pt idx="737">
                  <c:v>1.5256139339999999</c:v>
                </c:pt>
                <c:pt idx="738">
                  <c:v>1.521904916</c:v>
                </c:pt>
                <c:pt idx="739">
                  <c:v>1.5013759330000001</c:v>
                </c:pt>
                <c:pt idx="740">
                  <c:v>1.4873592959999999</c:v>
                </c:pt>
                <c:pt idx="741">
                  <c:v>1.4729545049999999</c:v>
                </c:pt>
                <c:pt idx="742">
                  <c:v>1.469116103</c:v>
                </c:pt>
                <c:pt idx="743">
                  <c:v>1.4804156690000001</c:v>
                </c:pt>
                <c:pt idx="744">
                  <c:v>1.481623256</c:v>
                </c:pt>
                <c:pt idx="745">
                  <c:v>1.48679863</c:v>
                </c:pt>
                <c:pt idx="746">
                  <c:v>1.48817873</c:v>
                </c:pt>
                <c:pt idx="747">
                  <c:v>1.497580659</c:v>
                </c:pt>
                <c:pt idx="748">
                  <c:v>1.5076726380000001</c:v>
                </c:pt>
                <c:pt idx="749">
                  <c:v>1.5156513389999999</c:v>
                </c:pt>
                <c:pt idx="750">
                  <c:v>1.5237594249999999</c:v>
                </c:pt>
                <c:pt idx="751">
                  <c:v>1.527037161</c:v>
                </c:pt>
                <c:pt idx="752">
                  <c:v>1.531091204</c:v>
                </c:pt>
                <c:pt idx="753">
                  <c:v>1.522120556</c:v>
                </c:pt>
                <c:pt idx="754">
                  <c:v>1.51151104</c:v>
                </c:pt>
                <c:pt idx="755">
                  <c:v>1.4954242529999999</c:v>
                </c:pt>
                <c:pt idx="756">
                  <c:v>1.4803725409999999</c:v>
                </c:pt>
                <c:pt idx="757">
                  <c:v>1.476102858</c:v>
                </c:pt>
                <c:pt idx="758">
                  <c:v>1.4685554380000001</c:v>
                </c:pt>
                <c:pt idx="759">
                  <c:v>1.4660971350000001</c:v>
                </c:pt>
                <c:pt idx="760">
                  <c:v>1.4573421280000001</c:v>
                </c:pt>
                <c:pt idx="761">
                  <c:v>1.449492811</c:v>
                </c:pt>
                <c:pt idx="762">
                  <c:v>1.444619334</c:v>
                </c:pt>
                <c:pt idx="763">
                  <c:v>1.43922832</c:v>
                </c:pt>
                <c:pt idx="764">
                  <c:v>1.437416939</c:v>
                </c:pt>
                <c:pt idx="765">
                  <c:v>1.4334491519999999</c:v>
                </c:pt>
                <c:pt idx="766">
                  <c:v>1.431982796</c:v>
                </c:pt>
                <c:pt idx="767">
                  <c:v>1.4310339780000001</c:v>
                </c:pt>
                <c:pt idx="768">
                  <c:v>1.4444036929999999</c:v>
                </c:pt>
                <c:pt idx="769">
                  <c:v>1.457385256</c:v>
                </c:pt>
                <c:pt idx="770">
                  <c:v>1.4695905119999999</c:v>
                </c:pt>
                <c:pt idx="771">
                  <c:v>1.485461659</c:v>
                </c:pt>
                <c:pt idx="772">
                  <c:v>1.4880493459999999</c:v>
                </c:pt>
                <c:pt idx="773">
                  <c:v>1.492664054</c:v>
                </c:pt>
                <c:pt idx="774">
                  <c:v>1.49801194</c:v>
                </c:pt>
                <c:pt idx="775">
                  <c:v>1.503230442</c:v>
                </c:pt>
                <c:pt idx="776">
                  <c:v>1.508405816</c:v>
                </c:pt>
                <c:pt idx="777">
                  <c:v>1.517807745</c:v>
                </c:pt>
                <c:pt idx="778">
                  <c:v>1.5278134670000001</c:v>
                </c:pt>
                <c:pt idx="779">
                  <c:v>1.532600688</c:v>
                </c:pt>
                <c:pt idx="780">
                  <c:v>1.5349296059999999</c:v>
                </c:pt>
                <c:pt idx="781">
                  <c:v>1.5190153319999999</c:v>
                </c:pt>
                <c:pt idx="782">
                  <c:v>1.5042223889999999</c:v>
                </c:pt>
                <c:pt idx="783">
                  <c:v>1.490593904</c:v>
                </c:pt>
                <c:pt idx="784">
                  <c:v>1.4740758359999999</c:v>
                </c:pt>
                <c:pt idx="785">
                  <c:v>1.468814206</c:v>
                </c:pt>
                <c:pt idx="786">
                  <c:v>1.460792377</c:v>
                </c:pt>
                <c:pt idx="787">
                  <c:v>1.453589982</c:v>
                </c:pt>
                <c:pt idx="788">
                  <c:v>1.4481127110000001</c:v>
                </c:pt>
                <c:pt idx="789">
                  <c:v>1.4460856900000001</c:v>
                </c:pt>
                <c:pt idx="790">
                  <c:v>1.4466894830000001</c:v>
                </c:pt>
                <c:pt idx="791">
                  <c:v>1.447552046</c:v>
                </c:pt>
                <c:pt idx="792">
                  <c:v>1.4492340420000001</c:v>
                </c:pt>
                <c:pt idx="793">
                  <c:v>1.451606089</c:v>
                </c:pt>
                <c:pt idx="794">
                  <c:v>1.465277701</c:v>
                </c:pt>
                <c:pt idx="795">
                  <c:v>1.4757147049999999</c:v>
                </c:pt>
                <c:pt idx="796">
                  <c:v>1.4888256520000001</c:v>
                </c:pt>
                <c:pt idx="797">
                  <c:v>1.506766947</c:v>
                </c:pt>
                <c:pt idx="798">
                  <c:v>1.513926214</c:v>
                </c:pt>
                <c:pt idx="799">
                  <c:v>1.522810606</c:v>
                </c:pt>
                <c:pt idx="800">
                  <c:v>1.5310049480000001</c:v>
                </c:pt>
                <c:pt idx="801">
                  <c:v>1.5366547310000001</c:v>
                </c:pt>
                <c:pt idx="802">
                  <c:v>1.54079503</c:v>
                </c:pt>
                <c:pt idx="803">
                  <c:v>1.541916361</c:v>
                </c:pt>
                <c:pt idx="804">
                  <c:v>1.5442021509999999</c:v>
                </c:pt>
                <c:pt idx="805">
                  <c:v>1.5511026489999999</c:v>
                </c:pt>
                <c:pt idx="806">
                  <c:v>1.5568818170000001</c:v>
                </c:pt>
                <c:pt idx="807">
                  <c:v>1.552870902</c:v>
                </c:pt>
                <c:pt idx="808">
                  <c:v>1.5499813179999999</c:v>
                </c:pt>
                <c:pt idx="809">
                  <c:v>1.5384661120000001</c:v>
                </c:pt>
                <c:pt idx="810">
                  <c:v>1.520956097</c:v>
                </c:pt>
                <c:pt idx="811">
                  <c:v>1.5145300079999999</c:v>
                </c:pt>
                <c:pt idx="812">
                  <c:v>1.5067238190000001</c:v>
                </c:pt>
                <c:pt idx="813">
                  <c:v>1.499823321</c:v>
                </c:pt>
                <c:pt idx="814">
                  <c:v>1.4952517409999999</c:v>
                </c:pt>
                <c:pt idx="815">
                  <c:v>1.4909820570000001</c:v>
                </c:pt>
                <c:pt idx="816">
                  <c:v>1.48886878</c:v>
                </c:pt>
                <c:pt idx="817">
                  <c:v>1.48610858</c:v>
                </c:pt>
                <c:pt idx="818">
                  <c:v>1.4895157020000001</c:v>
                </c:pt>
                <c:pt idx="819">
                  <c:v>1.495122356</c:v>
                </c:pt>
                <c:pt idx="820">
                  <c:v>1.4969768649999999</c:v>
                </c:pt>
                <c:pt idx="821">
                  <c:v>1.5100446839999999</c:v>
                </c:pt>
                <c:pt idx="822">
                  <c:v>1.525484549</c:v>
                </c:pt>
                <c:pt idx="823">
                  <c:v>1.541614464</c:v>
                </c:pt>
                <c:pt idx="824">
                  <c:v>1.5597714009999999</c:v>
                </c:pt>
                <c:pt idx="825">
                  <c:v>1.564946774</c:v>
                </c:pt>
                <c:pt idx="826">
                  <c:v>1.5626609840000001</c:v>
                </c:pt>
                <c:pt idx="827">
                  <c:v>1.5579600199999999</c:v>
                </c:pt>
                <c:pt idx="828">
                  <c:v>1.5539491050000001</c:v>
                </c:pt>
                <c:pt idx="829">
                  <c:v>1.547221119</c:v>
                </c:pt>
                <c:pt idx="830">
                  <c:v>1.541916361</c:v>
                </c:pt>
                <c:pt idx="831">
                  <c:v>1.5313931009999999</c:v>
                </c:pt>
                <c:pt idx="832">
                  <c:v>1.519619126</c:v>
                </c:pt>
                <c:pt idx="833">
                  <c:v>1.518109642</c:v>
                </c:pt>
                <c:pt idx="834">
                  <c:v>1.505257463</c:v>
                </c:pt>
                <c:pt idx="835">
                  <c:v>1.497192506</c:v>
                </c:pt>
                <c:pt idx="836">
                  <c:v>1.4880493459999999</c:v>
                </c:pt>
                <c:pt idx="837">
                  <c:v>1.4635094479999999</c:v>
                </c:pt>
                <c:pt idx="838">
                  <c:v>1.45294306</c:v>
                </c:pt>
                <c:pt idx="839">
                  <c:v>1.459412277</c:v>
                </c:pt>
                <c:pt idx="840">
                  <c:v>1.4723507119999999</c:v>
                </c:pt>
                <c:pt idx="841">
                  <c:v>1.492664054</c:v>
                </c:pt>
                <c:pt idx="842">
                  <c:v>1.5103034529999999</c:v>
                </c:pt>
                <c:pt idx="843">
                  <c:v>1.514184983</c:v>
                </c:pt>
                <c:pt idx="844">
                  <c:v>1.518713435</c:v>
                </c:pt>
                <c:pt idx="845">
                  <c:v>1.5245357310000001</c:v>
                </c:pt>
                <c:pt idx="846">
                  <c:v>1.5314362290000001</c:v>
                </c:pt>
                <c:pt idx="847">
                  <c:v>1.5366547310000001</c:v>
                </c:pt>
                <c:pt idx="848">
                  <c:v>1.532169407</c:v>
                </c:pt>
                <c:pt idx="849">
                  <c:v>1.528244749</c:v>
                </c:pt>
                <c:pt idx="850">
                  <c:v>1.5341101720000001</c:v>
                </c:pt>
                <c:pt idx="851">
                  <c:v>1.5394580579999999</c:v>
                </c:pt>
                <c:pt idx="852">
                  <c:v>1.5322987910000001</c:v>
                </c:pt>
                <c:pt idx="853">
                  <c:v>1.519144716</c:v>
                </c:pt>
                <c:pt idx="854">
                  <c:v>1.5082764310000001</c:v>
                </c:pt>
                <c:pt idx="855">
                  <c:v>1.4992195269999999</c:v>
                </c:pt>
                <c:pt idx="856">
                  <c:v>1.5073707409999999</c:v>
                </c:pt>
                <c:pt idx="857">
                  <c:v>1.5139693430000001</c:v>
                </c:pt>
                <c:pt idx="858">
                  <c:v>1.510217197</c:v>
                </c:pt>
                <c:pt idx="859">
                  <c:v>1.5058181289999999</c:v>
                </c:pt>
                <c:pt idx="860">
                  <c:v>1.499866449</c:v>
                </c:pt>
                <c:pt idx="861">
                  <c:v>1.5015484459999999</c:v>
                </c:pt>
                <c:pt idx="862">
                  <c:v>1.5007721389999999</c:v>
                </c:pt>
                <c:pt idx="863">
                  <c:v>1.50236788</c:v>
                </c:pt>
                <c:pt idx="864">
                  <c:v>1.5056887450000001</c:v>
                </c:pt>
                <c:pt idx="865">
                  <c:v>1.5154788269999999</c:v>
                </c:pt>
                <c:pt idx="866">
                  <c:v>1.525872702</c:v>
                </c:pt>
                <c:pt idx="867">
                  <c:v>1.520999225</c:v>
                </c:pt>
                <c:pt idx="868">
                  <c:v>1.5147887769999999</c:v>
                </c:pt>
                <c:pt idx="869">
                  <c:v>1.500815268</c:v>
                </c:pt>
                <c:pt idx="870">
                  <c:v>1.4880924740000001</c:v>
                </c:pt>
                <c:pt idx="871">
                  <c:v>1.4844265839999999</c:v>
                </c:pt>
                <c:pt idx="872">
                  <c:v>1.4743346049999999</c:v>
                </c:pt>
                <c:pt idx="873">
                  <c:v>1.4648895479999999</c:v>
                </c:pt>
                <c:pt idx="874">
                  <c:v>1.454193775</c:v>
                </c:pt>
                <c:pt idx="875">
                  <c:v>1.4469051239999999</c:v>
                </c:pt>
                <c:pt idx="876">
                  <c:v>1.442376672</c:v>
                </c:pt>
                <c:pt idx="877">
                  <c:v>1.437416939</c:v>
                </c:pt>
                <c:pt idx="878">
                  <c:v>1.4271955759999999</c:v>
                </c:pt>
                <c:pt idx="879">
                  <c:v>1.417879903</c:v>
                </c:pt>
                <c:pt idx="880">
                  <c:v>1.41451591</c:v>
                </c:pt>
                <c:pt idx="881">
                  <c:v>1.4119282230000001</c:v>
                </c:pt>
                <c:pt idx="882">
                  <c:v>1.4130495540000001</c:v>
                </c:pt>
                <c:pt idx="883">
                  <c:v>1.411841967</c:v>
                </c:pt>
                <c:pt idx="884">
                  <c:v>1.4099012019999999</c:v>
                </c:pt>
                <c:pt idx="885">
                  <c:v>1.413998372</c:v>
                </c:pt>
                <c:pt idx="886">
                  <c:v>1.4329747429999999</c:v>
                </c:pt>
                <c:pt idx="887">
                  <c:v>1.451519832</c:v>
                </c:pt>
                <c:pt idx="888">
                  <c:v>1.4550132099999999</c:v>
                </c:pt>
                <c:pt idx="889">
                  <c:v>1.456091413</c:v>
                </c:pt>
                <c:pt idx="890">
                  <c:v>1.456091413</c:v>
                </c:pt>
                <c:pt idx="891">
                  <c:v>1.4573421280000001</c:v>
                </c:pt>
                <c:pt idx="892">
                  <c:v>1.4726526090000001</c:v>
                </c:pt>
                <c:pt idx="893">
                  <c:v>1.4887825240000001</c:v>
                </c:pt>
                <c:pt idx="894">
                  <c:v>1.493526616</c:v>
                </c:pt>
                <c:pt idx="895">
                  <c:v>1.500513371</c:v>
                </c:pt>
                <c:pt idx="896">
                  <c:v>1.508707713</c:v>
                </c:pt>
                <c:pt idx="897">
                  <c:v>1.512502987</c:v>
                </c:pt>
                <c:pt idx="898">
                  <c:v>1.5105190930000001</c:v>
                </c:pt>
                <c:pt idx="899">
                  <c:v>1.494518563</c:v>
                </c:pt>
                <c:pt idx="900">
                  <c:v>1.479423723</c:v>
                </c:pt>
                <c:pt idx="901">
                  <c:v>1.4782592640000001</c:v>
                </c:pt>
                <c:pt idx="902">
                  <c:v>1.477827982</c:v>
                </c:pt>
                <c:pt idx="903">
                  <c:v>1.4763184979999999</c:v>
                </c:pt>
                <c:pt idx="904">
                  <c:v>1.4721350710000001</c:v>
                </c:pt>
                <c:pt idx="905">
                  <c:v>1.453072444</c:v>
                </c:pt>
                <c:pt idx="906">
                  <c:v>1.4339235619999999</c:v>
                </c:pt>
                <c:pt idx="907">
                  <c:v>1.4286619309999999</c:v>
                </c:pt>
                <c:pt idx="908">
                  <c:v>1.42365907</c:v>
                </c:pt>
                <c:pt idx="909">
                  <c:v>1.4195187709999999</c:v>
                </c:pt>
                <c:pt idx="910">
                  <c:v>1.4217614329999999</c:v>
                </c:pt>
                <c:pt idx="911">
                  <c:v>1.430257672</c:v>
                </c:pt>
                <c:pt idx="912">
                  <c:v>1.4516923450000001</c:v>
                </c:pt>
                <c:pt idx="913">
                  <c:v>1.470194306</c:v>
                </c:pt>
                <c:pt idx="914">
                  <c:v>1.4869280149999999</c:v>
                </c:pt>
                <c:pt idx="915">
                  <c:v>1.5036185950000001</c:v>
                </c:pt>
                <c:pt idx="916">
                  <c:v>1.507758894</c:v>
                </c:pt>
                <c:pt idx="917">
                  <c:v>1.514228111</c:v>
                </c:pt>
                <c:pt idx="918">
                  <c:v>1.5203954319999999</c:v>
                </c:pt>
                <c:pt idx="919">
                  <c:v>1.521689275</c:v>
                </c:pt>
                <c:pt idx="920">
                  <c:v>1.519403485</c:v>
                </c:pt>
                <c:pt idx="921">
                  <c:v>1.5161688760000001</c:v>
                </c:pt>
                <c:pt idx="922">
                  <c:v>1.5130205240000001</c:v>
                </c:pt>
                <c:pt idx="923">
                  <c:v>1.5054299760000001</c:v>
                </c:pt>
                <c:pt idx="924">
                  <c:v>1.491327082</c:v>
                </c:pt>
                <c:pt idx="925">
                  <c:v>1.4626900140000001</c:v>
                </c:pt>
                <c:pt idx="926">
                  <c:v>1.433837305</c:v>
                </c:pt>
                <c:pt idx="927">
                  <c:v>1.4025262940000001</c:v>
                </c:pt>
                <c:pt idx="928">
                  <c:v>1.3681963150000001</c:v>
                </c:pt>
                <c:pt idx="929">
                  <c:v>1.344173955</c:v>
                </c:pt>
                <c:pt idx="930">
                  <c:v>1.31614068</c:v>
                </c:pt>
                <c:pt idx="931">
                  <c:v>1.2870723310000001</c:v>
                </c:pt>
                <c:pt idx="932">
                  <c:v>1.261066077</c:v>
                </c:pt>
                <c:pt idx="933">
                  <c:v>1.235706746</c:v>
                </c:pt>
                <c:pt idx="934">
                  <c:v>1.207845984</c:v>
                </c:pt>
                <c:pt idx="935">
                  <c:v>1.17726815</c:v>
                </c:pt>
                <c:pt idx="936">
                  <c:v>1.149234876</c:v>
                </c:pt>
                <c:pt idx="937">
                  <c:v>1.1223229320000001</c:v>
                </c:pt>
                <c:pt idx="938">
                  <c:v>1.09765365</c:v>
                </c:pt>
                <c:pt idx="939">
                  <c:v>1.0784616389999999</c:v>
                </c:pt>
                <c:pt idx="940">
                  <c:v>1.06241798</c:v>
                </c:pt>
                <c:pt idx="941">
                  <c:v>1.0492639050000001</c:v>
                </c:pt>
                <c:pt idx="942">
                  <c:v>1.046891859</c:v>
                </c:pt>
                <c:pt idx="943">
                  <c:v>1.0456842719999999</c:v>
                </c:pt>
                <c:pt idx="944">
                  <c:v>1.044045404</c:v>
                </c:pt>
                <c:pt idx="945">
                  <c:v>1.0425359199999999</c:v>
                </c:pt>
                <c:pt idx="946">
                  <c:v>1.031150097</c:v>
                </c:pt>
                <c:pt idx="947">
                  <c:v>1.0176078690000001</c:v>
                </c:pt>
                <c:pt idx="948">
                  <c:v>1.0052732280000001</c:v>
                </c:pt>
                <c:pt idx="949">
                  <c:v>0.99056654099999997</c:v>
                </c:pt>
                <c:pt idx="950">
                  <c:v>0.97491103499999998</c:v>
                </c:pt>
                <c:pt idx="951">
                  <c:v>0.95938491400000003</c:v>
                </c:pt>
                <c:pt idx="952">
                  <c:v>0.94161613099999997</c:v>
                </c:pt>
                <c:pt idx="953">
                  <c:v>0.92492554999999999</c:v>
                </c:pt>
                <c:pt idx="954">
                  <c:v>0.90939942900000004</c:v>
                </c:pt>
                <c:pt idx="955">
                  <c:v>0.88572209400000002</c:v>
                </c:pt>
                <c:pt idx="956">
                  <c:v>0.86329547399999995</c:v>
                </c:pt>
                <c:pt idx="957">
                  <c:v>0.84259397899999999</c:v>
                </c:pt>
                <c:pt idx="958">
                  <c:v>0.82163371500000004</c:v>
                </c:pt>
                <c:pt idx="959">
                  <c:v>0.81123984000000005</c:v>
                </c:pt>
                <c:pt idx="960">
                  <c:v>0.80459811000000003</c:v>
                </c:pt>
                <c:pt idx="961">
                  <c:v>0.79886207099999995</c:v>
                </c:pt>
                <c:pt idx="962">
                  <c:v>0.79743884300000001</c:v>
                </c:pt>
                <c:pt idx="963">
                  <c:v>0.79808576499999995</c:v>
                </c:pt>
                <c:pt idx="964">
                  <c:v>0.79903458299999996</c:v>
                </c:pt>
                <c:pt idx="965">
                  <c:v>0.80166539800000003</c:v>
                </c:pt>
                <c:pt idx="966">
                  <c:v>0.80326113899999996</c:v>
                </c:pt>
                <c:pt idx="967">
                  <c:v>0.80442559800000002</c:v>
                </c:pt>
                <c:pt idx="968">
                  <c:v>0.80580569700000004</c:v>
                </c:pt>
                <c:pt idx="969">
                  <c:v>0.80640949100000003</c:v>
                </c:pt>
                <c:pt idx="970">
                  <c:v>0.80602133799999998</c:v>
                </c:pt>
                <c:pt idx="971">
                  <c:v>0.80459811000000003</c:v>
                </c:pt>
                <c:pt idx="972">
                  <c:v>0.80252796100000001</c:v>
                </c:pt>
                <c:pt idx="973">
                  <c:v>0.80058719499999997</c:v>
                </c:pt>
                <c:pt idx="974">
                  <c:v>0.80649574700000004</c:v>
                </c:pt>
                <c:pt idx="975">
                  <c:v>0.81192989000000004</c:v>
                </c:pt>
                <c:pt idx="976">
                  <c:v>0.81615644499999995</c:v>
                </c:pt>
                <c:pt idx="977">
                  <c:v>0.81848536299999997</c:v>
                </c:pt>
                <c:pt idx="978">
                  <c:v>0.81218865799999995</c:v>
                </c:pt>
                <c:pt idx="979">
                  <c:v>0.80671138799999997</c:v>
                </c:pt>
                <c:pt idx="980">
                  <c:v>0.80123411700000002</c:v>
                </c:pt>
                <c:pt idx="981">
                  <c:v>0.79506679700000005</c:v>
                </c:pt>
                <c:pt idx="982">
                  <c:v>0.78902886100000003</c:v>
                </c:pt>
                <c:pt idx="983">
                  <c:v>0.78329282099999997</c:v>
                </c:pt>
                <c:pt idx="984">
                  <c:v>0.77798806300000001</c:v>
                </c:pt>
                <c:pt idx="985">
                  <c:v>0.77268330500000004</c:v>
                </c:pt>
                <c:pt idx="986">
                  <c:v>0.76664536900000002</c:v>
                </c:pt>
                <c:pt idx="987">
                  <c:v>0.75236996300000003</c:v>
                </c:pt>
                <c:pt idx="988">
                  <c:v>0.73813768499999999</c:v>
                </c:pt>
                <c:pt idx="989">
                  <c:v>0.72511299399999996</c:v>
                </c:pt>
                <c:pt idx="990">
                  <c:v>0.71437409399999996</c:v>
                </c:pt>
                <c:pt idx="991">
                  <c:v>0.71247645699999995</c:v>
                </c:pt>
                <c:pt idx="992">
                  <c:v>0.71057882000000006</c:v>
                </c:pt>
                <c:pt idx="993">
                  <c:v>0.70971625699999996</c:v>
                </c:pt>
                <c:pt idx="994">
                  <c:v>0.71040630699999996</c:v>
                </c:pt>
                <c:pt idx="995">
                  <c:v>0.712002048</c:v>
                </c:pt>
                <c:pt idx="996">
                  <c:v>0.72054141400000005</c:v>
                </c:pt>
                <c:pt idx="997">
                  <c:v>0.72873575599999996</c:v>
                </c:pt>
                <c:pt idx="998">
                  <c:v>0.73757702000000003</c:v>
                </c:pt>
                <c:pt idx="999">
                  <c:v>0.74762587000000003</c:v>
                </c:pt>
                <c:pt idx="1000">
                  <c:v>0.75202493800000003</c:v>
                </c:pt>
                <c:pt idx="1001">
                  <c:v>0.75694154300000005</c:v>
                </c:pt>
                <c:pt idx="1002">
                  <c:v>0.76086620199999999</c:v>
                </c:pt>
                <c:pt idx="1003">
                  <c:v>0.76237568600000005</c:v>
                </c:pt>
                <c:pt idx="1004">
                  <c:v>0.76233255799999999</c:v>
                </c:pt>
                <c:pt idx="1005">
                  <c:v>0.76233255799999999</c:v>
                </c:pt>
                <c:pt idx="1006">
                  <c:v>0.761642508</c:v>
                </c:pt>
                <c:pt idx="1007">
                  <c:v>0.76021928000000005</c:v>
                </c:pt>
                <c:pt idx="1008">
                  <c:v>0.75935671800000004</c:v>
                </c:pt>
                <c:pt idx="1009">
                  <c:v>0.75280124400000004</c:v>
                </c:pt>
                <c:pt idx="1010">
                  <c:v>0.74745335800000001</c:v>
                </c:pt>
                <c:pt idx="1011">
                  <c:v>0.74236424000000001</c:v>
                </c:pt>
                <c:pt idx="1012">
                  <c:v>0.73580876699999997</c:v>
                </c:pt>
                <c:pt idx="1013">
                  <c:v>0.73485994799999999</c:v>
                </c:pt>
                <c:pt idx="1014">
                  <c:v>0.73365236099999998</c:v>
                </c:pt>
                <c:pt idx="1015">
                  <c:v>0.73283292700000002</c:v>
                </c:pt>
                <c:pt idx="1016">
                  <c:v>0.74111352500000005</c:v>
                </c:pt>
                <c:pt idx="1017">
                  <c:v>0.74827279199999996</c:v>
                </c:pt>
                <c:pt idx="1018">
                  <c:v>0.75500077799999998</c:v>
                </c:pt>
                <c:pt idx="1019">
                  <c:v>0.76435957899999996</c:v>
                </c:pt>
                <c:pt idx="1020">
                  <c:v>0.76750793100000003</c:v>
                </c:pt>
                <c:pt idx="1021">
                  <c:v>0.77108756499999997</c:v>
                </c:pt>
                <c:pt idx="1022">
                  <c:v>0.77389089200000005</c:v>
                </c:pt>
                <c:pt idx="1023">
                  <c:v>0.77880749699999996</c:v>
                </c:pt>
                <c:pt idx="1024">
                  <c:v>0.78493168999999996</c:v>
                </c:pt>
                <c:pt idx="1025">
                  <c:v>0.79217721299999999</c:v>
                </c:pt>
                <c:pt idx="1026">
                  <c:v>0.80028529900000001</c:v>
                </c:pt>
                <c:pt idx="1027">
                  <c:v>0.80321801000000004</c:v>
                </c:pt>
                <c:pt idx="1028">
                  <c:v>0.80490000699999997</c:v>
                </c:pt>
                <c:pt idx="1029">
                  <c:v>0.799508993</c:v>
                </c:pt>
                <c:pt idx="1030">
                  <c:v>0.79416110600000001</c:v>
                </c:pt>
                <c:pt idx="1031">
                  <c:v>0.78829568299999997</c:v>
                </c:pt>
                <c:pt idx="1032">
                  <c:v>0.77889375400000005</c:v>
                </c:pt>
                <c:pt idx="1033">
                  <c:v>0.78217148999999997</c:v>
                </c:pt>
                <c:pt idx="1034">
                  <c:v>0.78458666499999996</c:v>
                </c:pt>
                <c:pt idx="1035">
                  <c:v>0.78734686399999998</c:v>
                </c:pt>
                <c:pt idx="1036">
                  <c:v>0.790107063</c:v>
                </c:pt>
                <c:pt idx="1037">
                  <c:v>0.78393974300000002</c:v>
                </c:pt>
                <c:pt idx="1038">
                  <c:v>0.77703924499999999</c:v>
                </c:pt>
                <c:pt idx="1039">
                  <c:v>0.77052689900000004</c:v>
                </c:pt>
                <c:pt idx="1040">
                  <c:v>0.76962120899999997</c:v>
                </c:pt>
                <c:pt idx="1041">
                  <c:v>0.76987997799999996</c:v>
                </c:pt>
                <c:pt idx="1042">
                  <c:v>0.77186387099999998</c:v>
                </c:pt>
                <c:pt idx="1043">
                  <c:v>0.77363212400000003</c:v>
                </c:pt>
                <c:pt idx="1044">
                  <c:v>0.77397714900000003</c:v>
                </c:pt>
                <c:pt idx="1045">
                  <c:v>0.775745401</c:v>
                </c:pt>
                <c:pt idx="1046">
                  <c:v>0.77031125899999997</c:v>
                </c:pt>
                <c:pt idx="1047">
                  <c:v>0.76591219099999996</c:v>
                </c:pt>
                <c:pt idx="1048">
                  <c:v>0.76090933000000005</c:v>
                </c:pt>
                <c:pt idx="1049">
                  <c:v>0.75413821599999997</c:v>
                </c:pt>
                <c:pt idx="1050">
                  <c:v>0.76332450399999996</c:v>
                </c:pt>
                <c:pt idx="1051">
                  <c:v>0.77307145799999999</c:v>
                </c:pt>
                <c:pt idx="1052">
                  <c:v>0.78182646499999997</c:v>
                </c:pt>
                <c:pt idx="1053">
                  <c:v>0.79118526600000005</c:v>
                </c:pt>
                <c:pt idx="1054">
                  <c:v>0.79213408500000004</c:v>
                </c:pt>
                <c:pt idx="1055">
                  <c:v>0.790797113</c:v>
                </c:pt>
                <c:pt idx="1056">
                  <c:v>0.78881321999999998</c:v>
                </c:pt>
                <c:pt idx="1057">
                  <c:v>0.78808004200000004</c:v>
                </c:pt>
                <c:pt idx="1058">
                  <c:v>0.77910939400000001</c:v>
                </c:pt>
                <c:pt idx="1059">
                  <c:v>0.76992310600000002</c:v>
                </c:pt>
                <c:pt idx="1060">
                  <c:v>0.76673162500000003</c:v>
                </c:pt>
                <c:pt idx="1061">
                  <c:v>0.76397142600000001</c:v>
                </c:pt>
                <c:pt idx="1062">
                  <c:v>0.76703352199999997</c:v>
                </c:pt>
                <c:pt idx="1063">
                  <c:v>0.76146999500000001</c:v>
                </c:pt>
                <c:pt idx="1064">
                  <c:v>0.74948037899999997</c:v>
                </c:pt>
                <c:pt idx="1065">
                  <c:v>0.73632630399999999</c:v>
                </c:pt>
                <c:pt idx="1066">
                  <c:v>0.72166274500000005</c:v>
                </c:pt>
                <c:pt idx="1067">
                  <c:v>0.71502101600000001</c:v>
                </c:pt>
                <c:pt idx="1068">
                  <c:v>0.70807738899999995</c:v>
                </c:pt>
                <c:pt idx="1069">
                  <c:v>0.70130627499999998</c:v>
                </c:pt>
                <c:pt idx="1070">
                  <c:v>0.69565649200000002</c:v>
                </c:pt>
                <c:pt idx="1071">
                  <c:v>0.69759725699999997</c:v>
                </c:pt>
                <c:pt idx="1072">
                  <c:v>0.70057309700000003</c:v>
                </c:pt>
                <c:pt idx="1073">
                  <c:v>0.69673469499999996</c:v>
                </c:pt>
                <c:pt idx="1074">
                  <c:v>0.69246501199999999</c:v>
                </c:pt>
                <c:pt idx="1075">
                  <c:v>0.68228677599999998</c:v>
                </c:pt>
                <c:pt idx="1076">
                  <c:v>0.67383366600000005</c:v>
                </c:pt>
                <c:pt idx="1077">
                  <c:v>0.673100488</c:v>
                </c:pt>
                <c:pt idx="1078">
                  <c:v>0.67551566200000002</c:v>
                </c:pt>
                <c:pt idx="1079">
                  <c:v>0.68146734200000003</c:v>
                </c:pt>
                <c:pt idx="1080">
                  <c:v>0.69595838899999996</c:v>
                </c:pt>
                <c:pt idx="1081">
                  <c:v>0.71213143199999995</c:v>
                </c:pt>
                <c:pt idx="1082">
                  <c:v>0.72869262800000001</c:v>
                </c:pt>
                <c:pt idx="1083">
                  <c:v>0.74426187700000002</c:v>
                </c:pt>
                <c:pt idx="1084">
                  <c:v>0.75193868200000002</c:v>
                </c:pt>
                <c:pt idx="1085">
                  <c:v>0.759486102</c:v>
                </c:pt>
                <c:pt idx="1086">
                  <c:v>0.76724916300000001</c:v>
                </c:pt>
                <c:pt idx="1087">
                  <c:v>0.775745401</c:v>
                </c:pt>
                <c:pt idx="1088">
                  <c:v>0.78359471800000002</c:v>
                </c:pt>
                <c:pt idx="1089">
                  <c:v>0.78946014200000003</c:v>
                </c:pt>
                <c:pt idx="1090">
                  <c:v>0.79420423399999995</c:v>
                </c:pt>
                <c:pt idx="1091">
                  <c:v>0.79571371800000001</c:v>
                </c:pt>
                <c:pt idx="1092">
                  <c:v>0.79420423399999995</c:v>
                </c:pt>
                <c:pt idx="1093">
                  <c:v>0.78467292099999997</c:v>
                </c:pt>
                <c:pt idx="1094">
                  <c:v>0.77380463600000005</c:v>
                </c:pt>
                <c:pt idx="1095">
                  <c:v>0.76328137600000001</c:v>
                </c:pt>
                <c:pt idx="1096">
                  <c:v>0.75375006300000003</c:v>
                </c:pt>
                <c:pt idx="1097">
                  <c:v>0.75142114400000004</c:v>
                </c:pt>
                <c:pt idx="1098">
                  <c:v>0.75086047899999997</c:v>
                </c:pt>
                <c:pt idx="1099">
                  <c:v>0.74926473900000001</c:v>
                </c:pt>
                <c:pt idx="1100">
                  <c:v>0.74913535399999998</c:v>
                </c:pt>
                <c:pt idx="1101">
                  <c:v>0.75625149300000005</c:v>
                </c:pt>
                <c:pt idx="1102">
                  <c:v>0.76220317299999996</c:v>
                </c:pt>
                <c:pt idx="1103">
                  <c:v>0.76854300600000003</c:v>
                </c:pt>
                <c:pt idx="1104">
                  <c:v>0.77669421999999999</c:v>
                </c:pt>
                <c:pt idx="1105">
                  <c:v>0.77785867900000005</c:v>
                </c:pt>
                <c:pt idx="1106">
                  <c:v>0.77988570000000002</c:v>
                </c:pt>
                <c:pt idx="1107">
                  <c:v>0.78247338700000002</c:v>
                </c:pt>
                <c:pt idx="1108">
                  <c:v>0.78208523399999996</c:v>
                </c:pt>
                <c:pt idx="1109">
                  <c:v>0.78070513399999997</c:v>
                </c:pt>
                <c:pt idx="1110">
                  <c:v>0.77910939400000001</c:v>
                </c:pt>
                <c:pt idx="1111">
                  <c:v>0.77634919499999999</c:v>
                </c:pt>
                <c:pt idx="1112">
                  <c:v>0.77518473600000004</c:v>
                </c:pt>
                <c:pt idx="1113">
                  <c:v>0.77233828000000004</c:v>
                </c:pt>
                <c:pt idx="1114">
                  <c:v>0.76259132600000001</c:v>
                </c:pt>
                <c:pt idx="1115">
                  <c:v>0.75439698399999999</c:v>
                </c:pt>
                <c:pt idx="1116">
                  <c:v>0.74581449</c:v>
                </c:pt>
                <c:pt idx="1117">
                  <c:v>0.73792204500000003</c:v>
                </c:pt>
                <c:pt idx="1118">
                  <c:v>0.73684384199999997</c:v>
                </c:pt>
                <c:pt idx="1119">
                  <c:v>0.73455805200000002</c:v>
                </c:pt>
                <c:pt idx="1120">
                  <c:v>0.73128031500000001</c:v>
                </c:pt>
                <c:pt idx="1121">
                  <c:v>0.73059026500000002</c:v>
                </c:pt>
                <c:pt idx="1122">
                  <c:v>0.73071964899999997</c:v>
                </c:pt>
                <c:pt idx="1123">
                  <c:v>0.73140969899999997</c:v>
                </c:pt>
                <c:pt idx="1124">
                  <c:v>0.73805142899999998</c:v>
                </c:pt>
                <c:pt idx="1125">
                  <c:v>0.75021355700000003</c:v>
                </c:pt>
                <c:pt idx="1126">
                  <c:v>0.76203066100000005</c:v>
                </c:pt>
                <c:pt idx="1127">
                  <c:v>0.77324397099999997</c:v>
                </c:pt>
                <c:pt idx="1128">
                  <c:v>0.77785867900000005</c:v>
                </c:pt>
                <c:pt idx="1129">
                  <c:v>0.77544350399999995</c:v>
                </c:pt>
                <c:pt idx="1130">
                  <c:v>0.77156197400000004</c:v>
                </c:pt>
                <c:pt idx="1131">
                  <c:v>0.76768044400000002</c:v>
                </c:pt>
                <c:pt idx="1132">
                  <c:v>0.76470460399999995</c:v>
                </c:pt>
                <c:pt idx="1133">
                  <c:v>0.76302260700000002</c:v>
                </c:pt>
                <c:pt idx="1134">
                  <c:v>0.76220317299999996</c:v>
                </c:pt>
                <c:pt idx="1135">
                  <c:v>0.76099558599999995</c:v>
                </c:pt>
                <c:pt idx="1136">
                  <c:v>0.75978799900000005</c:v>
                </c:pt>
                <c:pt idx="1137">
                  <c:v>0.75219745100000002</c:v>
                </c:pt>
                <c:pt idx="1138">
                  <c:v>0.73783578800000005</c:v>
                </c:pt>
                <c:pt idx="1139">
                  <c:v>0.72321535699999995</c:v>
                </c:pt>
                <c:pt idx="1140">
                  <c:v>0.708379286</c:v>
                </c:pt>
                <c:pt idx="1141">
                  <c:v>0.70251386199999999</c:v>
                </c:pt>
                <c:pt idx="1142">
                  <c:v>0.704411499</c:v>
                </c:pt>
                <c:pt idx="1143">
                  <c:v>0.708120517</c:v>
                </c:pt>
                <c:pt idx="1144">
                  <c:v>0.71933382700000004</c:v>
                </c:pt>
                <c:pt idx="1145">
                  <c:v>0.73222913300000003</c:v>
                </c:pt>
                <c:pt idx="1146">
                  <c:v>0.74439126200000005</c:v>
                </c:pt>
                <c:pt idx="1147">
                  <c:v>0.75607898100000004</c:v>
                </c:pt>
                <c:pt idx="1148">
                  <c:v>0.761297483</c:v>
                </c:pt>
                <c:pt idx="1149">
                  <c:v>0.76224630100000001</c:v>
                </c:pt>
                <c:pt idx="1150">
                  <c:v>0.76289322299999995</c:v>
                </c:pt>
                <c:pt idx="1151">
                  <c:v>0.76418706599999997</c:v>
                </c:pt>
                <c:pt idx="1152">
                  <c:v>0.76668849699999997</c:v>
                </c:pt>
                <c:pt idx="1153">
                  <c:v>0.77018187400000004</c:v>
                </c:pt>
                <c:pt idx="1154">
                  <c:v>0.77186387099999998</c:v>
                </c:pt>
                <c:pt idx="1155">
                  <c:v>0.77246766499999997</c:v>
                </c:pt>
                <c:pt idx="1156">
                  <c:v>0.77160510199999999</c:v>
                </c:pt>
                <c:pt idx="1157">
                  <c:v>0.763453889</c:v>
                </c:pt>
                <c:pt idx="1158">
                  <c:v>0.75310314099999998</c:v>
                </c:pt>
                <c:pt idx="1159">
                  <c:v>0.74275239299999996</c:v>
                </c:pt>
                <c:pt idx="1160">
                  <c:v>0.73209974899999997</c:v>
                </c:pt>
                <c:pt idx="1161">
                  <c:v>0.72722627200000001</c:v>
                </c:pt>
                <c:pt idx="1162">
                  <c:v>0.73106467399999997</c:v>
                </c:pt>
                <c:pt idx="1163">
                  <c:v>0.73542061400000003</c:v>
                </c:pt>
                <c:pt idx="1164">
                  <c:v>0.73908650399999998</c:v>
                </c:pt>
                <c:pt idx="1165">
                  <c:v>0.742191728</c:v>
                </c:pt>
                <c:pt idx="1166">
                  <c:v>0.74292490600000005</c:v>
                </c:pt>
                <c:pt idx="1167">
                  <c:v>0.75116237600000002</c:v>
                </c:pt>
                <c:pt idx="1168">
                  <c:v>0.76069368900000001</c:v>
                </c:pt>
                <c:pt idx="1169">
                  <c:v>0.77095818100000002</c:v>
                </c:pt>
                <c:pt idx="1170">
                  <c:v>0.778936882</c:v>
                </c:pt>
                <c:pt idx="1171">
                  <c:v>0.78014446900000001</c:v>
                </c:pt>
                <c:pt idx="1172">
                  <c:v>0.78277528399999996</c:v>
                </c:pt>
                <c:pt idx="1173">
                  <c:v>0.78665681399999998</c:v>
                </c:pt>
                <c:pt idx="1174">
                  <c:v>0.79135777900000004</c:v>
                </c:pt>
                <c:pt idx="1175">
                  <c:v>0.79351418500000004</c:v>
                </c:pt>
                <c:pt idx="1176">
                  <c:v>0.79463551600000004</c:v>
                </c:pt>
                <c:pt idx="1177">
                  <c:v>0.79377295299999995</c:v>
                </c:pt>
                <c:pt idx="1178">
                  <c:v>0.79312603199999998</c:v>
                </c:pt>
                <c:pt idx="1179">
                  <c:v>0.797352587</c:v>
                </c:pt>
                <c:pt idx="1180">
                  <c:v>0.79398859399999999</c:v>
                </c:pt>
                <c:pt idx="1181">
                  <c:v>0.78644117400000002</c:v>
                </c:pt>
                <c:pt idx="1182">
                  <c:v>0.77867811300000001</c:v>
                </c:pt>
                <c:pt idx="1183">
                  <c:v>0.76880177500000002</c:v>
                </c:pt>
                <c:pt idx="1184">
                  <c:v>0.76565342199999997</c:v>
                </c:pt>
                <c:pt idx="1185">
                  <c:v>0.77389089200000005</c:v>
                </c:pt>
                <c:pt idx="1186">
                  <c:v>0.78389661499999996</c:v>
                </c:pt>
                <c:pt idx="1187">
                  <c:v>0.79398859399999999</c:v>
                </c:pt>
                <c:pt idx="1188">
                  <c:v>0.80498626299999998</c:v>
                </c:pt>
                <c:pt idx="1189">
                  <c:v>0.80912656199999999</c:v>
                </c:pt>
                <c:pt idx="1190">
                  <c:v>0.81236117100000005</c:v>
                </c:pt>
                <c:pt idx="1191">
                  <c:v>0.814560705</c:v>
                </c:pt>
                <c:pt idx="1192">
                  <c:v>0.81369814200000001</c:v>
                </c:pt>
                <c:pt idx="1193">
                  <c:v>0.81339624499999996</c:v>
                </c:pt>
                <c:pt idx="1194">
                  <c:v>0.81719151999999995</c:v>
                </c:pt>
                <c:pt idx="1195">
                  <c:v>0.82090053699999999</c:v>
                </c:pt>
                <c:pt idx="1196">
                  <c:v>0.82551524600000004</c:v>
                </c:pt>
                <c:pt idx="1197">
                  <c:v>0.82982805699999995</c:v>
                </c:pt>
                <c:pt idx="1198">
                  <c:v>0.82206499700000002</c:v>
                </c:pt>
                <c:pt idx="1199">
                  <c:v>0.81158486500000004</c:v>
                </c:pt>
                <c:pt idx="1200">
                  <c:v>0.80088909200000002</c:v>
                </c:pt>
                <c:pt idx="1201">
                  <c:v>0.78644117400000002</c:v>
                </c:pt>
                <c:pt idx="1202">
                  <c:v>0.778246832</c:v>
                </c:pt>
                <c:pt idx="1203">
                  <c:v>0.77544350399999995</c:v>
                </c:pt>
                <c:pt idx="1204">
                  <c:v>0.77949754699999996</c:v>
                </c:pt>
                <c:pt idx="1205">
                  <c:v>0.78562173999999996</c:v>
                </c:pt>
                <c:pt idx="1206">
                  <c:v>0.790797113</c:v>
                </c:pt>
                <c:pt idx="1207">
                  <c:v>0.79217721299999999</c:v>
                </c:pt>
                <c:pt idx="1208">
                  <c:v>0.78769188899999998</c:v>
                </c:pt>
                <c:pt idx="1209">
                  <c:v>0.78669994200000004</c:v>
                </c:pt>
                <c:pt idx="1210">
                  <c:v>0.78523358700000001</c:v>
                </c:pt>
                <c:pt idx="1211">
                  <c:v>0.78286153999999997</c:v>
                </c:pt>
                <c:pt idx="1212">
                  <c:v>0.78001508500000005</c:v>
                </c:pt>
                <c:pt idx="1213">
                  <c:v>0.77552976100000004</c:v>
                </c:pt>
                <c:pt idx="1214">
                  <c:v>0.77238140799999999</c:v>
                </c:pt>
                <c:pt idx="1215">
                  <c:v>0.77031125899999997</c:v>
                </c:pt>
                <c:pt idx="1216">
                  <c:v>0.76573967899999995</c:v>
                </c:pt>
                <c:pt idx="1217">
                  <c:v>0.75422447199999998</c:v>
                </c:pt>
                <c:pt idx="1218">
                  <c:v>0.74107039699999999</c:v>
                </c:pt>
                <c:pt idx="1219">
                  <c:v>0.728951397</c:v>
                </c:pt>
                <c:pt idx="1220">
                  <c:v>0.722827204</c:v>
                </c:pt>
                <c:pt idx="1221">
                  <c:v>0.72360351000000001</c:v>
                </c:pt>
                <c:pt idx="1222">
                  <c:v>0.72209402600000006</c:v>
                </c:pt>
                <c:pt idx="1223">
                  <c:v>0.72218028300000003</c:v>
                </c:pt>
                <c:pt idx="1224">
                  <c:v>0.72701063200000005</c:v>
                </c:pt>
                <c:pt idx="1225">
                  <c:v>0.73330733599999998</c:v>
                </c:pt>
                <c:pt idx="1226">
                  <c:v>0.73938839999999995</c:v>
                </c:pt>
                <c:pt idx="1227">
                  <c:v>0.74490879899999995</c:v>
                </c:pt>
                <c:pt idx="1228">
                  <c:v>0.75236996300000003</c:v>
                </c:pt>
                <c:pt idx="1229">
                  <c:v>0.76267758200000002</c:v>
                </c:pt>
                <c:pt idx="1230">
                  <c:v>0.77803119099999996</c:v>
                </c:pt>
                <c:pt idx="1231">
                  <c:v>0.79243598199999998</c:v>
                </c:pt>
                <c:pt idx="1232">
                  <c:v>0.790797113</c:v>
                </c:pt>
                <c:pt idx="1233">
                  <c:v>0.78501794599999997</c:v>
                </c:pt>
                <c:pt idx="1234">
                  <c:v>0.78544922699999997</c:v>
                </c:pt>
                <c:pt idx="1235">
                  <c:v>0.79062460099999998</c:v>
                </c:pt>
                <c:pt idx="1236">
                  <c:v>0.80209667900000003</c:v>
                </c:pt>
                <c:pt idx="1237">
                  <c:v>0.80658200300000005</c:v>
                </c:pt>
                <c:pt idx="1238">
                  <c:v>0.80330426700000002</c:v>
                </c:pt>
                <c:pt idx="1239">
                  <c:v>0.80015591399999997</c:v>
                </c:pt>
                <c:pt idx="1240">
                  <c:v>0.797007562</c:v>
                </c:pt>
                <c:pt idx="1241">
                  <c:v>0.79204782900000004</c:v>
                </c:pt>
                <c:pt idx="1242">
                  <c:v>0.78402599900000003</c:v>
                </c:pt>
                <c:pt idx="1243">
                  <c:v>0.77113069300000003</c:v>
                </c:pt>
                <c:pt idx="1244">
                  <c:v>0.75939984599999999</c:v>
                </c:pt>
                <c:pt idx="1245">
                  <c:v>0.763453889</c:v>
                </c:pt>
                <c:pt idx="1246">
                  <c:v>0.76888803100000003</c:v>
                </c:pt>
                <c:pt idx="1247">
                  <c:v>0.76768044400000002</c:v>
                </c:pt>
                <c:pt idx="1248">
                  <c:v>0.76642972799999998</c:v>
                </c:pt>
                <c:pt idx="1249">
                  <c:v>0.75862353999999999</c:v>
                </c:pt>
                <c:pt idx="1250">
                  <c:v>0.75211119400000004</c:v>
                </c:pt>
                <c:pt idx="1251">
                  <c:v>0.75262873200000002</c:v>
                </c:pt>
                <c:pt idx="1252">
                  <c:v>0.75987425500000005</c:v>
                </c:pt>
                <c:pt idx="1253">
                  <c:v>0.76668849699999997</c:v>
                </c:pt>
                <c:pt idx="1254">
                  <c:v>0.776435451</c:v>
                </c:pt>
                <c:pt idx="1255">
                  <c:v>0.78971891000000005</c:v>
                </c:pt>
                <c:pt idx="1256">
                  <c:v>0.78829568299999997</c:v>
                </c:pt>
                <c:pt idx="1257">
                  <c:v>0.78549235500000003</c:v>
                </c:pt>
                <c:pt idx="1258">
                  <c:v>0.78799378600000003</c:v>
                </c:pt>
                <c:pt idx="1259">
                  <c:v>0.791918444</c:v>
                </c:pt>
                <c:pt idx="1260">
                  <c:v>0.80278672900000003</c:v>
                </c:pt>
                <c:pt idx="1261">
                  <c:v>0.811714249</c:v>
                </c:pt>
                <c:pt idx="1262">
                  <c:v>0.81330998899999996</c:v>
                </c:pt>
                <c:pt idx="1263">
                  <c:v>0.81123984000000005</c:v>
                </c:pt>
                <c:pt idx="1264">
                  <c:v>0.80916969000000005</c:v>
                </c:pt>
                <c:pt idx="1265">
                  <c:v>0.80274360099999997</c:v>
                </c:pt>
                <c:pt idx="1266">
                  <c:v>0.79687817800000005</c:v>
                </c:pt>
                <c:pt idx="1267">
                  <c:v>0.78820942599999999</c:v>
                </c:pt>
                <c:pt idx="1268">
                  <c:v>0.77578852899999995</c:v>
                </c:pt>
                <c:pt idx="1269">
                  <c:v>0.77803119099999996</c:v>
                </c:pt>
                <c:pt idx="1270">
                  <c:v>0.781179544</c:v>
                </c:pt>
                <c:pt idx="1271">
                  <c:v>0.777901807</c:v>
                </c:pt>
                <c:pt idx="1272">
                  <c:v>0.77436530199999998</c:v>
                </c:pt>
                <c:pt idx="1273">
                  <c:v>0.77052689900000004</c:v>
                </c:pt>
                <c:pt idx="1274">
                  <c:v>0.76642972799999998</c:v>
                </c:pt>
                <c:pt idx="1275">
                  <c:v>0.76992310600000002</c:v>
                </c:pt>
                <c:pt idx="1276">
                  <c:v>0.78044636599999995</c:v>
                </c:pt>
                <c:pt idx="1277">
                  <c:v>0.78480230500000003</c:v>
                </c:pt>
                <c:pt idx="1278">
                  <c:v>0.791918444</c:v>
                </c:pt>
                <c:pt idx="1279">
                  <c:v>0.79963837699999996</c:v>
                </c:pt>
                <c:pt idx="1280">
                  <c:v>0.80550379999999999</c:v>
                </c:pt>
                <c:pt idx="1281">
                  <c:v>0.81210240199999995</c:v>
                </c:pt>
                <c:pt idx="1282">
                  <c:v>0.81585454800000001</c:v>
                </c:pt>
                <c:pt idx="1283">
                  <c:v>0.81839910699999996</c:v>
                </c:pt>
                <c:pt idx="1284">
                  <c:v>0.82064176899999997</c:v>
                </c:pt>
                <c:pt idx="1285">
                  <c:v>0.82068489700000002</c:v>
                </c:pt>
                <c:pt idx="1286">
                  <c:v>0.812749324</c:v>
                </c:pt>
                <c:pt idx="1287">
                  <c:v>0.80364929200000002</c:v>
                </c:pt>
                <c:pt idx="1288">
                  <c:v>0.79252223799999999</c:v>
                </c:pt>
                <c:pt idx="1289">
                  <c:v>0.781524569</c:v>
                </c:pt>
                <c:pt idx="1290">
                  <c:v>0.77695298800000001</c:v>
                </c:pt>
                <c:pt idx="1291">
                  <c:v>0.76983685000000002</c:v>
                </c:pt>
                <c:pt idx="1292">
                  <c:v>0.76957808100000002</c:v>
                </c:pt>
                <c:pt idx="1293">
                  <c:v>0.77061315600000002</c:v>
                </c:pt>
                <c:pt idx="1294">
                  <c:v>0.77104443700000003</c:v>
                </c:pt>
                <c:pt idx="1295">
                  <c:v>0.77479658299999998</c:v>
                </c:pt>
                <c:pt idx="1296">
                  <c:v>0.77276956100000005</c:v>
                </c:pt>
                <c:pt idx="1297">
                  <c:v>0.77121694900000004</c:v>
                </c:pt>
                <c:pt idx="1298">
                  <c:v>0.77018187400000004</c:v>
                </c:pt>
                <c:pt idx="1299">
                  <c:v>0.77031125899999997</c:v>
                </c:pt>
                <c:pt idx="1300">
                  <c:v>0.77255392099999998</c:v>
                </c:pt>
                <c:pt idx="1301">
                  <c:v>0.77518473600000004</c:v>
                </c:pt>
                <c:pt idx="1302">
                  <c:v>0.77703924499999999</c:v>
                </c:pt>
                <c:pt idx="1303">
                  <c:v>0.77932503500000005</c:v>
                </c:pt>
                <c:pt idx="1304">
                  <c:v>0.781179544</c:v>
                </c:pt>
                <c:pt idx="1305">
                  <c:v>0.77639232300000005</c:v>
                </c:pt>
                <c:pt idx="1306">
                  <c:v>0.77302833000000004</c:v>
                </c:pt>
                <c:pt idx="1307">
                  <c:v>0.77065628399999997</c:v>
                </c:pt>
                <c:pt idx="1308">
                  <c:v>0.77031125899999997</c:v>
                </c:pt>
                <c:pt idx="1309">
                  <c:v>0.78346533399999996</c:v>
                </c:pt>
                <c:pt idx="1310">
                  <c:v>0.79907771100000002</c:v>
                </c:pt>
                <c:pt idx="1311">
                  <c:v>0.81382752700000005</c:v>
                </c:pt>
                <c:pt idx="1312">
                  <c:v>0.82521334899999998</c:v>
                </c:pt>
                <c:pt idx="1313">
                  <c:v>0.82728349800000001</c:v>
                </c:pt>
                <c:pt idx="1314">
                  <c:v>0.82948303199999995</c:v>
                </c:pt>
                <c:pt idx="1315">
                  <c:v>0.83163943799999995</c:v>
                </c:pt>
                <c:pt idx="1316">
                  <c:v>0.83401148400000003</c:v>
                </c:pt>
                <c:pt idx="1317">
                  <c:v>0.83685794000000002</c:v>
                </c:pt>
                <c:pt idx="1318">
                  <c:v>0.83715983699999996</c:v>
                </c:pt>
                <c:pt idx="1319">
                  <c:v>0.83616789000000002</c:v>
                </c:pt>
                <c:pt idx="1320">
                  <c:v>0.83470153400000002</c:v>
                </c:pt>
                <c:pt idx="1321">
                  <c:v>0.83142379700000002</c:v>
                </c:pt>
                <c:pt idx="1322">
                  <c:v>0.82098679399999996</c:v>
                </c:pt>
                <c:pt idx="1323">
                  <c:v>0.80740143799999997</c:v>
                </c:pt>
                <c:pt idx="1324">
                  <c:v>0.79321228799999999</c:v>
                </c:pt>
                <c:pt idx="1325">
                  <c:v>0.78126580000000001</c:v>
                </c:pt>
                <c:pt idx="1326">
                  <c:v>0.77716862900000006</c:v>
                </c:pt>
                <c:pt idx="1327">
                  <c:v>0.77363212400000003</c:v>
                </c:pt>
                <c:pt idx="1328">
                  <c:v>0.76927618399999997</c:v>
                </c:pt>
                <c:pt idx="1329">
                  <c:v>0.76366952899999996</c:v>
                </c:pt>
                <c:pt idx="1330">
                  <c:v>0.75750220899999998</c:v>
                </c:pt>
                <c:pt idx="1331">
                  <c:v>0.76108184199999995</c:v>
                </c:pt>
                <c:pt idx="1332">
                  <c:v>0.76569655000000003</c:v>
                </c:pt>
                <c:pt idx="1333">
                  <c:v>0.77113069300000003</c:v>
                </c:pt>
                <c:pt idx="1334">
                  <c:v>0.77820370400000005</c:v>
                </c:pt>
                <c:pt idx="1335">
                  <c:v>0.77794493499999995</c:v>
                </c:pt>
                <c:pt idx="1336">
                  <c:v>0.77889375400000005</c:v>
                </c:pt>
                <c:pt idx="1337">
                  <c:v>0.78048949400000001</c:v>
                </c:pt>
                <c:pt idx="1338">
                  <c:v>0.78195585000000001</c:v>
                </c:pt>
                <c:pt idx="1339">
                  <c:v>0.78255964300000003</c:v>
                </c:pt>
                <c:pt idx="1340">
                  <c:v>0.78471604900000003</c:v>
                </c:pt>
                <c:pt idx="1341">
                  <c:v>0.78738999200000004</c:v>
                </c:pt>
                <c:pt idx="1342">
                  <c:v>0.78881321999999998</c:v>
                </c:pt>
                <c:pt idx="1343">
                  <c:v>0.79092649800000003</c:v>
                </c:pt>
                <c:pt idx="1344">
                  <c:v>0.78277528399999996</c:v>
                </c:pt>
                <c:pt idx="1345">
                  <c:v>0.77367525199999998</c:v>
                </c:pt>
                <c:pt idx="1346">
                  <c:v>0.76479085999999996</c:v>
                </c:pt>
                <c:pt idx="1347">
                  <c:v>0.75474200899999999</c:v>
                </c:pt>
                <c:pt idx="1348">
                  <c:v>0.75275811599999998</c:v>
                </c:pt>
                <c:pt idx="1349">
                  <c:v>0.75068796699999996</c:v>
                </c:pt>
                <c:pt idx="1350">
                  <c:v>0.74874720100000003</c:v>
                </c:pt>
                <c:pt idx="1351">
                  <c:v>0.74723771699999997</c:v>
                </c:pt>
                <c:pt idx="1352">
                  <c:v>0.74697894899999995</c:v>
                </c:pt>
                <c:pt idx="1353">
                  <c:v>0.74736710200000001</c:v>
                </c:pt>
                <c:pt idx="1354">
                  <c:v>0.75396570299999999</c:v>
                </c:pt>
                <c:pt idx="1355">
                  <c:v>0.76461834799999995</c:v>
                </c:pt>
                <c:pt idx="1356">
                  <c:v>0.77552976100000004</c:v>
                </c:pt>
                <c:pt idx="1357">
                  <c:v>0.78760563299999997</c:v>
                </c:pt>
                <c:pt idx="1358">
                  <c:v>0.793729825</c:v>
                </c:pt>
                <c:pt idx="1359">
                  <c:v>0.80024216999999997</c:v>
                </c:pt>
                <c:pt idx="1360">
                  <c:v>0.80787584700000004</c:v>
                </c:pt>
                <c:pt idx="1361">
                  <c:v>0.81844223500000002</c:v>
                </c:pt>
                <c:pt idx="1362">
                  <c:v>0.83258825700000005</c:v>
                </c:pt>
                <c:pt idx="1363">
                  <c:v>0.84841627500000005</c:v>
                </c:pt>
                <c:pt idx="1364">
                  <c:v>0.86778079799999996</c:v>
                </c:pt>
                <c:pt idx="1365">
                  <c:v>0.88943111200000002</c:v>
                </c:pt>
                <c:pt idx="1366">
                  <c:v>0.91190086000000004</c:v>
                </c:pt>
                <c:pt idx="1367">
                  <c:v>0.930532205</c:v>
                </c:pt>
                <c:pt idx="1368">
                  <c:v>0.94907729500000004</c:v>
                </c:pt>
                <c:pt idx="1369">
                  <c:v>0.96848494600000001</c:v>
                </c:pt>
                <c:pt idx="1370">
                  <c:v>0.98974710700000001</c:v>
                </c:pt>
                <c:pt idx="1371">
                  <c:v>1.018901713</c:v>
                </c:pt>
                <c:pt idx="1372">
                  <c:v>1.0490482649999999</c:v>
                </c:pt>
                <c:pt idx="1373">
                  <c:v>1.0791516889999999</c:v>
                </c:pt>
                <c:pt idx="1374">
                  <c:v>1.11619874</c:v>
                </c:pt>
                <c:pt idx="1375">
                  <c:v>1.1504424630000001</c:v>
                </c:pt>
                <c:pt idx="1376">
                  <c:v>1.1901203279999999</c:v>
                </c:pt>
                <c:pt idx="1377">
                  <c:v>1.2335072119999999</c:v>
                </c:pt>
                <c:pt idx="1378">
                  <c:v>1.267104013</c:v>
                </c:pt>
                <c:pt idx="1379">
                  <c:v>1.29828564</c:v>
                </c:pt>
                <c:pt idx="1380">
                  <c:v>1.321488566</c:v>
                </c:pt>
                <c:pt idx="1381">
                  <c:v>1.3465891290000001</c:v>
                </c:pt>
                <c:pt idx="1382">
                  <c:v>1.3714740510000001</c:v>
                </c:pt>
                <c:pt idx="1383">
                  <c:v>1.3970058949999999</c:v>
                </c:pt>
                <c:pt idx="1384">
                  <c:v>1.420812615</c:v>
                </c:pt>
                <c:pt idx="1385">
                  <c:v>1.4325865900000001</c:v>
                </c:pt>
                <c:pt idx="1386">
                  <c:v>1.4431529780000001</c:v>
                </c:pt>
                <c:pt idx="1387">
                  <c:v>1.4451368710000001</c:v>
                </c:pt>
                <c:pt idx="1388">
                  <c:v>1.4469051239999999</c:v>
                </c:pt>
                <c:pt idx="1389">
                  <c:v>1.4427216970000001</c:v>
                </c:pt>
                <c:pt idx="1390">
                  <c:v>1.4312927470000001</c:v>
                </c:pt>
                <c:pt idx="1391">
                  <c:v>1.4269368069999999</c:v>
                </c:pt>
                <c:pt idx="1392">
                  <c:v>1.4233571730000001</c:v>
                </c:pt>
                <c:pt idx="1393">
                  <c:v>1.425513579</c:v>
                </c:pt>
                <c:pt idx="1394">
                  <c:v>1.422796508</c:v>
                </c:pt>
                <c:pt idx="1395">
                  <c:v>1.4182249280000001</c:v>
                </c:pt>
                <c:pt idx="1396">
                  <c:v>1.4116263259999999</c:v>
                </c:pt>
                <c:pt idx="1397">
                  <c:v>1.4056315180000001</c:v>
                </c:pt>
                <c:pt idx="1398">
                  <c:v>1.4116263259999999</c:v>
                </c:pt>
                <c:pt idx="1399">
                  <c:v>1.4170604689999999</c:v>
                </c:pt>
                <c:pt idx="1400">
                  <c:v>1.4290069560000001</c:v>
                </c:pt>
                <c:pt idx="1401">
                  <c:v>1.439142063</c:v>
                </c:pt>
                <c:pt idx="1402">
                  <c:v>1.453331213</c:v>
                </c:pt>
                <c:pt idx="1403">
                  <c:v>1.469072975</c:v>
                </c:pt>
                <c:pt idx="1404">
                  <c:v>1.476102858</c:v>
                </c:pt>
                <c:pt idx="1405">
                  <c:v>1.486410477</c:v>
                </c:pt>
                <c:pt idx="1406">
                  <c:v>1.4903782640000001</c:v>
                </c:pt>
                <c:pt idx="1407">
                  <c:v>1.503446083</c:v>
                </c:pt>
                <c:pt idx="1408">
                  <c:v>1.5176352319999999</c:v>
                </c:pt>
                <c:pt idx="1409">
                  <c:v>1.5294523360000001</c:v>
                </c:pt>
                <c:pt idx="1410">
                  <c:v>1.542132002</c:v>
                </c:pt>
                <c:pt idx="1411">
                  <c:v>1.543167076</c:v>
                </c:pt>
                <c:pt idx="1412">
                  <c:v>1.545107842</c:v>
                </c:pt>
                <c:pt idx="1413">
                  <c:v>1.5407087740000001</c:v>
                </c:pt>
                <c:pt idx="1414">
                  <c:v>1.537344781</c:v>
                </c:pt>
                <c:pt idx="1415">
                  <c:v>1.529279823</c:v>
                </c:pt>
                <c:pt idx="1416">
                  <c:v>1.5186271790000001</c:v>
                </c:pt>
                <c:pt idx="1417">
                  <c:v>1.514702521</c:v>
                </c:pt>
                <c:pt idx="1418">
                  <c:v>1.5058612570000001</c:v>
                </c:pt>
                <c:pt idx="1419">
                  <c:v>1.502540392</c:v>
                </c:pt>
                <c:pt idx="1420">
                  <c:v>1.490421392</c:v>
                </c:pt>
                <c:pt idx="1421">
                  <c:v>1.49115457</c:v>
                </c:pt>
                <c:pt idx="1422">
                  <c:v>1.49960768</c:v>
                </c:pt>
                <c:pt idx="1423">
                  <c:v>1.5078020219999999</c:v>
                </c:pt>
                <c:pt idx="1424">
                  <c:v>1.527554699</c:v>
                </c:pt>
                <c:pt idx="1425">
                  <c:v>1.533851404</c:v>
                </c:pt>
                <c:pt idx="1426">
                  <c:v>1.538293599</c:v>
                </c:pt>
                <c:pt idx="1427">
                  <c:v>1.5424338980000001</c:v>
                </c:pt>
                <c:pt idx="1428">
                  <c:v>1.55062824</c:v>
                </c:pt>
                <c:pt idx="1429">
                  <c:v>1.558520685</c:v>
                </c:pt>
                <c:pt idx="1430">
                  <c:v>1.561453397</c:v>
                </c:pt>
                <c:pt idx="1431">
                  <c:v>1.561884678</c:v>
                </c:pt>
                <c:pt idx="1432">
                  <c:v>1.556019255</c:v>
                </c:pt>
                <c:pt idx="1433">
                  <c:v>1.550843881</c:v>
                </c:pt>
                <c:pt idx="1434">
                  <c:v>1.5410969269999999</c:v>
                </c:pt>
                <c:pt idx="1435">
                  <c:v>1.52729593</c:v>
                </c:pt>
                <c:pt idx="1436">
                  <c:v>1.5195328690000001</c:v>
                </c:pt>
                <c:pt idx="1437">
                  <c:v>1.5109935029999999</c:v>
                </c:pt>
                <c:pt idx="1438">
                  <c:v>1.509138994</c:v>
                </c:pt>
                <c:pt idx="1439">
                  <c:v>1.5154788269999999</c:v>
                </c:pt>
                <c:pt idx="1440">
                  <c:v>1.5172039509999999</c:v>
                </c:pt>
                <c:pt idx="1441">
                  <c:v>1.5136674459999999</c:v>
                </c:pt>
                <c:pt idx="1442">
                  <c:v>1.5105190930000001</c:v>
                </c:pt>
                <c:pt idx="1443">
                  <c:v>1.5141418550000001</c:v>
                </c:pt>
                <c:pt idx="1444">
                  <c:v>1.519144716</c:v>
                </c:pt>
                <c:pt idx="1445">
                  <c:v>1.5332476100000001</c:v>
                </c:pt>
                <c:pt idx="1446">
                  <c:v>1.544805945</c:v>
                </c:pt>
                <c:pt idx="1447">
                  <c:v>1.5401481079999999</c:v>
                </c:pt>
                <c:pt idx="1448">
                  <c:v>1.5356627839999999</c:v>
                </c:pt>
                <c:pt idx="1449">
                  <c:v>1.521387378</c:v>
                </c:pt>
                <c:pt idx="1450">
                  <c:v>1.5078451500000001</c:v>
                </c:pt>
                <c:pt idx="1451">
                  <c:v>1.5028854169999999</c:v>
                </c:pt>
                <c:pt idx="1452">
                  <c:v>1.491111442</c:v>
                </c:pt>
                <c:pt idx="1453">
                  <c:v>1.4858066839999999</c:v>
                </c:pt>
                <c:pt idx="1454">
                  <c:v>1.4835640219999999</c:v>
                </c:pt>
                <c:pt idx="1455">
                  <c:v>1.4824426909999999</c:v>
                </c:pt>
                <c:pt idx="1456">
                  <c:v>1.480760694</c:v>
                </c:pt>
                <c:pt idx="1457">
                  <c:v>1.478043623</c:v>
                </c:pt>
                <c:pt idx="1458">
                  <c:v>1.470625587</c:v>
                </c:pt>
                <c:pt idx="1459">
                  <c:v>1.4645013950000001</c:v>
                </c:pt>
                <c:pt idx="1460">
                  <c:v>1.46415637</c:v>
                </c:pt>
                <c:pt idx="1461">
                  <c:v>1.462129349</c:v>
                </c:pt>
                <c:pt idx="1462">
                  <c:v>1.46208622</c:v>
                </c:pt>
                <c:pt idx="1463">
                  <c:v>1.4590672520000001</c:v>
                </c:pt>
                <c:pt idx="1464">
                  <c:v>1.454280032</c:v>
                </c:pt>
                <c:pt idx="1465">
                  <c:v>1.4568245900000001</c:v>
                </c:pt>
                <c:pt idx="1466">
                  <c:v>1.4601885830000001</c:v>
                </c:pt>
                <c:pt idx="1467">
                  <c:v>1.457816537</c:v>
                </c:pt>
                <c:pt idx="1468">
                  <c:v>1.455401363</c:v>
                </c:pt>
                <c:pt idx="1469">
                  <c:v>1.457816537</c:v>
                </c:pt>
                <c:pt idx="1470">
                  <c:v>1.4626468859999999</c:v>
                </c:pt>
                <c:pt idx="1471">
                  <c:v>1.472178199</c:v>
                </c:pt>
                <c:pt idx="1472">
                  <c:v>1.493785385</c:v>
                </c:pt>
                <c:pt idx="1473">
                  <c:v>1.5097859149999999</c:v>
                </c:pt>
                <c:pt idx="1474">
                  <c:v>1.5253551649999999</c:v>
                </c:pt>
                <c:pt idx="1475">
                  <c:v>1.5422182579999999</c:v>
                </c:pt>
                <c:pt idx="1476">
                  <c:v>1.5471348629999999</c:v>
                </c:pt>
                <c:pt idx="1477">
                  <c:v>1.547048607</c:v>
                </c:pt>
                <c:pt idx="1478">
                  <c:v>1.5386386240000001</c:v>
                </c:pt>
                <c:pt idx="1479">
                  <c:v>1.5297111050000001</c:v>
                </c:pt>
                <c:pt idx="1480">
                  <c:v>1.527554699</c:v>
                </c:pt>
                <c:pt idx="1481">
                  <c:v>1.5271665459999999</c:v>
                </c:pt>
                <c:pt idx="1482">
                  <c:v>1.5234144000000001</c:v>
                </c:pt>
                <c:pt idx="1483">
                  <c:v>1.518023385</c:v>
                </c:pt>
                <c:pt idx="1484">
                  <c:v>1.5086645839999999</c:v>
                </c:pt>
                <c:pt idx="1485">
                  <c:v>1.487919961</c:v>
                </c:pt>
                <c:pt idx="1486">
                  <c:v>1.472868249</c:v>
                </c:pt>
                <c:pt idx="1487">
                  <c:v>1.458075306</c:v>
                </c:pt>
                <c:pt idx="1488">
                  <c:v>1.4406084189999999</c:v>
                </c:pt>
                <c:pt idx="1489">
                  <c:v>1.4344410990000001</c:v>
                </c:pt>
                <c:pt idx="1490">
                  <c:v>1.433104127</c:v>
                </c:pt>
                <c:pt idx="1491">
                  <c:v>1.4330178710000001</c:v>
                </c:pt>
                <c:pt idx="1492">
                  <c:v>1.432500334</c:v>
                </c:pt>
                <c:pt idx="1493">
                  <c:v>1.435433046</c:v>
                </c:pt>
                <c:pt idx="1494">
                  <c:v>1.453115573</c:v>
                </c:pt>
                <c:pt idx="1495">
                  <c:v>1.477871111</c:v>
                </c:pt>
                <c:pt idx="1496">
                  <c:v>1.5058181289999999</c:v>
                </c:pt>
                <c:pt idx="1497">
                  <c:v>1.52867603</c:v>
                </c:pt>
                <c:pt idx="1498">
                  <c:v>1.5344983249999999</c:v>
                </c:pt>
                <c:pt idx="1499">
                  <c:v>1.5393286740000001</c:v>
                </c:pt>
                <c:pt idx="1500">
                  <c:v>1.544978457</c:v>
                </c:pt>
                <c:pt idx="1501">
                  <c:v>1.55269839</c:v>
                </c:pt>
                <c:pt idx="1502">
                  <c:v>1.5608496030000001</c:v>
                </c:pt>
                <c:pt idx="1503">
                  <c:v>1.5614965249999999</c:v>
                </c:pt>
                <c:pt idx="1504">
                  <c:v>1.559642016</c:v>
                </c:pt>
                <c:pt idx="1505">
                  <c:v>1.5577012509999999</c:v>
                </c:pt>
                <c:pt idx="1506">
                  <c:v>1.551533931</c:v>
                </c:pt>
                <c:pt idx="1507">
                  <c:v>1.530789307</c:v>
                </c:pt>
                <c:pt idx="1508">
                  <c:v>1.504093004</c:v>
                </c:pt>
                <c:pt idx="1509">
                  <c:v>1.4764478830000001</c:v>
                </c:pt>
                <c:pt idx="1510">
                  <c:v>1.4555307470000001</c:v>
                </c:pt>
                <c:pt idx="1511">
                  <c:v>1.45225301</c:v>
                </c:pt>
                <c:pt idx="1512">
                  <c:v>1.4500534759999999</c:v>
                </c:pt>
                <c:pt idx="1513">
                  <c:v>1.446560099</c:v>
                </c:pt>
                <c:pt idx="1514">
                  <c:v>1.440780932</c:v>
                </c:pt>
                <c:pt idx="1515">
                  <c:v>1.434699868</c:v>
                </c:pt>
                <c:pt idx="1516">
                  <c:v>1.447724558</c:v>
                </c:pt>
                <c:pt idx="1517">
                  <c:v>1.474032708</c:v>
                </c:pt>
                <c:pt idx="1518">
                  <c:v>1.4988745020000001</c:v>
                </c:pt>
                <c:pt idx="1519">
                  <c:v>1.5222930690000001</c:v>
                </c:pt>
                <c:pt idx="1520">
                  <c:v>1.5328163290000001</c:v>
                </c:pt>
                <c:pt idx="1521">
                  <c:v>1.5304442819999999</c:v>
                </c:pt>
                <c:pt idx="1522">
                  <c:v>1.5287191579999999</c:v>
                </c:pt>
                <c:pt idx="1523">
                  <c:v>1.5278997240000001</c:v>
                </c:pt>
                <c:pt idx="1524">
                  <c:v>1.52660588</c:v>
                </c:pt>
                <c:pt idx="1525">
                  <c:v>1.52660588</c:v>
                </c:pt>
                <c:pt idx="1526">
                  <c:v>1.5290210550000001</c:v>
                </c:pt>
                <c:pt idx="1527">
                  <c:v>1.5327732009999999</c:v>
                </c:pt>
                <c:pt idx="1528">
                  <c:v>1.5365684749999999</c:v>
                </c:pt>
                <c:pt idx="1529">
                  <c:v>1.525958959</c:v>
                </c:pt>
                <c:pt idx="1530">
                  <c:v>1.5022384950000001</c:v>
                </c:pt>
                <c:pt idx="1531">
                  <c:v>1.4882649859999999</c:v>
                </c:pt>
                <c:pt idx="1532">
                  <c:v>1.4735151710000001</c:v>
                </c:pt>
                <c:pt idx="1533">
                  <c:v>1.4611374020000001</c:v>
                </c:pt>
                <c:pt idx="1534">
                  <c:v>1.4599729429999999</c:v>
                </c:pt>
                <c:pt idx="1535">
                  <c:v>1.4629056549999999</c:v>
                </c:pt>
                <c:pt idx="1536">
                  <c:v>1.4802000289999999</c:v>
                </c:pt>
                <c:pt idx="1537">
                  <c:v>1.507715766</c:v>
                </c:pt>
                <c:pt idx="1538">
                  <c:v>1.536482219</c:v>
                </c:pt>
                <c:pt idx="1539">
                  <c:v>1.5501107030000001</c:v>
                </c:pt>
                <c:pt idx="1540">
                  <c:v>1.549765678</c:v>
                </c:pt>
                <c:pt idx="1541">
                  <c:v>1.551965212</c:v>
                </c:pt>
                <c:pt idx="1542">
                  <c:v>1.5554585889999999</c:v>
                </c:pt>
                <c:pt idx="1543">
                  <c:v>1.558089404</c:v>
                </c:pt>
                <c:pt idx="1544">
                  <c:v>1.5488599869999999</c:v>
                </c:pt>
                <c:pt idx="1545">
                  <c:v>1.53781919</c:v>
                </c:pt>
                <c:pt idx="1546">
                  <c:v>1.5361371939999999</c:v>
                </c:pt>
                <c:pt idx="1547">
                  <c:v>1.5358784249999999</c:v>
                </c:pt>
                <c:pt idx="1548">
                  <c:v>1.5313931009999999</c:v>
                </c:pt>
                <c:pt idx="1549">
                  <c:v>1.5116404240000001</c:v>
                </c:pt>
                <c:pt idx="1550">
                  <c:v>1.480717566</c:v>
                </c:pt>
                <c:pt idx="1551">
                  <c:v>1.448242096</c:v>
                </c:pt>
                <c:pt idx="1552">
                  <c:v>1.4316377709999999</c:v>
                </c:pt>
                <c:pt idx="1553">
                  <c:v>1.4355624300000001</c:v>
                </c:pt>
                <c:pt idx="1554">
                  <c:v>1.439271448</c:v>
                </c:pt>
                <c:pt idx="1555">
                  <c:v>1.4388401669999999</c:v>
                </c:pt>
                <c:pt idx="1556">
                  <c:v>1.454064391</c:v>
                </c:pt>
                <c:pt idx="1557">
                  <c:v>1.47674978</c:v>
                </c:pt>
                <c:pt idx="1558">
                  <c:v>1.4990901430000001</c:v>
                </c:pt>
                <c:pt idx="1559">
                  <c:v>1.522810606</c:v>
                </c:pt>
                <c:pt idx="1560">
                  <c:v>1.530185514</c:v>
                </c:pt>
                <c:pt idx="1561">
                  <c:v>1.5316518699999999</c:v>
                </c:pt>
                <c:pt idx="1562">
                  <c:v>1.5345845810000001</c:v>
                </c:pt>
                <c:pt idx="1563">
                  <c:v>1.540320621</c:v>
                </c:pt>
                <c:pt idx="1564">
                  <c:v>1.546531069</c:v>
                </c:pt>
                <c:pt idx="1565">
                  <c:v>1.545539123</c:v>
                </c:pt>
                <c:pt idx="1566">
                  <c:v>1.5384229840000001</c:v>
                </c:pt>
                <c:pt idx="1567">
                  <c:v>1.5313931009999999</c:v>
                </c:pt>
                <c:pt idx="1568">
                  <c:v>1.5295817199999999</c:v>
                </c:pt>
                <c:pt idx="1569">
                  <c:v>1.5150906740000001</c:v>
                </c:pt>
                <c:pt idx="1570">
                  <c:v>1.496243687</c:v>
                </c:pt>
                <c:pt idx="1571">
                  <c:v>1.4803725409999999</c:v>
                </c:pt>
                <c:pt idx="1572">
                  <c:v>1.462991911</c:v>
                </c:pt>
                <c:pt idx="1573">
                  <c:v>1.458980996</c:v>
                </c:pt>
                <c:pt idx="1574">
                  <c:v>1.4579027929999999</c:v>
                </c:pt>
                <c:pt idx="1575">
                  <c:v>1.4529861879999999</c:v>
                </c:pt>
                <c:pt idx="1576">
                  <c:v>1.445309384</c:v>
                </c:pt>
                <c:pt idx="1577">
                  <c:v>1.4384088850000001</c:v>
                </c:pt>
                <c:pt idx="1578">
                  <c:v>1.4384951420000001</c:v>
                </c:pt>
                <c:pt idx="1579">
                  <c:v>1.4394870879999999</c:v>
                </c:pt>
                <c:pt idx="1580">
                  <c:v>1.4397458569999999</c:v>
                </c:pt>
                <c:pt idx="1581">
                  <c:v>1.4435411309999999</c:v>
                </c:pt>
                <c:pt idx="1582">
                  <c:v>1.446387587</c:v>
                </c:pt>
                <c:pt idx="1583">
                  <c:v>1.454883825</c:v>
                </c:pt>
                <c:pt idx="1584">
                  <c:v>1.463681961</c:v>
                </c:pt>
                <c:pt idx="1585">
                  <c:v>1.467779132</c:v>
                </c:pt>
                <c:pt idx="1586">
                  <c:v>1.4871436549999999</c:v>
                </c:pt>
                <c:pt idx="1587">
                  <c:v>1.5084920719999999</c:v>
                </c:pt>
                <c:pt idx="1588">
                  <c:v>1.5304442819999999</c:v>
                </c:pt>
                <c:pt idx="1589">
                  <c:v>1.551749571</c:v>
                </c:pt>
                <c:pt idx="1590">
                  <c:v>1.5577443790000001</c:v>
                </c:pt>
                <c:pt idx="1591">
                  <c:v>1.556493664</c:v>
                </c:pt>
                <c:pt idx="1592">
                  <c:v>1.5547254109999999</c:v>
                </c:pt>
                <c:pt idx="1593">
                  <c:v>1.553992233</c:v>
                </c:pt>
                <c:pt idx="1594">
                  <c:v>1.549895062</c:v>
                </c:pt>
                <c:pt idx="1595">
                  <c:v>1.545495995</c:v>
                </c:pt>
                <c:pt idx="1596">
                  <c:v>1.5338945319999999</c:v>
                </c:pt>
                <c:pt idx="1597">
                  <c:v>1.5219480439999999</c:v>
                </c:pt>
                <c:pt idx="1598">
                  <c:v>1.5161257480000001</c:v>
                </c:pt>
                <c:pt idx="1599">
                  <c:v>1.4979688120000001</c:v>
                </c:pt>
                <c:pt idx="1600">
                  <c:v>1.4808038219999999</c:v>
                </c:pt>
                <c:pt idx="1601">
                  <c:v>1.4640269859999999</c:v>
                </c:pt>
                <c:pt idx="1602">
                  <c:v>1.4467757400000001</c:v>
                </c:pt>
                <c:pt idx="1603">
                  <c:v>1.443196106</c:v>
                </c:pt>
                <c:pt idx="1604">
                  <c:v>1.445179999</c:v>
                </c:pt>
                <c:pt idx="1605">
                  <c:v>1.4462582020000001</c:v>
                </c:pt>
                <c:pt idx="1606">
                  <c:v>1.445740665</c:v>
                </c:pt>
                <c:pt idx="1607">
                  <c:v>1.4489752739999999</c:v>
                </c:pt>
                <c:pt idx="1608">
                  <c:v>1.46622652</c:v>
                </c:pt>
                <c:pt idx="1609">
                  <c:v>1.485073506</c:v>
                </c:pt>
                <c:pt idx="1610">
                  <c:v>1.503877364</c:v>
                </c:pt>
                <c:pt idx="1611">
                  <c:v>1.5203954319999999</c:v>
                </c:pt>
                <c:pt idx="1612">
                  <c:v>1.5228968620000001</c:v>
                </c:pt>
                <c:pt idx="1613">
                  <c:v>1.5318243819999999</c:v>
                </c:pt>
                <c:pt idx="1614">
                  <c:v>1.541873233</c:v>
                </c:pt>
                <c:pt idx="1615">
                  <c:v>1.5486874749999999</c:v>
                </c:pt>
                <c:pt idx="1616">
                  <c:v>1.5530434150000001</c:v>
                </c:pt>
                <c:pt idx="1617">
                  <c:v>1.5490325</c:v>
                </c:pt>
                <c:pt idx="1618">
                  <c:v>1.545280354</c:v>
                </c:pt>
                <c:pt idx="1619">
                  <c:v>1.542088873</c:v>
                </c:pt>
                <c:pt idx="1620">
                  <c:v>1.5352315030000001</c:v>
                </c:pt>
                <c:pt idx="1621">
                  <c:v>1.5159532360000001</c:v>
                </c:pt>
                <c:pt idx="1622">
                  <c:v>1.496243687</c:v>
                </c:pt>
                <c:pt idx="1623">
                  <c:v>1.4765772669999999</c:v>
                </c:pt>
                <c:pt idx="1624">
                  <c:v>1.463164423</c:v>
                </c:pt>
                <c:pt idx="1625">
                  <c:v>1.46256063</c:v>
                </c:pt>
                <c:pt idx="1626">
                  <c:v>1.450225989</c:v>
                </c:pt>
                <c:pt idx="1627">
                  <c:v>1.437632579</c:v>
                </c:pt>
                <c:pt idx="1628">
                  <c:v>1.4373306830000001</c:v>
                </c:pt>
                <c:pt idx="1629">
                  <c:v>1.442074775</c:v>
                </c:pt>
                <c:pt idx="1630">
                  <c:v>1.462603758</c:v>
                </c:pt>
                <c:pt idx="1631">
                  <c:v>1.482313306</c:v>
                </c:pt>
                <c:pt idx="1632">
                  <c:v>1.489472573</c:v>
                </c:pt>
                <c:pt idx="1633">
                  <c:v>1.498270709</c:v>
                </c:pt>
                <c:pt idx="1634">
                  <c:v>1.5019797269999999</c:v>
                </c:pt>
                <c:pt idx="1635">
                  <c:v>1.5061200260000001</c:v>
                </c:pt>
                <c:pt idx="1636">
                  <c:v>1.509699659</c:v>
                </c:pt>
                <c:pt idx="1637">
                  <c:v>1.505947513</c:v>
                </c:pt>
                <c:pt idx="1638">
                  <c:v>1.5020228550000001</c:v>
                </c:pt>
                <c:pt idx="1639">
                  <c:v>1.5033166979999999</c:v>
                </c:pt>
                <c:pt idx="1640">
                  <c:v>1.5056887450000001</c:v>
                </c:pt>
                <c:pt idx="1641">
                  <c:v>1.502799161</c:v>
                </c:pt>
                <c:pt idx="1642">
                  <c:v>1.4982275810000001</c:v>
                </c:pt>
                <c:pt idx="1643">
                  <c:v>1.4867555020000001</c:v>
                </c:pt>
                <c:pt idx="1644">
                  <c:v>1.4774829570000001</c:v>
                </c:pt>
                <c:pt idx="1645">
                  <c:v>1.4754559359999999</c:v>
                </c:pt>
                <c:pt idx="1646">
                  <c:v>1.4697198970000001</c:v>
                </c:pt>
                <c:pt idx="1647">
                  <c:v>1.465450213</c:v>
                </c:pt>
                <c:pt idx="1648">
                  <c:v>1.4586359710000001</c:v>
                </c:pt>
                <c:pt idx="1649">
                  <c:v>1.452209882</c:v>
                </c:pt>
                <c:pt idx="1650">
                  <c:v>1.448198968</c:v>
                </c:pt>
                <c:pt idx="1651">
                  <c:v>1.445568153</c:v>
                </c:pt>
                <c:pt idx="1652">
                  <c:v>1.442592313</c:v>
                </c:pt>
                <c:pt idx="1653">
                  <c:v>1.4372875540000001</c:v>
                </c:pt>
                <c:pt idx="1654">
                  <c:v>1.430861465</c:v>
                </c:pt>
                <c:pt idx="1655">
                  <c:v>1.4260311160000001</c:v>
                </c:pt>
                <c:pt idx="1656">
                  <c:v>1.4224946110000001</c:v>
                </c:pt>
                <c:pt idx="1657">
                  <c:v>1.419648156</c:v>
                </c:pt>
                <c:pt idx="1658">
                  <c:v>1.4350880210000001</c:v>
                </c:pt>
                <c:pt idx="1659">
                  <c:v>1.449794708</c:v>
                </c:pt>
                <c:pt idx="1660">
                  <c:v>1.4645013950000001</c:v>
                </c:pt>
                <c:pt idx="1661">
                  <c:v>1.4852028900000001</c:v>
                </c:pt>
                <c:pt idx="1662">
                  <c:v>1.491327082</c:v>
                </c:pt>
                <c:pt idx="1663">
                  <c:v>1.4993489120000001</c:v>
                </c:pt>
                <c:pt idx="1664">
                  <c:v>1.5055593599999999</c:v>
                </c:pt>
                <c:pt idx="1665">
                  <c:v>1.506637563</c:v>
                </c:pt>
                <c:pt idx="1666">
                  <c:v>1.5096565310000001</c:v>
                </c:pt>
                <c:pt idx="1667">
                  <c:v>1.513322421</c:v>
                </c:pt>
                <c:pt idx="1668">
                  <c:v>1.5159101079999999</c:v>
                </c:pt>
                <c:pt idx="1669">
                  <c:v>1.5184115380000001</c:v>
                </c:pt>
                <c:pt idx="1670">
                  <c:v>1.5224224529999999</c:v>
                </c:pt>
                <c:pt idx="1671">
                  <c:v>1.5111660149999999</c:v>
                </c:pt>
                <c:pt idx="1672">
                  <c:v>1.502324752</c:v>
                </c:pt>
                <c:pt idx="1673">
                  <c:v>1.4937422570000001</c:v>
                </c:pt>
                <c:pt idx="1674">
                  <c:v>1.47834552</c:v>
                </c:pt>
                <c:pt idx="1675">
                  <c:v>1.476232242</c:v>
                </c:pt>
                <c:pt idx="1676">
                  <c:v>1.471143125</c:v>
                </c:pt>
                <c:pt idx="1677">
                  <c:v>1.465708982</c:v>
                </c:pt>
                <c:pt idx="1678">
                  <c:v>1.464113242</c:v>
                </c:pt>
                <c:pt idx="1679">
                  <c:v>1.4607061210000001</c:v>
                </c:pt>
                <c:pt idx="1680">
                  <c:v>1.4563933090000001</c:v>
                </c:pt>
                <c:pt idx="1681">
                  <c:v>1.4527705479999999</c:v>
                </c:pt>
                <c:pt idx="1682">
                  <c:v>1.4574715119999999</c:v>
                </c:pt>
                <c:pt idx="1683">
                  <c:v>1.4746365020000001</c:v>
                </c:pt>
                <c:pt idx="1684">
                  <c:v>1.5004702430000001</c:v>
                </c:pt>
                <c:pt idx="1685">
                  <c:v>1.528158492</c:v>
                </c:pt>
                <c:pt idx="1686">
                  <c:v>1.5495500369999999</c:v>
                </c:pt>
                <c:pt idx="1687">
                  <c:v>1.5581756600000001</c:v>
                </c:pt>
                <c:pt idx="1688">
                  <c:v>1.561022116</c:v>
                </c:pt>
                <c:pt idx="1689">
                  <c:v>1.561410269</c:v>
                </c:pt>
                <c:pt idx="1690">
                  <c:v>1.5608927319999999</c:v>
                </c:pt>
                <c:pt idx="1691">
                  <c:v>1.5606770910000001</c:v>
                </c:pt>
                <c:pt idx="1692">
                  <c:v>1.5606770910000001</c:v>
                </c:pt>
                <c:pt idx="1693">
                  <c:v>1.5599439129999999</c:v>
                </c:pt>
                <c:pt idx="1694">
                  <c:v>1.557183714</c:v>
                </c:pt>
                <c:pt idx="1695">
                  <c:v>1.5455822509999999</c:v>
                </c:pt>
                <c:pt idx="1696">
                  <c:v>1.520783585</c:v>
                </c:pt>
                <c:pt idx="1697">
                  <c:v>1.4909389289999999</c:v>
                </c:pt>
                <c:pt idx="1698">
                  <c:v>1.4606629929999999</c:v>
                </c:pt>
                <c:pt idx="1699">
                  <c:v>1.4388401669999999</c:v>
                </c:pt>
                <c:pt idx="1700">
                  <c:v>1.431982796</c:v>
                </c:pt>
                <c:pt idx="1701">
                  <c:v>1.432500334</c:v>
                </c:pt>
                <c:pt idx="1702">
                  <c:v>1.4355624300000001</c:v>
                </c:pt>
                <c:pt idx="1703">
                  <c:v>1.4389264230000001</c:v>
                </c:pt>
                <c:pt idx="1704">
                  <c:v>1.4456544090000001</c:v>
                </c:pt>
                <c:pt idx="1705">
                  <c:v>1.4653208289999999</c:v>
                </c:pt>
                <c:pt idx="1706">
                  <c:v>1.484987249</c:v>
                </c:pt>
                <c:pt idx="1707">
                  <c:v>1.506421923</c:v>
                </c:pt>
                <c:pt idx="1708">
                  <c:v>1.52729593</c:v>
                </c:pt>
                <c:pt idx="1709">
                  <c:v>1.5316518699999999</c:v>
                </c:pt>
                <c:pt idx="1710">
                  <c:v>1.5351883749999999</c:v>
                </c:pt>
                <c:pt idx="1711">
                  <c:v>1.5393286740000001</c:v>
                </c:pt>
                <c:pt idx="1712">
                  <c:v>1.545107842</c:v>
                </c:pt>
                <c:pt idx="1713">
                  <c:v>1.551706443</c:v>
                </c:pt>
                <c:pt idx="1714">
                  <c:v>1.556278023</c:v>
                </c:pt>
                <c:pt idx="1715">
                  <c:v>1.558951966</c:v>
                </c:pt>
                <c:pt idx="1716">
                  <c:v>1.558305045</c:v>
                </c:pt>
                <c:pt idx="1717">
                  <c:v>1.555156692</c:v>
                </c:pt>
                <c:pt idx="1718">
                  <c:v>1.539630571</c:v>
                </c:pt>
                <c:pt idx="1719">
                  <c:v>1.5235437839999999</c:v>
                </c:pt>
                <c:pt idx="1720">
                  <c:v>1.504136132</c:v>
                </c:pt>
                <c:pt idx="1721">
                  <c:v>1.4842109429999999</c:v>
                </c:pt>
                <c:pt idx="1722">
                  <c:v>1.479898132</c:v>
                </c:pt>
                <c:pt idx="1723">
                  <c:v>1.4803725409999999</c:v>
                </c:pt>
                <c:pt idx="1724">
                  <c:v>1.4798118760000001</c:v>
                </c:pt>
                <c:pt idx="1725">
                  <c:v>1.472738865</c:v>
                </c:pt>
                <c:pt idx="1726">
                  <c:v>1.4660971350000001</c:v>
                </c:pt>
                <c:pt idx="1727">
                  <c:v>1.457212744</c:v>
                </c:pt>
                <c:pt idx="1728">
                  <c:v>1.4499240920000001</c:v>
                </c:pt>
                <c:pt idx="1729">
                  <c:v>1.4640269859999999</c:v>
                </c:pt>
                <c:pt idx="1730">
                  <c:v>1.4892138049999999</c:v>
                </c:pt>
                <c:pt idx="1731">
                  <c:v>1.5138399579999999</c:v>
                </c:pt>
                <c:pt idx="1732">
                  <c:v>1.538983649</c:v>
                </c:pt>
                <c:pt idx="1733">
                  <c:v>1.552439621</c:v>
                </c:pt>
                <c:pt idx="1734">
                  <c:v>1.5525258770000001</c:v>
                </c:pt>
                <c:pt idx="1735">
                  <c:v>1.5504988559999999</c:v>
                </c:pt>
                <c:pt idx="1736">
                  <c:v>1.543167076</c:v>
                </c:pt>
                <c:pt idx="1737">
                  <c:v>1.536525347</c:v>
                </c:pt>
                <c:pt idx="1738">
                  <c:v>1.5363097059999999</c:v>
                </c:pt>
                <c:pt idx="1739">
                  <c:v>1.5368703720000001</c:v>
                </c:pt>
                <c:pt idx="1740">
                  <c:v>1.5411400550000001</c:v>
                </c:pt>
                <c:pt idx="1741">
                  <c:v>1.5463154290000001</c:v>
                </c:pt>
                <c:pt idx="1742">
                  <c:v>1.535145247</c:v>
                </c:pt>
                <c:pt idx="1743">
                  <c:v>1.511252271</c:v>
                </c:pt>
                <c:pt idx="1744">
                  <c:v>1.487316168</c:v>
                </c:pt>
                <c:pt idx="1745">
                  <c:v>1.46187058</c:v>
                </c:pt>
                <c:pt idx="1746">
                  <c:v>1.4484577359999999</c:v>
                </c:pt>
                <c:pt idx="1747">
                  <c:v>1.4488890169999999</c:v>
                </c:pt>
                <c:pt idx="1748">
                  <c:v>1.463423192</c:v>
                </c:pt>
                <c:pt idx="1749">
                  <c:v>1.491758363</c:v>
                </c:pt>
                <c:pt idx="1750">
                  <c:v>1.5187565629999999</c:v>
                </c:pt>
                <c:pt idx="1751">
                  <c:v>1.543857126</c:v>
                </c:pt>
                <c:pt idx="1752">
                  <c:v>1.556062383</c:v>
                </c:pt>
                <c:pt idx="1753">
                  <c:v>1.5564074080000001</c:v>
                </c:pt>
                <c:pt idx="1754">
                  <c:v>1.556709304</c:v>
                </c:pt>
                <c:pt idx="1755">
                  <c:v>1.555631102</c:v>
                </c:pt>
                <c:pt idx="1756">
                  <c:v>1.554682283</c:v>
                </c:pt>
                <c:pt idx="1757">
                  <c:v>1.554466642</c:v>
                </c:pt>
                <c:pt idx="1758">
                  <c:v>1.5552429480000001</c:v>
                </c:pt>
                <c:pt idx="1759">
                  <c:v>1.5572699699999999</c:v>
                </c:pt>
                <c:pt idx="1760">
                  <c:v>1.5579168919999999</c:v>
                </c:pt>
                <c:pt idx="1761">
                  <c:v>1.5440296389999999</c:v>
                </c:pt>
                <c:pt idx="1762">
                  <c:v>1.516945183</c:v>
                </c:pt>
                <c:pt idx="1763">
                  <c:v>1.4903782640000001</c:v>
                </c:pt>
                <c:pt idx="1764">
                  <c:v>1.4640701140000001</c:v>
                </c:pt>
                <c:pt idx="1765">
                  <c:v>1.44996722</c:v>
                </c:pt>
                <c:pt idx="1766">
                  <c:v>1.4535037260000001</c:v>
                </c:pt>
                <c:pt idx="1767">
                  <c:v>1.4712293809999999</c:v>
                </c:pt>
                <c:pt idx="1768">
                  <c:v>1.5004702430000001</c:v>
                </c:pt>
                <c:pt idx="1769">
                  <c:v>1.5304442819999999</c:v>
                </c:pt>
                <c:pt idx="1770">
                  <c:v>1.5536040799999999</c:v>
                </c:pt>
                <c:pt idx="1771">
                  <c:v>1.5633079059999999</c:v>
                </c:pt>
                <c:pt idx="1772">
                  <c:v>1.5647311340000001</c:v>
                </c:pt>
                <c:pt idx="1773">
                  <c:v>1.5668875390000001</c:v>
                </c:pt>
                <c:pt idx="1774">
                  <c:v>1.5695183539999999</c:v>
                </c:pt>
                <c:pt idx="1775">
                  <c:v>1.569475226</c:v>
                </c:pt>
                <c:pt idx="1776">
                  <c:v>1.567060052</c:v>
                </c:pt>
                <c:pt idx="1777">
                  <c:v>1.5655505679999999</c:v>
                </c:pt>
                <c:pt idx="1778">
                  <c:v>1.564989902</c:v>
                </c:pt>
                <c:pt idx="1779">
                  <c:v>1.5596851439999999</c:v>
                </c:pt>
                <c:pt idx="1780">
                  <c:v>1.5405793889999999</c:v>
                </c:pt>
                <c:pt idx="1781">
                  <c:v>1.510217197</c:v>
                </c:pt>
                <c:pt idx="1782">
                  <c:v>1.479466851</c:v>
                </c:pt>
                <c:pt idx="1783">
                  <c:v>1.460792377</c:v>
                </c:pt>
                <c:pt idx="1784">
                  <c:v>1.4559188999999999</c:v>
                </c:pt>
                <c:pt idx="1785">
                  <c:v>1.4548406970000001</c:v>
                </c:pt>
                <c:pt idx="1786">
                  <c:v>1.467692875</c:v>
                </c:pt>
                <c:pt idx="1787">
                  <c:v>1.490593904</c:v>
                </c:pt>
                <c:pt idx="1788">
                  <c:v>1.514702521</c:v>
                </c:pt>
                <c:pt idx="1789">
                  <c:v>1.542994564</c:v>
                </c:pt>
                <c:pt idx="1790">
                  <c:v>1.556278023</c:v>
                </c:pt>
                <c:pt idx="1791">
                  <c:v>1.553819721</c:v>
                </c:pt>
                <c:pt idx="1792">
                  <c:v>1.5509732650000001</c:v>
                </c:pt>
                <c:pt idx="1793">
                  <c:v>1.5495500369999999</c:v>
                </c:pt>
                <c:pt idx="1794">
                  <c:v>1.550024447</c:v>
                </c:pt>
                <c:pt idx="1795">
                  <c:v>1.551145778</c:v>
                </c:pt>
                <c:pt idx="1796">
                  <c:v>1.545237226</c:v>
                </c:pt>
                <c:pt idx="1797">
                  <c:v>1.538681752</c:v>
                </c:pt>
                <c:pt idx="1798">
                  <c:v>1.537172268</c:v>
                </c:pt>
                <c:pt idx="1799">
                  <c:v>1.5222068129999999</c:v>
                </c:pt>
                <c:pt idx="1800">
                  <c:v>1.4992195269999999</c:v>
                </c:pt>
                <c:pt idx="1801">
                  <c:v>1.4764478830000001</c:v>
                </c:pt>
                <c:pt idx="1802">
                  <c:v>1.454193775</c:v>
                </c:pt>
                <c:pt idx="1803">
                  <c:v>1.4469051239999999</c:v>
                </c:pt>
                <c:pt idx="1804">
                  <c:v>1.4590672520000001</c:v>
                </c:pt>
                <c:pt idx="1805">
                  <c:v>1.4708412280000001</c:v>
                </c:pt>
                <c:pt idx="1806">
                  <c:v>1.4813644880000001</c:v>
                </c:pt>
                <c:pt idx="1807">
                  <c:v>1.505041823</c:v>
                </c:pt>
                <c:pt idx="1808">
                  <c:v>1.5244494749999999</c:v>
                </c:pt>
                <c:pt idx="1809">
                  <c:v>1.546832966</c:v>
                </c:pt>
                <c:pt idx="1810">
                  <c:v>1.5649036460000001</c:v>
                </c:pt>
                <c:pt idx="1811">
                  <c:v>1.5660249770000001</c:v>
                </c:pt>
                <c:pt idx="1812">
                  <c:v>1.5664562580000001</c:v>
                </c:pt>
                <c:pt idx="1813">
                  <c:v>1.566801283</c:v>
                </c:pt>
                <c:pt idx="1814">
                  <c:v>1.568138255</c:v>
                </c:pt>
                <c:pt idx="1815">
                  <c:v>1.566326874</c:v>
                </c:pt>
                <c:pt idx="1816">
                  <c:v>1.562402216</c:v>
                </c:pt>
                <c:pt idx="1817">
                  <c:v>1.5516201869999999</c:v>
                </c:pt>
                <c:pt idx="1818">
                  <c:v>1.541010671</c:v>
                </c:pt>
                <c:pt idx="1819">
                  <c:v>1.530358026</c:v>
                </c:pt>
                <c:pt idx="1820">
                  <c:v>1.5055593599999999</c:v>
                </c:pt>
                <c:pt idx="1821">
                  <c:v>1.4854185310000001</c:v>
                </c:pt>
                <c:pt idx="1822">
                  <c:v>1.4637682169999999</c:v>
                </c:pt>
                <c:pt idx="1823">
                  <c:v>1.447724558</c:v>
                </c:pt>
                <c:pt idx="1824">
                  <c:v>1.449104658</c:v>
                </c:pt>
                <c:pt idx="1825">
                  <c:v>1.450182861</c:v>
                </c:pt>
                <c:pt idx="1826">
                  <c:v>1.4537193660000001</c:v>
                </c:pt>
                <c:pt idx="1827">
                  <c:v>1.456005156</c:v>
                </c:pt>
                <c:pt idx="1828">
                  <c:v>1.459498534</c:v>
                </c:pt>
                <c:pt idx="1829">
                  <c:v>1.479208082</c:v>
                </c:pt>
                <c:pt idx="1830">
                  <c:v>1.5001683459999999</c:v>
                </c:pt>
                <c:pt idx="1831">
                  <c:v>1.520309175</c:v>
                </c:pt>
                <c:pt idx="1832">
                  <c:v>1.5384661120000001</c:v>
                </c:pt>
                <c:pt idx="1833">
                  <c:v>1.542735795</c:v>
                </c:pt>
                <c:pt idx="1834">
                  <c:v>1.547523016</c:v>
                </c:pt>
                <c:pt idx="1835">
                  <c:v>1.55269839</c:v>
                </c:pt>
                <c:pt idx="1836">
                  <c:v>1.5575287390000001</c:v>
                </c:pt>
                <c:pt idx="1837">
                  <c:v>1.5603751939999999</c:v>
                </c:pt>
                <c:pt idx="1838">
                  <c:v>1.558736326</c:v>
                </c:pt>
                <c:pt idx="1839">
                  <c:v>1.5542941299999999</c:v>
                </c:pt>
                <c:pt idx="1840">
                  <c:v>1.550585112</c:v>
                </c:pt>
                <c:pt idx="1841">
                  <c:v>1.546358557</c:v>
                </c:pt>
                <c:pt idx="1842">
                  <c:v>1.527425314</c:v>
                </c:pt>
                <c:pt idx="1843">
                  <c:v>1.508837097</c:v>
                </c:pt>
                <c:pt idx="1844">
                  <c:v>1.4910251859999999</c:v>
                </c:pt>
                <c:pt idx="1845">
                  <c:v>1.4736876830000001</c:v>
                </c:pt>
                <c:pt idx="1846">
                  <c:v>1.469072975</c:v>
                </c:pt>
                <c:pt idx="1847">
                  <c:v>1.4719625590000001</c:v>
                </c:pt>
                <c:pt idx="1848">
                  <c:v>1.474291477</c:v>
                </c:pt>
                <c:pt idx="1849">
                  <c:v>1.467951644</c:v>
                </c:pt>
                <c:pt idx="1850">
                  <c:v>1.4642857540000001</c:v>
                </c:pt>
                <c:pt idx="1851">
                  <c:v>1.4709706119999999</c:v>
                </c:pt>
                <c:pt idx="1852">
                  <c:v>1.476792908</c:v>
                </c:pt>
                <c:pt idx="1853">
                  <c:v>1.4910251859999999</c:v>
                </c:pt>
                <c:pt idx="1854">
                  <c:v>1.5082333029999999</c:v>
                </c:pt>
                <c:pt idx="1855">
                  <c:v>1.511554168</c:v>
                </c:pt>
                <c:pt idx="1856">
                  <c:v>1.5149612889999999</c:v>
                </c:pt>
                <c:pt idx="1857">
                  <c:v>1.517376464</c:v>
                </c:pt>
                <c:pt idx="1858">
                  <c:v>1.5203954319999999</c:v>
                </c:pt>
                <c:pt idx="1859">
                  <c:v>1.5250963959999999</c:v>
                </c:pt>
                <c:pt idx="1860">
                  <c:v>1.5253551649999999</c:v>
                </c:pt>
                <c:pt idx="1861">
                  <c:v>1.5255708050000001</c:v>
                </c:pt>
                <c:pt idx="1862">
                  <c:v>1.5300561290000001</c:v>
                </c:pt>
                <c:pt idx="1863">
                  <c:v>1.531953766</c:v>
                </c:pt>
                <c:pt idx="1864">
                  <c:v>1.524147578</c:v>
                </c:pt>
                <c:pt idx="1865">
                  <c:v>1.5174627199999999</c:v>
                </c:pt>
                <c:pt idx="1866">
                  <c:v>1.5020228550000001</c:v>
                </c:pt>
                <c:pt idx="1867">
                  <c:v>1.4822270500000001</c:v>
                </c:pt>
                <c:pt idx="1868">
                  <c:v>1.474420861</c:v>
                </c:pt>
                <c:pt idx="1869">
                  <c:v>1.465924623</c:v>
                </c:pt>
                <c:pt idx="1870">
                  <c:v>1.4591103809999999</c:v>
                </c:pt>
                <c:pt idx="1871">
                  <c:v>1.457687153</c:v>
                </c:pt>
                <c:pt idx="1872">
                  <c:v>1.4563933090000001</c:v>
                </c:pt>
                <c:pt idx="1873">
                  <c:v>1.4557895160000001</c:v>
                </c:pt>
                <c:pt idx="1874">
                  <c:v>1.455401363</c:v>
                </c:pt>
                <c:pt idx="1875">
                  <c:v>1.456522694</c:v>
                </c:pt>
                <c:pt idx="1876">
                  <c:v>1.460317968</c:v>
                </c:pt>
                <c:pt idx="1877">
                  <c:v>1.4687710780000001</c:v>
                </c:pt>
                <c:pt idx="1878">
                  <c:v>1.47627537</c:v>
                </c:pt>
                <c:pt idx="1879">
                  <c:v>1.4819251529999999</c:v>
                </c:pt>
                <c:pt idx="1880">
                  <c:v>1.4923621570000001</c:v>
                </c:pt>
                <c:pt idx="1881">
                  <c:v>1.500125218</c:v>
                </c:pt>
                <c:pt idx="1882">
                  <c:v>1.507284485</c:v>
                </c:pt>
                <c:pt idx="1883">
                  <c:v>1.512502987</c:v>
                </c:pt>
                <c:pt idx="1884">
                  <c:v>1.515823852</c:v>
                </c:pt>
                <c:pt idx="1885">
                  <c:v>1.5197485100000001</c:v>
                </c:pt>
                <c:pt idx="1886">
                  <c:v>1.5201366629999999</c:v>
                </c:pt>
                <c:pt idx="1887">
                  <c:v>1.5219911719999999</c:v>
                </c:pt>
                <c:pt idx="1888">
                  <c:v>1.5183252819999999</c:v>
                </c:pt>
                <c:pt idx="1889">
                  <c:v>1.5127617550000001</c:v>
                </c:pt>
                <c:pt idx="1890">
                  <c:v>1.5082764310000001</c:v>
                </c:pt>
                <c:pt idx="1891">
                  <c:v>1.504567414</c:v>
                </c:pt>
                <c:pt idx="1892">
                  <c:v>1.502799161</c:v>
                </c:pt>
                <c:pt idx="1893">
                  <c:v>1.496071175</c:v>
                </c:pt>
                <c:pt idx="1894">
                  <c:v>1.4921465169999999</c:v>
                </c:pt>
                <c:pt idx="1895">
                  <c:v>1.4888256520000001</c:v>
                </c:pt>
                <c:pt idx="1896">
                  <c:v>1.48679863</c:v>
                </c:pt>
                <c:pt idx="1897">
                  <c:v>1.480760694</c:v>
                </c:pt>
                <c:pt idx="1898">
                  <c:v>1.4726526090000001</c:v>
                </c:pt>
                <c:pt idx="1899">
                  <c:v>1.4624743739999999</c:v>
                </c:pt>
                <c:pt idx="1900">
                  <c:v>1.4523392669999999</c:v>
                </c:pt>
                <c:pt idx="1901">
                  <c:v>1.4532449569999999</c:v>
                </c:pt>
                <c:pt idx="1902">
                  <c:v>1.4561776689999999</c:v>
                </c:pt>
                <c:pt idx="1903">
                  <c:v>1.459196637</c:v>
                </c:pt>
                <c:pt idx="1904">
                  <c:v>1.4604473520000001</c:v>
                </c:pt>
                <c:pt idx="1905">
                  <c:v>1.4748952710000001</c:v>
                </c:pt>
                <c:pt idx="1906">
                  <c:v>1.495337997</c:v>
                </c:pt>
                <c:pt idx="1907">
                  <c:v>1.515435699</c:v>
                </c:pt>
                <c:pt idx="1908">
                  <c:v>1.5344983249999999</c:v>
                </c:pt>
                <c:pt idx="1909">
                  <c:v>1.5377760620000001</c:v>
                </c:pt>
                <c:pt idx="1910">
                  <c:v>1.5394580579999999</c:v>
                </c:pt>
                <c:pt idx="1911">
                  <c:v>1.542606411</c:v>
                </c:pt>
                <c:pt idx="1912">
                  <c:v>1.5475661439999999</c:v>
                </c:pt>
                <c:pt idx="1913">
                  <c:v>1.5381210869999999</c:v>
                </c:pt>
                <c:pt idx="1914">
                  <c:v>1.5258295740000001</c:v>
                </c:pt>
                <c:pt idx="1915">
                  <c:v>1.52708029</c:v>
                </c:pt>
                <c:pt idx="1916">
                  <c:v>1.5298404889999999</c:v>
                </c:pt>
                <c:pt idx="1917">
                  <c:v>1.5485149629999999</c:v>
                </c:pt>
                <c:pt idx="1918">
                  <c:v>1.5506713679999999</c:v>
                </c:pt>
                <c:pt idx="1919">
                  <c:v>1.5327732009999999</c:v>
                </c:pt>
                <c:pt idx="1920">
                  <c:v>1.514702521</c:v>
                </c:pt>
                <c:pt idx="1921">
                  <c:v>1.4977100430000001</c:v>
                </c:pt>
                <c:pt idx="1922">
                  <c:v>1.495898663</c:v>
                </c:pt>
                <c:pt idx="1923">
                  <c:v>1.5009015240000001</c:v>
                </c:pt>
                <c:pt idx="1924">
                  <c:v>1.5177646170000001</c:v>
                </c:pt>
                <c:pt idx="1925">
                  <c:v>1.531522485</c:v>
                </c:pt>
                <c:pt idx="1926">
                  <c:v>1.558218788</c:v>
                </c:pt>
                <c:pt idx="1927">
                  <c:v>1.585303245</c:v>
                </c:pt>
                <c:pt idx="1928">
                  <c:v>1.582931198</c:v>
                </c:pt>
                <c:pt idx="1929">
                  <c:v>1.577152031</c:v>
                </c:pt>
                <c:pt idx="1930">
                  <c:v>1.5558898699999999</c:v>
                </c:pt>
                <c:pt idx="1931">
                  <c:v>1.5381642149999999</c:v>
                </c:pt>
                <c:pt idx="1932">
                  <c:v>1.534972735</c:v>
                </c:pt>
                <c:pt idx="1933">
                  <c:v>1.532040023</c:v>
                </c:pt>
                <c:pt idx="1934">
                  <c:v>1.5252257810000001</c:v>
                </c:pt>
                <c:pt idx="1935">
                  <c:v>1.5090527380000001</c:v>
                </c:pt>
                <c:pt idx="1936">
                  <c:v>1.485504787</c:v>
                </c:pt>
                <c:pt idx="1937">
                  <c:v>1.4474226610000001</c:v>
                </c:pt>
                <c:pt idx="1938">
                  <c:v>1.409297408</c:v>
                </c:pt>
                <c:pt idx="1939">
                  <c:v>1.369576414</c:v>
                </c:pt>
                <c:pt idx="1940">
                  <c:v>1.3265345559999999</c:v>
                </c:pt>
                <c:pt idx="1941">
                  <c:v>1.2950941600000001</c:v>
                </c:pt>
                <c:pt idx="1942">
                  <c:v>1.263308739</c:v>
                </c:pt>
                <c:pt idx="1943">
                  <c:v>1.2304451160000001</c:v>
                </c:pt>
                <c:pt idx="1944">
                  <c:v>1.1959857519999999</c:v>
                </c:pt>
                <c:pt idx="1945">
                  <c:v>1.1600600320000001</c:v>
                </c:pt>
                <c:pt idx="1946">
                  <c:v>1.131207324</c:v>
                </c:pt>
                <c:pt idx="1947">
                  <c:v>1.106279273</c:v>
                </c:pt>
                <c:pt idx="1948">
                  <c:v>1.083982038</c:v>
                </c:pt>
                <c:pt idx="1949">
                  <c:v>1.066040742</c:v>
                </c:pt>
                <c:pt idx="1950">
                  <c:v>1.051420311</c:v>
                </c:pt>
                <c:pt idx="1951">
                  <c:v>1.0384818769999999</c:v>
                </c:pt>
                <c:pt idx="1952">
                  <c:v>1.032745837</c:v>
                </c:pt>
                <c:pt idx="1953">
                  <c:v>1.033004606</c:v>
                </c:pt>
                <c:pt idx="1954">
                  <c:v>1.02627662</c:v>
                </c:pt>
                <c:pt idx="1955">
                  <c:v>1.0185135599999999</c:v>
                </c:pt>
                <c:pt idx="1956">
                  <c:v>1.0113542929999999</c:v>
                </c:pt>
                <c:pt idx="1957">
                  <c:v>0.99970970199999998</c:v>
                </c:pt>
                <c:pt idx="1958">
                  <c:v>0.98849639199999995</c:v>
                </c:pt>
                <c:pt idx="1959">
                  <c:v>0.97046884</c:v>
                </c:pt>
                <c:pt idx="1960">
                  <c:v>0.95119057200000001</c:v>
                </c:pt>
                <c:pt idx="1961">
                  <c:v>0.93734644700000003</c:v>
                </c:pt>
                <c:pt idx="1962">
                  <c:v>0.92177719800000002</c:v>
                </c:pt>
                <c:pt idx="1963">
                  <c:v>0.90491410500000002</c:v>
                </c:pt>
                <c:pt idx="1964">
                  <c:v>0.88852542199999995</c:v>
                </c:pt>
                <c:pt idx="1965">
                  <c:v>0.86696136400000001</c:v>
                </c:pt>
                <c:pt idx="1966">
                  <c:v>0.84216269799999999</c:v>
                </c:pt>
                <c:pt idx="1967">
                  <c:v>0.82672283300000005</c:v>
                </c:pt>
                <c:pt idx="1968">
                  <c:v>0.81369814200000001</c:v>
                </c:pt>
                <c:pt idx="1969">
                  <c:v>0.80860902499999998</c:v>
                </c:pt>
                <c:pt idx="1970">
                  <c:v>0.81637208500000003</c:v>
                </c:pt>
                <c:pt idx="1971">
                  <c:v>0.82521334899999998</c:v>
                </c:pt>
                <c:pt idx="1972">
                  <c:v>0.83577973699999997</c:v>
                </c:pt>
                <c:pt idx="1973">
                  <c:v>0.84043757299999999</c:v>
                </c:pt>
                <c:pt idx="1974">
                  <c:v>0.83888496099999998</c:v>
                </c:pt>
                <c:pt idx="1975">
                  <c:v>0.83690106799999997</c:v>
                </c:pt>
                <c:pt idx="1976">
                  <c:v>0.83422712499999996</c:v>
                </c:pt>
                <c:pt idx="1977">
                  <c:v>0.83215697499999997</c:v>
                </c:pt>
                <c:pt idx="1978">
                  <c:v>0.830388723</c:v>
                </c:pt>
                <c:pt idx="1979">
                  <c:v>0.82922426400000004</c:v>
                </c:pt>
                <c:pt idx="1980">
                  <c:v>0.82844795800000004</c:v>
                </c:pt>
                <c:pt idx="1981">
                  <c:v>0.827197242</c:v>
                </c:pt>
                <c:pt idx="1982">
                  <c:v>0.81960669399999997</c:v>
                </c:pt>
                <c:pt idx="1983">
                  <c:v>0.80584882499999999</c:v>
                </c:pt>
                <c:pt idx="1984">
                  <c:v>0.79213408500000004</c:v>
                </c:pt>
                <c:pt idx="1985">
                  <c:v>0.77764303800000001</c:v>
                </c:pt>
                <c:pt idx="1986">
                  <c:v>0.76914680000000002</c:v>
                </c:pt>
                <c:pt idx="1987">
                  <c:v>0.76755105899999998</c:v>
                </c:pt>
                <c:pt idx="1988">
                  <c:v>0.77333022699999998</c:v>
                </c:pt>
                <c:pt idx="1989">
                  <c:v>0.78393974300000002</c:v>
                </c:pt>
                <c:pt idx="1990">
                  <c:v>0.79433361899999999</c:v>
                </c:pt>
                <c:pt idx="1991">
                  <c:v>0.80735830900000005</c:v>
                </c:pt>
                <c:pt idx="1992">
                  <c:v>0.81404316700000001</c:v>
                </c:pt>
                <c:pt idx="1993">
                  <c:v>0.816458342</c:v>
                </c:pt>
                <c:pt idx="1994">
                  <c:v>0.81900289999999998</c:v>
                </c:pt>
                <c:pt idx="1995">
                  <c:v>0.81818346600000003</c:v>
                </c:pt>
                <c:pt idx="1996">
                  <c:v>0.81542326700000001</c:v>
                </c:pt>
                <c:pt idx="1997">
                  <c:v>0.81214553</c:v>
                </c:pt>
                <c:pt idx="1998">
                  <c:v>0.809557843</c:v>
                </c:pt>
                <c:pt idx="1999">
                  <c:v>0.80817774399999998</c:v>
                </c:pt>
                <c:pt idx="2000">
                  <c:v>0.80787584700000004</c:v>
                </c:pt>
                <c:pt idx="2001">
                  <c:v>0.80075970799999996</c:v>
                </c:pt>
                <c:pt idx="2002">
                  <c:v>0.78989142300000004</c:v>
                </c:pt>
                <c:pt idx="2003">
                  <c:v>0.779713188</c:v>
                </c:pt>
                <c:pt idx="2004">
                  <c:v>0.76690413800000001</c:v>
                </c:pt>
                <c:pt idx="2005">
                  <c:v>0.760607433</c:v>
                </c:pt>
                <c:pt idx="2006">
                  <c:v>0.75797661800000005</c:v>
                </c:pt>
                <c:pt idx="2007">
                  <c:v>0.762763839</c:v>
                </c:pt>
                <c:pt idx="2008">
                  <c:v>0.77807431900000001</c:v>
                </c:pt>
                <c:pt idx="2009">
                  <c:v>0.79437674700000005</c:v>
                </c:pt>
                <c:pt idx="2010">
                  <c:v>0.811024199</c:v>
                </c:pt>
                <c:pt idx="2011">
                  <c:v>0.81857161899999997</c:v>
                </c:pt>
                <c:pt idx="2012">
                  <c:v>0.81762280099999995</c:v>
                </c:pt>
                <c:pt idx="2013">
                  <c:v>0.81589767599999996</c:v>
                </c:pt>
                <c:pt idx="2014">
                  <c:v>0.81352563</c:v>
                </c:pt>
                <c:pt idx="2015">
                  <c:v>0.81050666199999999</c:v>
                </c:pt>
                <c:pt idx="2016">
                  <c:v>0.80606446600000003</c:v>
                </c:pt>
                <c:pt idx="2017">
                  <c:v>0.80149288600000002</c:v>
                </c:pt>
                <c:pt idx="2018">
                  <c:v>0.797697612</c:v>
                </c:pt>
                <c:pt idx="2019">
                  <c:v>0.79489428399999995</c:v>
                </c:pt>
                <c:pt idx="2020">
                  <c:v>0.78471604900000003</c:v>
                </c:pt>
                <c:pt idx="2021">
                  <c:v>0.76612783200000001</c:v>
                </c:pt>
                <c:pt idx="2022">
                  <c:v>0.74706520499999995</c:v>
                </c:pt>
                <c:pt idx="2023">
                  <c:v>0.72813196199999997</c:v>
                </c:pt>
                <c:pt idx="2024">
                  <c:v>0.71812624000000003</c:v>
                </c:pt>
                <c:pt idx="2025">
                  <c:v>0.71670301199999997</c:v>
                </c:pt>
                <c:pt idx="2026">
                  <c:v>0.71571106500000004</c:v>
                </c:pt>
                <c:pt idx="2027">
                  <c:v>0.71510727200000002</c:v>
                </c:pt>
                <c:pt idx="2028">
                  <c:v>0.71743619000000003</c:v>
                </c:pt>
                <c:pt idx="2029">
                  <c:v>0.72092956699999999</c:v>
                </c:pt>
                <c:pt idx="2030">
                  <c:v>0.72446607299999999</c:v>
                </c:pt>
                <c:pt idx="2031">
                  <c:v>0.72731252800000001</c:v>
                </c:pt>
                <c:pt idx="2032">
                  <c:v>0.72959831799999997</c:v>
                </c:pt>
                <c:pt idx="2033">
                  <c:v>0.740121578</c:v>
                </c:pt>
                <c:pt idx="2034">
                  <c:v>0.75236996300000003</c:v>
                </c:pt>
                <c:pt idx="2035">
                  <c:v>0.765351526</c:v>
                </c:pt>
                <c:pt idx="2036">
                  <c:v>0.77846247199999996</c:v>
                </c:pt>
                <c:pt idx="2037">
                  <c:v>0.78393974300000002</c:v>
                </c:pt>
                <c:pt idx="2038">
                  <c:v>0.78928762900000005</c:v>
                </c:pt>
                <c:pt idx="2039">
                  <c:v>0.794506131</c:v>
                </c:pt>
                <c:pt idx="2040">
                  <c:v>0.79709381800000001</c:v>
                </c:pt>
                <c:pt idx="2041">
                  <c:v>0.79610187099999996</c:v>
                </c:pt>
                <c:pt idx="2042">
                  <c:v>0.79321228799999999</c:v>
                </c:pt>
                <c:pt idx="2043">
                  <c:v>0.78984829499999998</c:v>
                </c:pt>
                <c:pt idx="2044">
                  <c:v>0.78669994200000004</c:v>
                </c:pt>
                <c:pt idx="2045">
                  <c:v>0.78398287099999997</c:v>
                </c:pt>
                <c:pt idx="2046">
                  <c:v>0.77350273899999999</c:v>
                </c:pt>
                <c:pt idx="2047">
                  <c:v>0.76427332299999995</c:v>
                </c:pt>
                <c:pt idx="2048">
                  <c:v>0.75538893100000004</c:v>
                </c:pt>
                <c:pt idx="2049">
                  <c:v>0.74969602000000002</c:v>
                </c:pt>
                <c:pt idx="2050">
                  <c:v>0.75862353999999999</c:v>
                </c:pt>
                <c:pt idx="2051">
                  <c:v>0.76509275700000001</c:v>
                </c:pt>
                <c:pt idx="2052">
                  <c:v>0.77173448700000002</c:v>
                </c:pt>
                <c:pt idx="2053">
                  <c:v>0.78126580000000001</c:v>
                </c:pt>
                <c:pt idx="2054">
                  <c:v>0.78497481800000002</c:v>
                </c:pt>
                <c:pt idx="2055">
                  <c:v>0.79053834499999998</c:v>
                </c:pt>
                <c:pt idx="2056">
                  <c:v>0.79670566499999995</c:v>
                </c:pt>
                <c:pt idx="2057">
                  <c:v>0.79955212099999995</c:v>
                </c:pt>
                <c:pt idx="2058">
                  <c:v>0.80205355099999998</c:v>
                </c:pt>
                <c:pt idx="2059">
                  <c:v>0.80459811000000003</c:v>
                </c:pt>
                <c:pt idx="2060">
                  <c:v>0.80468436600000004</c:v>
                </c:pt>
                <c:pt idx="2061">
                  <c:v>0.80451185400000003</c:v>
                </c:pt>
                <c:pt idx="2062">
                  <c:v>0.800630324</c:v>
                </c:pt>
                <c:pt idx="2063">
                  <c:v>0.78950326999999998</c:v>
                </c:pt>
                <c:pt idx="2064">
                  <c:v>0.78139518399999996</c:v>
                </c:pt>
                <c:pt idx="2065">
                  <c:v>0.77298520199999998</c:v>
                </c:pt>
                <c:pt idx="2066">
                  <c:v>0.76384204200000005</c:v>
                </c:pt>
                <c:pt idx="2067">
                  <c:v>0.76000363900000001</c:v>
                </c:pt>
                <c:pt idx="2068">
                  <c:v>0.75896856499999998</c:v>
                </c:pt>
                <c:pt idx="2069">
                  <c:v>0.75711405600000004</c:v>
                </c:pt>
                <c:pt idx="2070">
                  <c:v>0.76000363900000001</c:v>
                </c:pt>
                <c:pt idx="2071">
                  <c:v>0.76526526900000003</c:v>
                </c:pt>
                <c:pt idx="2072">
                  <c:v>0.76561029400000002</c:v>
                </c:pt>
                <c:pt idx="2073">
                  <c:v>0.76608470399999995</c:v>
                </c:pt>
                <c:pt idx="2074">
                  <c:v>0.76496337299999995</c:v>
                </c:pt>
                <c:pt idx="2075">
                  <c:v>0.76526526900000003</c:v>
                </c:pt>
                <c:pt idx="2076">
                  <c:v>0.76565342199999997</c:v>
                </c:pt>
                <c:pt idx="2077">
                  <c:v>0.76513588499999996</c:v>
                </c:pt>
                <c:pt idx="2078">
                  <c:v>0.76496337299999995</c:v>
                </c:pt>
                <c:pt idx="2079">
                  <c:v>0.76582593499999996</c:v>
                </c:pt>
                <c:pt idx="2080">
                  <c:v>0.76811172500000002</c:v>
                </c:pt>
                <c:pt idx="2081">
                  <c:v>0.76703352199999997</c:v>
                </c:pt>
                <c:pt idx="2082">
                  <c:v>0.76595531900000002</c:v>
                </c:pt>
                <c:pt idx="2083">
                  <c:v>0.760262408</c:v>
                </c:pt>
                <c:pt idx="2084">
                  <c:v>0.75297375700000002</c:v>
                </c:pt>
                <c:pt idx="2085">
                  <c:v>0.75090360700000003</c:v>
                </c:pt>
                <c:pt idx="2086">
                  <c:v>0.74917848300000001</c:v>
                </c:pt>
                <c:pt idx="2087">
                  <c:v>0.74926473900000001</c:v>
                </c:pt>
                <c:pt idx="2088">
                  <c:v>0.74792776699999997</c:v>
                </c:pt>
                <c:pt idx="2089">
                  <c:v>0.75383631900000003</c:v>
                </c:pt>
                <c:pt idx="2090">
                  <c:v>0.76388517</c:v>
                </c:pt>
                <c:pt idx="2091">
                  <c:v>0.77414966100000004</c:v>
                </c:pt>
                <c:pt idx="2092">
                  <c:v>0.78613927699999997</c:v>
                </c:pt>
                <c:pt idx="2093">
                  <c:v>0.79066772900000004</c:v>
                </c:pt>
                <c:pt idx="2094">
                  <c:v>0.79217721299999999</c:v>
                </c:pt>
                <c:pt idx="2095">
                  <c:v>0.79299664700000005</c:v>
                </c:pt>
                <c:pt idx="2096">
                  <c:v>0.795196181</c:v>
                </c:pt>
                <c:pt idx="2097">
                  <c:v>0.79523930899999995</c:v>
                </c:pt>
                <c:pt idx="2098">
                  <c:v>0.79325541600000005</c:v>
                </c:pt>
                <c:pt idx="2099">
                  <c:v>0.79114213799999999</c:v>
                </c:pt>
                <c:pt idx="2100">
                  <c:v>0.78708809499999999</c:v>
                </c:pt>
                <c:pt idx="2101">
                  <c:v>0.78372410199999998</c:v>
                </c:pt>
                <c:pt idx="2102">
                  <c:v>0.77333022699999998</c:v>
                </c:pt>
                <c:pt idx="2103">
                  <c:v>0.759141077</c:v>
                </c:pt>
                <c:pt idx="2104">
                  <c:v>0.74503818300000002</c:v>
                </c:pt>
                <c:pt idx="2105">
                  <c:v>0.72990021500000002</c:v>
                </c:pt>
                <c:pt idx="2106">
                  <c:v>0.72278407600000005</c:v>
                </c:pt>
                <c:pt idx="2107">
                  <c:v>0.72118833599999999</c:v>
                </c:pt>
                <c:pt idx="2108">
                  <c:v>0.72041202999999998</c:v>
                </c:pt>
                <c:pt idx="2109">
                  <c:v>0.72390540699999995</c:v>
                </c:pt>
                <c:pt idx="2110">
                  <c:v>0.73628317600000004</c:v>
                </c:pt>
                <c:pt idx="2111">
                  <c:v>0.74758274199999997</c:v>
                </c:pt>
                <c:pt idx="2112">
                  <c:v>0.75935671800000004</c:v>
                </c:pt>
                <c:pt idx="2113">
                  <c:v>0.77324397099999997</c:v>
                </c:pt>
                <c:pt idx="2114">
                  <c:v>0.78092077500000001</c:v>
                </c:pt>
                <c:pt idx="2115">
                  <c:v>0.78984829499999998</c:v>
                </c:pt>
                <c:pt idx="2116">
                  <c:v>0.79976776100000002</c:v>
                </c:pt>
                <c:pt idx="2117">
                  <c:v>0.80740143799999997</c:v>
                </c:pt>
                <c:pt idx="2118">
                  <c:v>0.81382752700000005</c:v>
                </c:pt>
                <c:pt idx="2119">
                  <c:v>0.81956356600000002</c:v>
                </c:pt>
                <c:pt idx="2120">
                  <c:v>0.82266879000000004</c:v>
                </c:pt>
                <c:pt idx="2121">
                  <c:v>0.82529960499999999</c:v>
                </c:pt>
                <c:pt idx="2122">
                  <c:v>0.82413514600000004</c:v>
                </c:pt>
                <c:pt idx="2123">
                  <c:v>0.813870655</c:v>
                </c:pt>
                <c:pt idx="2124">
                  <c:v>0.80757394999999998</c:v>
                </c:pt>
                <c:pt idx="2125">
                  <c:v>0.80041468299999996</c:v>
                </c:pt>
                <c:pt idx="2126">
                  <c:v>0.79200470099999998</c:v>
                </c:pt>
                <c:pt idx="2127">
                  <c:v>0.79610187099999996</c:v>
                </c:pt>
                <c:pt idx="2128">
                  <c:v>0.79812889300000001</c:v>
                </c:pt>
                <c:pt idx="2129">
                  <c:v>0.799163968</c:v>
                </c:pt>
                <c:pt idx="2130">
                  <c:v>0.80270047300000003</c:v>
                </c:pt>
                <c:pt idx="2131">
                  <c:v>0.79946586399999997</c:v>
                </c:pt>
                <c:pt idx="2132">
                  <c:v>0.79579997499999999</c:v>
                </c:pt>
                <c:pt idx="2133">
                  <c:v>0.79170280400000004</c:v>
                </c:pt>
                <c:pt idx="2134">
                  <c:v>0.78795065799999997</c:v>
                </c:pt>
                <c:pt idx="2135">
                  <c:v>0.78583738000000003</c:v>
                </c:pt>
                <c:pt idx="2136">
                  <c:v>0.78389661499999996</c:v>
                </c:pt>
                <c:pt idx="2137">
                  <c:v>0.78044636599999995</c:v>
                </c:pt>
                <c:pt idx="2138">
                  <c:v>0.77673734800000005</c:v>
                </c:pt>
                <c:pt idx="2139">
                  <c:v>0.77419278899999999</c:v>
                </c:pt>
                <c:pt idx="2140">
                  <c:v>0.76642972799999998</c:v>
                </c:pt>
                <c:pt idx="2141">
                  <c:v>0.76017615199999999</c:v>
                </c:pt>
                <c:pt idx="2142">
                  <c:v>0.75504390600000004</c:v>
                </c:pt>
                <c:pt idx="2143">
                  <c:v>0.74969602000000002</c:v>
                </c:pt>
                <c:pt idx="2144">
                  <c:v>0.75142114400000004</c:v>
                </c:pt>
                <c:pt idx="2145">
                  <c:v>0.75456949699999998</c:v>
                </c:pt>
                <c:pt idx="2146">
                  <c:v>0.75883917999999995</c:v>
                </c:pt>
                <c:pt idx="2147">
                  <c:v>0.76315199199999995</c:v>
                </c:pt>
                <c:pt idx="2148">
                  <c:v>0.76573967899999995</c:v>
                </c:pt>
                <c:pt idx="2149">
                  <c:v>0.76802546900000002</c:v>
                </c:pt>
                <c:pt idx="2150">
                  <c:v>0.76884490299999997</c:v>
                </c:pt>
                <c:pt idx="2151">
                  <c:v>0.77656483499999995</c:v>
                </c:pt>
                <c:pt idx="2152">
                  <c:v>0.78531984300000002</c:v>
                </c:pt>
                <c:pt idx="2153">
                  <c:v>0.79131465099999998</c:v>
                </c:pt>
                <c:pt idx="2154">
                  <c:v>0.797697612</c:v>
                </c:pt>
                <c:pt idx="2155">
                  <c:v>0.79571371800000001</c:v>
                </c:pt>
                <c:pt idx="2156">
                  <c:v>0.79273787799999995</c:v>
                </c:pt>
                <c:pt idx="2157">
                  <c:v>0.78980516700000003</c:v>
                </c:pt>
                <c:pt idx="2158">
                  <c:v>0.78346533399999996</c:v>
                </c:pt>
                <c:pt idx="2159">
                  <c:v>0.77626293899999999</c:v>
                </c:pt>
                <c:pt idx="2160">
                  <c:v>0.76798234099999996</c:v>
                </c:pt>
                <c:pt idx="2161">
                  <c:v>0.76134061099999994</c:v>
                </c:pt>
                <c:pt idx="2162">
                  <c:v>0.75737282399999994</c:v>
                </c:pt>
                <c:pt idx="2163">
                  <c:v>0.75517329</c:v>
                </c:pt>
                <c:pt idx="2164">
                  <c:v>0.74603012999999996</c:v>
                </c:pt>
                <c:pt idx="2165">
                  <c:v>0.73580876699999997</c:v>
                </c:pt>
                <c:pt idx="2166">
                  <c:v>0.727916322</c:v>
                </c:pt>
                <c:pt idx="2167">
                  <c:v>0.71929069899999998</c:v>
                </c:pt>
                <c:pt idx="2168">
                  <c:v>0.71855752100000003</c:v>
                </c:pt>
                <c:pt idx="2169">
                  <c:v>0.72088643900000005</c:v>
                </c:pt>
                <c:pt idx="2170">
                  <c:v>0.73084903400000001</c:v>
                </c:pt>
                <c:pt idx="2171">
                  <c:v>0.74680643599999996</c:v>
                </c:pt>
                <c:pt idx="2172">
                  <c:v>0.76328137600000001</c:v>
                </c:pt>
                <c:pt idx="2173">
                  <c:v>0.77906626599999995</c:v>
                </c:pt>
                <c:pt idx="2174">
                  <c:v>0.78639804599999996</c:v>
                </c:pt>
                <c:pt idx="2175">
                  <c:v>0.79204782900000004</c:v>
                </c:pt>
                <c:pt idx="2176">
                  <c:v>0.79730945900000005</c:v>
                </c:pt>
                <c:pt idx="2177">
                  <c:v>0.80300236999999997</c:v>
                </c:pt>
                <c:pt idx="2178">
                  <c:v>0.80796210300000004</c:v>
                </c:pt>
                <c:pt idx="2179">
                  <c:v>0.80847964000000005</c:v>
                </c:pt>
                <c:pt idx="2180">
                  <c:v>0.808091487</c:v>
                </c:pt>
                <c:pt idx="2181">
                  <c:v>0.80748769399999998</c:v>
                </c:pt>
                <c:pt idx="2182">
                  <c:v>0.80433934100000004</c:v>
                </c:pt>
                <c:pt idx="2183">
                  <c:v>0.79347105600000001</c:v>
                </c:pt>
                <c:pt idx="2184">
                  <c:v>0.77863498499999995</c:v>
                </c:pt>
                <c:pt idx="2185">
                  <c:v>0.76315199199999995</c:v>
                </c:pt>
                <c:pt idx="2186">
                  <c:v>0.75051545399999997</c:v>
                </c:pt>
                <c:pt idx="2187">
                  <c:v>0.74628889899999995</c:v>
                </c:pt>
                <c:pt idx="2188">
                  <c:v>0.74292490600000005</c:v>
                </c:pt>
                <c:pt idx="2189">
                  <c:v>0.739345272</c:v>
                </c:pt>
                <c:pt idx="2190">
                  <c:v>0.737878916</c:v>
                </c:pt>
                <c:pt idx="2191">
                  <c:v>0.73843958200000004</c:v>
                </c:pt>
                <c:pt idx="2192">
                  <c:v>0.73981968200000003</c:v>
                </c:pt>
                <c:pt idx="2193">
                  <c:v>0.73580876699999997</c:v>
                </c:pt>
                <c:pt idx="2194">
                  <c:v>0.721360848</c:v>
                </c:pt>
                <c:pt idx="2195">
                  <c:v>0.69690720699999997</c:v>
                </c:pt>
                <c:pt idx="2196">
                  <c:v>0.66650188600000004</c:v>
                </c:pt>
                <c:pt idx="2197">
                  <c:v>0.63221503499999998</c:v>
                </c:pt>
                <c:pt idx="2198">
                  <c:v>0.59460731899999997</c:v>
                </c:pt>
                <c:pt idx="2199">
                  <c:v>0.552902432</c:v>
                </c:pt>
                <c:pt idx="2200">
                  <c:v>0.50727288699999995</c:v>
                </c:pt>
                <c:pt idx="2201">
                  <c:v>0.45884001400000002</c:v>
                </c:pt>
                <c:pt idx="2202">
                  <c:v>0.40825073499999998</c:v>
                </c:pt>
                <c:pt idx="2203">
                  <c:v>0.35339177300000002</c:v>
                </c:pt>
                <c:pt idx="2204">
                  <c:v>0.29512569</c:v>
                </c:pt>
                <c:pt idx="2205">
                  <c:v>0.238325962</c:v>
                </c:pt>
                <c:pt idx="2206">
                  <c:v>0.186485968</c:v>
                </c:pt>
                <c:pt idx="2207">
                  <c:v>0.14447918500000001</c:v>
                </c:pt>
                <c:pt idx="2208">
                  <c:v>0.112262483</c:v>
                </c:pt>
                <c:pt idx="2209">
                  <c:v>8.5652435999999998E-2</c:v>
                </c:pt>
                <c:pt idx="2210">
                  <c:v>6.3182688000000001E-2</c:v>
                </c:pt>
                <c:pt idx="2211">
                  <c:v>4.4249445999999998E-2</c:v>
                </c:pt>
                <c:pt idx="2212">
                  <c:v>2.8723324000000001E-2</c:v>
                </c:pt>
                <c:pt idx="2213">
                  <c:v>1.6518068E-2</c:v>
                </c:pt>
                <c:pt idx="2214">
                  <c:v>7.1592670000000004E-3</c:v>
                </c:pt>
                <c:pt idx="2215">
                  <c:v>3.0189700000000003E-4</c:v>
                </c:pt>
                <c:pt idx="2216">
                  <c:v>-4.0971710000000001E-3</c:v>
                </c:pt>
                <c:pt idx="2217">
                  <c:v>-6.5123450000000001E-3</c:v>
                </c:pt>
                <c:pt idx="2218">
                  <c:v>-7.54742E-3</c:v>
                </c:pt>
                <c:pt idx="2219">
                  <c:v>-7.6768039999999997E-3</c:v>
                </c:pt>
                <c:pt idx="2220">
                  <c:v>-7.3749080000000003E-3</c:v>
                </c:pt>
                <c:pt idx="2221">
                  <c:v>-6.727986E-3</c:v>
                </c:pt>
                <c:pt idx="2222">
                  <c:v>-5.779167E-3</c:v>
                </c:pt>
                <c:pt idx="2223">
                  <c:v>-4.7009649999999997E-3</c:v>
                </c:pt>
                <c:pt idx="2224">
                  <c:v>-3.5796339999999999E-3</c:v>
                </c:pt>
                <c:pt idx="2225">
                  <c:v>-2.5014310000000001E-3</c:v>
                </c:pt>
                <c:pt idx="2226">
                  <c:v>-1.59574E-3</c:v>
                </c:pt>
                <c:pt idx="2227">
                  <c:v>-9.0569000000000001E-4</c:v>
                </c:pt>
                <c:pt idx="2228">
                  <c:v>-3.8815300000000002E-4</c:v>
                </c:pt>
                <c:pt idx="2229">
                  <c:v>-1.2938399999999999E-4</c:v>
                </c:pt>
                <c:pt idx="2230" formatCode="0.00E+00">
                  <c:v>-4.3099999999999997E-5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4-4D8B-8C51-9CBB6B1D0F5A}"/>
            </c:ext>
          </c:extLst>
        </c:ser>
        <c:ser>
          <c:idx val="1"/>
          <c:order val="1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data_lastRecoveryFile!$AC$2:$AC$2263</c:f>
              <c:numCache>
                <c:formatCode>General</c:formatCode>
                <c:ptCount val="22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9.8677127000000003E-2</c:v>
                </c:pt>
                <c:pt idx="7">
                  <c:v>0.13007439400000001</c:v>
                </c:pt>
                <c:pt idx="8">
                  <c:v>0.15250101399999999</c:v>
                </c:pt>
                <c:pt idx="9">
                  <c:v>0.19286892899999999</c:v>
                </c:pt>
                <c:pt idx="10">
                  <c:v>0.24669281700000001</c:v>
                </c:pt>
                <c:pt idx="11">
                  <c:v>0.291546056</c:v>
                </c:pt>
                <c:pt idx="12">
                  <c:v>0.30500202799999998</c:v>
                </c:pt>
                <c:pt idx="13">
                  <c:v>0.30948735199999999</c:v>
                </c:pt>
                <c:pt idx="14">
                  <c:v>0.31397267600000001</c:v>
                </c:pt>
                <c:pt idx="15">
                  <c:v>0.31397267600000001</c:v>
                </c:pt>
                <c:pt idx="16">
                  <c:v>0.36779656300000002</c:v>
                </c:pt>
                <c:pt idx="17">
                  <c:v>0.36779656300000002</c:v>
                </c:pt>
                <c:pt idx="18">
                  <c:v>0.36331123900000001</c:v>
                </c:pt>
                <c:pt idx="19">
                  <c:v>0.63243067600000002</c:v>
                </c:pt>
                <c:pt idx="20">
                  <c:v>0.46198836599999998</c:v>
                </c:pt>
                <c:pt idx="21">
                  <c:v>0.42162044999999998</c:v>
                </c:pt>
                <c:pt idx="22">
                  <c:v>0.39022318299999997</c:v>
                </c:pt>
                <c:pt idx="23">
                  <c:v>0.44404706999999999</c:v>
                </c:pt>
                <c:pt idx="24">
                  <c:v>0.39022318299999997</c:v>
                </c:pt>
                <c:pt idx="25">
                  <c:v>0.43059109800000001</c:v>
                </c:pt>
                <c:pt idx="26">
                  <c:v>0.43956174599999998</c:v>
                </c:pt>
                <c:pt idx="27">
                  <c:v>0.47095901400000001</c:v>
                </c:pt>
                <c:pt idx="28">
                  <c:v>0.43956174599999998</c:v>
                </c:pt>
                <c:pt idx="29">
                  <c:v>0.45750304200000003</c:v>
                </c:pt>
                <c:pt idx="30">
                  <c:v>0.46647369</c:v>
                </c:pt>
                <c:pt idx="31">
                  <c:v>0.52029757700000001</c:v>
                </c:pt>
                <c:pt idx="32">
                  <c:v>0.53823887299999995</c:v>
                </c:pt>
                <c:pt idx="33">
                  <c:v>0.52478290100000002</c:v>
                </c:pt>
                <c:pt idx="34">
                  <c:v>0.74904909799999997</c:v>
                </c:pt>
                <c:pt idx="35">
                  <c:v>0.36331123900000001</c:v>
                </c:pt>
                <c:pt idx="36">
                  <c:v>0.964344647</c:v>
                </c:pt>
                <c:pt idx="37">
                  <c:v>0.183898282</c:v>
                </c:pt>
                <c:pt idx="38">
                  <c:v>1.1661842250000001</c:v>
                </c:pt>
                <c:pt idx="39">
                  <c:v>0.56515081700000003</c:v>
                </c:pt>
                <c:pt idx="40">
                  <c:v>0.56066549300000001</c:v>
                </c:pt>
                <c:pt idx="41">
                  <c:v>0.583092112</c:v>
                </c:pt>
                <c:pt idx="42">
                  <c:v>0.56963614100000004</c:v>
                </c:pt>
                <c:pt idx="43">
                  <c:v>0.53375354900000005</c:v>
                </c:pt>
                <c:pt idx="44">
                  <c:v>0.52926822500000004</c:v>
                </c:pt>
                <c:pt idx="45">
                  <c:v>0.52478290100000002</c:v>
                </c:pt>
                <c:pt idx="46">
                  <c:v>0.56963614100000004</c:v>
                </c:pt>
                <c:pt idx="47">
                  <c:v>0.57412146399999997</c:v>
                </c:pt>
                <c:pt idx="48">
                  <c:v>0.53823887299999995</c:v>
                </c:pt>
                <c:pt idx="49">
                  <c:v>0.56963614100000004</c:v>
                </c:pt>
                <c:pt idx="50">
                  <c:v>0.63691600000000004</c:v>
                </c:pt>
                <c:pt idx="51">
                  <c:v>0.84772622500000006</c:v>
                </c:pt>
                <c:pt idx="52">
                  <c:v>0.48441498599999999</c:v>
                </c:pt>
                <c:pt idx="53">
                  <c:v>0.66831326700000004</c:v>
                </c:pt>
                <c:pt idx="54">
                  <c:v>0.74904909799999997</c:v>
                </c:pt>
                <c:pt idx="55">
                  <c:v>1.4308183370000001</c:v>
                </c:pt>
                <c:pt idx="56">
                  <c:v>0</c:v>
                </c:pt>
                <c:pt idx="57">
                  <c:v>1.5429514360000001</c:v>
                </c:pt>
                <c:pt idx="58">
                  <c:v>0.70419585900000004</c:v>
                </c:pt>
                <c:pt idx="59">
                  <c:v>0.68625456299999998</c:v>
                </c:pt>
                <c:pt idx="60">
                  <c:v>0.67728391499999996</c:v>
                </c:pt>
                <c:pt idx="61">
                  <c:v>0.69971053500000002</c:v>
                </c:pt>
                <c:pt idx="62">
                  <c:v>0.70419585900000004</c:v>
                </c:pt>
                <c:pt idx="63">
                  <c:v>0.65485729500000001</c:v>
                </c:pt>
                <c:pt idx="64">
                  <c:v>0.65485729500000001</c:v>
                </c:pt>
                <c:pt idx="65">
                  <c:v>0.72662247800000002</c:v>
                </c:pt>
                <c:pt idx="66">
                  <c:v>0.66382794300000003</c:v>
                </c:pt>
                <c:pt idx="67">
                  <c:v>0.72213715499999998</c:v>
                </c:pt>
                <c:pt idx="68">
                  <c:v>0.68625456299999998</c:v>
                </c:pt>
                <c:pt idx="69">
                  <c:v>0.71765183099999996</c:v>
                </c:pt>
                <c:pt idx="70">
                  <c:v>0.68625456299999998</c:v>
                </c:pt>
                <c:pt idx="71">
                  <c:v>0.68176923899999997</c:v>
                </c:pt>
                <c:pt idx="72">
                  <c:v>0.72662247800000002</c:v>
                </c:pt>
                <c:pt idx="73">
                  <c:v>0.73110780200000003</c:v>
                </c:pt>
                <c:pt idx="74">
                  <c:v>0.690739887</c:v>
                </c:pt>
                <c:pt idx="75">
                  <c:v>0.89257946399999999</c:v>
                </c:pt>
                <c:pt idx="76">
                  <c:v>1.237949408</c:v>
                </c:pt>
                <c:pt idx="77">
                  <c:v>0.25117814100000002</c:v>
                </c:pt>
                <c:pt idx="78">
                  <c:v>1.233464084</c:v>
                </c:pt>
                <c:pt idx="79">
                  <c:v>0.77596104200000005</c:v>
                </c:pt>
                <c:pt idx="80">
                  <c:v>0.72213715499999998</c:v>
                </c:pt>
                <c:pt idx="81">
                  <c:v>0.73110780200000003</c:v>
                </c:pt>
                <c:pt idx="82">
                  <c:v>0.78044636599999995</c:v>
                </c:pt>
                <c:pt idx="83">
                  <c:v>0.78941701399999997</c:v>
                </c:pt>
                <c:pt idx="84">
                  <c:v>0.73559312600000004</c:v>
                </c:pt>
                <c:pt idx="85">
                  <c:v>0.74904909799999997</c:v>
                </c:pt>
                <c:pt idx="86">
                  <c:v>0.74007845000000005</c:v>
                </c:pt>
                <c:pt idx="87">
                  <c:v>0.76699039400000002</c:v>
                </c:pt>
                <c:pt idx="88">
                  <c:v>0.75801974599999999</c:v>
                </c:pt>
                <c:pt idx="89">
                  <c:v>0.67728391499999996</c:v>
                </c:pt>
                <c:pt idx="90">
                  <c:v>0.690739887</c:v>
                </c:pt>
                <c:pt idx="91">
                  <c:v>0.71765183099999996</c:v>
                </c:pt>
                <c:pt idx="92">
                  <c:v>0.67279859099999995</c:v>
                </c:pt>
                <c:pt idx="93">
                  <c:v>0.74007845000000005</c:v>
                </c:pt>
                <c:pt idx="94">
                  <c:v>0.93294737999999999</c:v>
                </c:pt>
                <c:pt idx="95">
                  <c:v>1.152728253</c:v>
                </c:pt>
                <c:pt idx="96">
                  <c:v>0.46198836599999998</c:v>
                </c:pt>
                <c:pt idx="97">
                  <c:v>0.95537399899999997</c:v>
                </c:pt>
                <c:pt idx="98">
                  <c:v>0.50235628099999996</c:v>
                </c:pt>
                <c:pt idx="99">
                  <c:v>0.90155011200000001</c:v>
                </c:pt>
                <c:pt idx="100">
                  <c:v>0.66831326700000004</c:v>
                </c:pt>
                <c:pt idx="101">
                  <c:v>0.66382794300000003</c:v>
                </c:pt>
                <c:pt idx="102">
                  <c:v>0.72213715499999998</c:v>
                </c:pt>
                <c:pt idx="103">
                  <c:v>0.69971053500000002</c:v>
                </c:pt>
                <c:pt idx="104">
                  <c:v>0.68176923899999997</c:v>
                </c:pt>
                <c:pt idx="105">
                  <c:v>0.67728391499999996</c:v>
                </c:pt>
                <c:pt idx="106">
                  <c:v>0.72662247800000002</c:v>
                </c:pt>
                <c:pt idx="107">
                  <c:v>0.70419585900000004</c:v>
                </c:pt>
                <c:pt idx="108">
                  <c:v>0.77147571800000003</c:v>
                </c:pt>
                <c:pt idx="109">
                  <c:v>0.71765183099999996</c:v>
                </c:pt>
                <c:pt idx="110">
                  <c:v>0.78941701399999997</c:v>
                </c:pt>
                <c:pt idx="111">
                  <c:v>0.73110780200000003</c:v>
                </c:pt>
                <c:pt idx="112">
                  <c:v>0.75801974599999999</c:v>
                </c:pt>
                <c:pt idx="113">
                  <c:v>1.0540511260000001</c:v>
                </c:pt>
                <c:pt idx="114">
                  <c:v>1.273831999</c:v>
                </c:pt>
                <c:pt idx="115">
                  <c:v>0.45301771800000001</c:v>
                </c:pt>
                <c:pt idx="116">
                  <c:v>1.031624506</c:v>
                </c:pt>
                <c:pt idx="117">
                  <c:v>0.69971053500000002</c:v>
                </c:pt>
                <c:pt idx="118">
                  <c:v>0.73559312600000004</c:v>
                </c:pt>
                <c:pt idx="119">
                  <c:v>0.69522521100000001</c:v>
                </c:pt>
                <c:pt idx="120">
                  <c:v>0.75353442199999998</c:v>
                </c:pt>
                <c:pt idx="121">
                  <c:v>0.690739887</c:v>
                </c:pt>
                <c:pt idx="122">
                  <c:v>0.69522521100000001</c:v>
                </c:pt>
                <c:pt idx="123">
                  <c:v>0.77147571800000003</c:v>
                </c:pt>
                <c:pt idx="124">
                  <c:v>0.75801974599999999</c:v>
                </c:pt>
                <c:pt idx="125">
                  <c:v>0.70868118300000005</c:v>
                </c:pt>
                <c:pt idx="126">
                  <c:v>0.71316650699999995</c:v>
                </c:pt>
                <c:pt idx="127">
                  <c:v>0.69971053500000002</c:v>
                </c:pt>
                <c:pt idx="128">
                  <c:v>0.75801974599999999</c:v>
                </c:pt>
                <c:pt idx="129">
                  <c:v>0.74456377399999996</c:v>
                </c:pt>
                <c:pt idx="130">
                  <c:v>0.70419585900000004</c:v>
                </c:pt>
                <c:pt idx="131">
                  <c:v>0.70868118300000005</c:v>
                </c:pt>
                <c:pt idx="132">
                  <c:v>1.233464084</c:v>
                </c:pt>
                <c:pt idx="133">
                  <c:v>0.26014878899999999</c:v>
                </c:pt>
                <c:pt idx="134">
                  <c:v>1.3097145910000001</c:v>
                </c:pt>
                <c:pt idx="135">
                  <c:v>0.21081022499999999</c:v>
                </c:pt>
                <c:pt idx="136">
                  <c:v>1.565378055</c:v>
                </c:pt>
                <c:pt idx="137">
                  <c:v>0.75801974599999999</c:v>
                </c:pt>
                <c:pt idx="138">
                  <c:v>0.81184363299999995</c:v>
                </c:pt>
                <c:pt idx="139">
                  <c:v>0.829784929</c:v>
                </c:pt>
                <c:pt idx="140">
                  <c:v>0.76699039400000002</c:v>
                </c:pt>
                <c:pt idx="141">
                  <c:v>0.73559312600000004</c:v>
                </c:pt>
                <c:pt idx="142">
                  <c:v>0.74007845000000005</c:v>
                </c:pt>
                <c:pt idx="143">
                  <c:v>0.78044636599999995</c:v>
                </c:pt>
                <c:pt idx="144">
                  <c:v>0.77147571800000003</c:v>
                </c:pt>
                <c:pt idx="145">
                  <c:v>0.71765183099999996</c:v>
                </c:pt>
                <c:pt idx="146">
                  <c:v>0.70868118300000005</c:v>
                </c:pt>
                <c:pt idx="147">
                  <c:v>0.76250507000000001</c:v>
                </c:pt>
                <c:pt idx="148">
                  <c:v>0.73559312600000004</c:v>
                </c:pt>
                <c:pt idx="149">
                  <c:v>0.76250507000000001</c:v>
                </c:pt>
                <c:pt idx="150">
                  <c:v>0.74456377399999996</c:v>
                </c:pt>
                <c:pt idx="151">
                  <c:v>1.2962586190000001</c:v>
                </c:pt>
                <c:pt idx="152">
                  <c:v>0.95985932299999999</c:v>
                </c:pt>
                <c:pt idx="153">
                  <c:v>0.77596104200000005</c:v>
                </c:pt>
                <c:pt idx="154">
                  <c:v>0.78493168999999996</c:v>
                </c:pt>
                <c:pt idx="155">
                  <c:v>0.72662247800000002</c:v>
                </c:pt>
                <c:pt idx="156">
                  <c:v>0.73559312600000004</c:v>
                </c:pt>
                <c:pt idx="157">
                  <c:v>0.73559312600000004</c:v>
                </c:pt>
                <c:pt idx="158">
                  <c:v>0.77596104200000005</c:v>
                </c:pt>
                <c:pt idx="159">
                  <c:v>0.79390233799999999</c:v>
                </c:pt>
                <c:pt idx="160">
                  <c:v>0.73110780200000003</c:v>
                </c:pt>
                <c:pt idx="161">
                  <c:v>0.73559312600000004</c:v>
                </c:pt>
                <c:pt idx="162">
                  <c:v>0.78941701399999997</c:v>
                </c:pt>
                <c:pt idx="163">
                  <c:v>0.74904909799999997</c:v>
                </c:pt>
                <c:pt idx="164">
                  <c:v>0.78044636599999995</c:v>
                </c:pt>
                <c:pt idx="165">
                  <c:v>0.73559312600000004</c:v>
                </c:pt>
                <c:pt idx="166">
                  <c:v>0.76699039400000002</c:v>
                </c:pt>
                <c:pt idx="167">
                  <c:v>0.71316650699999995</c:v>
                </c:pt>
                <c:pt idx="168">
                  <c:v>0.69522521100000001</c:v>
                </c:pt>
                <c:pt idx="169">
                  <c:v>0.75353442199999998</c:v>
                </c:pt>
                <c:pt idx="170">
                  <c:v>1.4308183370000001</c:v>
                </c:pt>
                <c:pt idx="171">
                  <c:v>0.68176923899999997</c:v>
                </c:pt>
                <c:pt idx="172">
                  <c:v>0.68625456299999998</c:v>
                </c:pt>
                <c:pt idx="173">
                  <c:v>0.73559312600000004</c:v>
                </c:pt>
                <c:pt idx="174">
                  <c:v>0.74456377399999996</c:v>
                </c:pt>
                <c:pt idx="175">
                  <c:v>0.70419585900000004</c:v>
                </c:pt>
                <c:pt idx="176">
                  <c:v>0.70868118300000005</c:v>
                </c:pt>
                <c:pt idx="177">
                  <c:v>0.74904909799999997</c:v>
                </c:pt>
                <c:pt idx="178">
                  <c:v>0.70868118300000005</c:v>
                </c:pt>
                <c:pt idx="179">
                  <c:v>0.77596104200000005</c:v>
                </c:pt>
                <c:pt idx="180">
                  <c:v>0.71765183099999996</c:v>
                </c:pt>
                <c:pt idx="181">
                  <c:v>0.78493168999999996</c:v>
                </c:pt>
                <c:pt idx="182">
                  <c:v>0.72662247800000002</c:v>
                </c:pt>
                <c:pt idx="183">
                  <c:v>0.73110780200000003</c:v>
                </c:pt>
                <c:pt idx="184">
                  <c:v>0.80287298500000004</c:v>
                </c:pt>
                <c:pt idx="185">
                  <c:v>0.79390233799999999</c:v>
                </c:pt>
                <c:pt idx="186">
                  <c:v>0.74904909799999997</c:v>
                </c:pt>
                <c:pt idx="187">
                  <c:v>0.73559312600000004</c:v>
                </c:pt>
                <c:pt idx="188">
                  <c:v>0.73559312600000004</c:v>
                </c:pt>
                <c:pt idx="189">
                  <c:v>0.798387662</c:v>
                </c:pt>
                <c:pt idx="190">
                  <c:v>0.80287298500000004</c:v>
                </c:pt>
                <c:pt idx="191">
                  <c:v>0.75353442199999998</c:v>
                </c:pt>
                <c:pt idx="192">
                  <c:v>0.74007845000000005</c:v>
                </c:pt>
                <c:pt idx="193">
                  <c:v>0.80287298500000004</c:v>
                </c:pt>
                <c:pt idx="194">
                  <c:v>1.278317323</c:v>
                </c:pt>
                <c:pt idx="195">
                  <c:v>0.27360476</c:v>
                </c:pt>
                <c:pt idx="196">
                  <c:v>1.5608927319999999</c:v>
                </c:pt>
                <c:pt idx="197">
                  <c:v>0</c:v>
                </c:pt>
                <c:pt idx="198">
                  <c:v>1.484642225</c:v>
                </c:pt>
                <c:pt idx="199">
                  <c:v>0.78493168999999996</c:v>
                </c:pt>
                <c:pt idx="200">
                  <c:v>0.80287298500000004</c:v>
                </c:pt>
                <c:pt idx="201">
                  <c:v>0.74007845000000005</c:v>
                </c:pt>
                <c:pt idx="202">
                  <c:v>0.72662247800000002</c:v>
                </c:pt>
                <c:pt idx="203">
                  <c:v>0.73559312600000004</c:v>
                </c:pt>
                <c:pt idx="204">
                  <c:v>0.798387662</c:v>
                </c:pt>
                <c:pt idx="205">
                  <c:v>0.79390233799999999</c:v>
                </c:pt>
                <c:pt idx="206">
                  <c:v>0.74456377399999996</c:v>
                </c:pt>
                <c:pt idx="207">
                  <c:v>0.74007845000000005</c:v>
                </c:pt>
                <c:pt idx="208">
                  <c:v>0.80735830900000005</c:v>
                </c:pt>
                <c:pt idx="209">
                  <c:v>0.74904909799999997</c:v>
                </c:pt>
                <c:pt idx="210">
                  <c:v>0.82529960499999999</c:v>
                </c:pt>
                <c:pt idx="211">
                  <c:v>0.76250507000000001</c:v>
                </c:pt>
                <c:pt idx="212">
                  <c:v>0.81184363299999995</c:v>
                </c:pt>
                <c:pt idx="213">
                  <c:v>1.475671577</c:v>
                </c:pt>
                <c:pt idx="214">
                  <c:v>0</c:v>
                </c:pt>
                <c:pt idx="215">
                  <c:v>1.619201943</c:v>
                </c:pt>
                <c:pt idx="216">
                  <c:v>0.25117814100000002</c:v>
                </c:pt>
                <c:pt idx="217">
                  <c:v>1.242434732</c:v>
                </c:pt>
                <c:pt idx="218">
                  <c:v>0.76699039400000002</c:v>
                </c:pt>
                <c:pt idx="219">
                  <c:v>0.80287298500000004</c:v>
                </c:pt>
                <c:pt idx="220">
                  <c:v>0.798387662</c:v>
                </c:pt>
                <c:pt idx="221">
                  <c:v>0.74007845000000005</c:v>
                </c:pt>
                <c:pt idx="222">
                  <c:v>0.78493168999999996</c:v>
                </c:pt>
                <c:pt idx="223">
                  <c:v>0.71316650699999995</c:v>
                </c:pt>
                <c:pt idx="224">
                  <c:v>0.73110780200000003</c:v>
                </c:pt>
                <c:pt idx="225">
                  <c:v>0.78044636599999995</c:v>
                </c:pt>
                <c:pt idx="226">
                  <c:v>0.76250507000000001</c:v>
                </c:pt>
                <c:pt idx="227">
                  <c:v>0.73559312600000004</c:v>
                </c:pt>
                <c:pt idx="228">
                  <c:v>0.71316650699999995</c:v>
                </c:pt>
                <c:pt idx="229">
                  <c:v>0.70868118300000005</c:v>
                </c:pt>
                <c:pt idx="230">
                  <c:v>0.74904909799999997</c:v>
                </c:pt>
                <c:pt idx="231">
                  <c:v>0.76250507000000001</c:v>
                </c:pt>
                <c:pt idx="232">
                  <c:v>0.71765183099999996</c:v>
                </c:pt>
                <c:pt idx="233">
                  <c:v>0.964344647</c:v>
                </c:pt>
                <c:pt idx="234">
                  <c:v>0.515812253</c:v>
                </c:pt>
                <c:pt idx="235">
                  <c:v>0.99125659099999996</c:v>
                </c:pt>
                <c:pt idx="236">
                  <c:v>1.242434732</c:v>
                </c:pt>
                <c:pt idx="237">
                  <c:v>0.77147571800000003</c:v>
                </c:pt>
                <c:pt idx="238">
                  <c:v>0.72213715499999998</c:v>
                </c:pt>
                <c:pt idx="239">
                  <c:v>0.71316650699999995</c:v>
                </c:pt>
                <c:pt idx="240">
                  <c:v>0.75353442199999998</c:v>
                </c:pt>
                <c:pt idx="241">
                  <c:v>0.76250507000000001</c:v>
                </c:pt>
                <c:pt idx="242">
                  <c:v>0.70419585900000004</c:v>
                </c:pt>
                <c:pt idx="243">
                  <c:v>0.70419585900000004</c:v>
                </c:pt>
                <c:pt idx="244">
                  <c:v>0.71316650699999995</c:v>
                </c:pt>
                <c:pt idx="245">
                  <c:v>0.77147571800000003</c:v>
                </c:pt>
                <c:pt idx="246">
                  <c:v>0.77596104200000005</c:v>
                </c:pt>
                <c:pt idx="247">
                  <c:v>0.70868118300000005</c:v>
                </c:pt>
                <c:pt idx="248">
                  <c:v>0.73110780200000003</c:v>
                </c:pt>
                <c:pt idx="249">
                  <c:v>0.78493168999999996</c:v>
                </c:pt>
                <c:pt idx="250">
                  <c:v>0.72213715499999998</c:v>
                </c:pt>
                <c:pt idx="251">
                  <c:v>0.77147571800000003</c:v>
                </c:pt>
                <c:pt idx="252">
                  <c:v>0.93743270400000001</c:v>
                </c:pt>
                <c:pt idx="253">
                  <c:v>0.50684160499999997</c:v>
                </c:pt>
                <c:pt idx="254">
                  <c:v>0.68176923899999997</c:v>
                </c:pt>
                <c:pt idx="255">
                  <c:v>0.65934261900000002</c:v>
                </c:pt>
                <c:pt idx="256">
                  <c:v>0.68625456299999998</c:v>
                </c:pt>
                <c:pt idx="257">
                  <c:v>0.68176923899999997</c:v>
                </c:pt>
                <c:pt idx="258">
                  <c:v>1.291773295</c:v>
                </c:pt>
                <c:pt idx="259">
                  <c:v>0.64140132400000005</c:v>
                </c:pt>
                <c:pt idx="260">
                  <c:v>0.690739887</c:v>
                </c:pt>
                <c:pt idx="261">
                  <c:v>0.69522521100000001</c:v>
                </c:pt>
                <c:pt idx="262">
                  <c:v>0.65485729500000001</c:v>
                </c:pt>
                <c:pt idx="263">
                  <c:v>0.65037197099999999</c:v>
                </c:pt>
                <c:pt idx="264">
                  <c:v>0.70868118300000005</c:v>
                </c:pt>
                <c:pt idx="265">
                  <c:v>0.66831326700000004</c:v>
                </c:pt>
                <c:pt idx="266">
                  <c:v>0.70868118300000005</c:v>
                </c:pt>
                <c:pt idx="267">
                  <c:v>0.68176923899999997</c:v>
                </c:pt>
                <c:pt idx="268">
                  <c:v>0.71765183099999996</c:v>
                </c:pt>
                <c:pt idx="269">
                  <c:v>0.66831326700000004</c:v>
                </c:pt>
                <c:pt idx="270">
                  <c:v>0.66382794300000003</c:v>
                </c:pt>
                <c:pt idx="271">
                  <c:v>1.1930961680000001</c:v>
                </c:pt>
                <c:pt idx="272">
                  <c:v>0.21081022499999999</c:v>
                </c:pt>
                <c:pt idx="273">
                  <c:v>0.67728391499999996</c:v>
                </c:pt>
                <c:pt idx="274">
                  <c:v>0.65485729500000001</c:v>
                </c:pt>
                <c:pt idx="275">
                  <c:v>1.4083917180000001</c:v>
                </c:pt>
                <c:pt idx="276">
                  <c:v>0</c:v>
                </c:pt>
                <c:pt idx="277">
                  <c:v>1.4667009289999999</c:v>
                </c:pt>
                <c:pt idx="278">
                  <c:v>0.25566346499999998</c:v>
                </c:pt>
                <c:pt idx="279">
                  <c:v>1.291773295</c:v>
                </c:pt>
                <c:pt idx="280">
                  <c:v>0.448532394</c:v>
                </c:pt>
                <c:pt idx="281">
                  <c:v>1.0540511260000001</c:v>
                </c:pt>
                <c:pt idx="282">
                  <c:v>0.52478290100000002</c:v>
                </c:pt>
                <c:pt idx="283">
                  <c:v>0.92397673199999997</c:v>
                </c:pt>
                <c:pt idx="284">
                  <c:v>0.72213715499999998</c:v>
                </c:pt>
                <c:pt idx="285">
                  <c:v>0.73110780200000003</c:v>
                </c:pt>
                <c:pt idx="286">
                  <c:v>0.76699039400000002</c:v>
                </c:pt>
                <c:pt idx="287">
                  <c:v>0.77147571800000003</c:v>
                </c:pt>
                <c:pt idx="288">
                  <c:v>0.72662247800000002</c:v>
                </c:pt>
                <c:pt idx="289">
                  <c:v>0.72662247800000002</c:v>
                </c:pt>
                <c:pt idx="290">
                  <c:v>0.71765183099999996</c:v>
                </c:pt>
                <c:pt idx="291">
                  <c:v>0.78941701399999997</c:v>
                </c:pt>
                <c:pt idx="292">
                  <c:v>0.78493168999999996</c:v>
                </c:pt>
                <c:pt idx="293">
                  <c:v>0.72213715499999998</c:v>
                </c:pt>
                <c:pt idx="294">
                  <c:v>0.70419585900000004</c:v>
                </c:pt>
                <c:pt idx="295">
                  <c:v>0.76699039400000002</c:v>
                </c:pt>
                <c:pt idx="296">
                  <c:v>0.69971053500000002</c:v>
                </c:pt>
                <c:pt idx="297">
                  <c:v>0.72662247800000002</c:v>
                </c:pt>
                <c:pt idx="298">
                  <c:v>0.73110780200000003</c:v>
                </c:pt>
                <c:pt idx="299">
                  <c:v>1.130301633</c:v>
                </c:pt>
                <c:pt idx="300">
                  <c:v>0.224266197</c:v>
                </c:pt>
                <c:pt idx="301">
                  <c:v>1.412877041</c:v>
                </c:pt>
                <c:pt idx="302">
                  <c:v>0</c:v>
                </c:pt>
                <c:pt idx="303">
                  <c:v>1.4577302809999999</c:v>
                </c:pt>
                <c:pt idx="304">
                  <c:v>0.242207493</c:v>
                </c:pt>
                <c:pt idx="305">
                  <c:v>1.25140538</c:v>
                </c:pt>
                <c:pt idx="306">
                  <c:v>0.19735425300000001</c:v>
                </c:pt>
                <c:pt idx="307">
                  <c:v>0.53375354900000005</c:v>
                </c:pt>
                <c:pt idx="308">
                  <c:v>1.2962586190000001</c:v>
                </c:pt>
                <c:pt idx="309">
                  <c:v>0.98228594300000005</c:v>
                </c:pt>
                <c:pt idx="310">
                  <c:v>0.73110780200000003</c:v>
                </c:pt>
                <c:pt idx="311">
                  <c:v>0.72213715499999998</c:v>
                </c:pt>
                <c:pt idx="312">
                  <c:v>0.77596104200000005</c:v>
                </c:pt>
                <c:pt idx="313">
                  <c:v>0.78044636599999995</c:v>
                </c:pt>
                <c:pt idx="314">
                  <c:v>0.74904909799999997</c:v>
                </c:pt>
                <c:pt idx="315">
                  <c:v>0.73559312600000004</c:v>
                </c:pt>
                <c:pt idx="316">
                  <c:v>0.72662247800000002</c:v>
                </c:pt>
                <c:pt idx="317">
                  <c:v>0.76250507000000001</c:v>
                </c:pt>
                <c:pt idx="318">
                  <c:v>0.75353442199999998</c:v>
                </c:pt>
                <c:pt idx="319">
                  <c:v>0.72213715499999998</c:v>
                </c:pt>
                <c:pt idx="320">
                  <c:v>0.69522521100000001</c:v>
                </c:pt>
                <c:pt idx="321">
                  <c:v>0.74456377399999996</c:v>
                </c:pt>
                <c:pt idx="322">
                  <c:v>0.68176923899999997</c:v>
                </c:pt>
                <c:pt idx="323">
                  <c:v>0.73559312600000004</c:v>
                </c:pt>
                <c:pt idx="324">
                  <c:v>0.67728391499999996</c:v>
                </c:pt>
                <c:pt idx="325">
                  <c:v>1.1616989010000001</c:v>
                </c:pt>
                <c:pt idx="326">
                  <c:v>0.224266197</c:v>
                </c:pt>
                <c:pt idx="327">
                  <c:v>1.372509126</c:v>
                </c:pt>
                <c:pt idx="328">
                  <c:v>0</c:v>
                </c:pt>
                <c:pt idx="329">
                  <c:v>1.394935746</c:v>
                </c:pt>
                <c:pt idx="330">
                  <c:v>0.23772216900000001</c:v>
                </c:pt>
                <c:pt idx="331">
                  <c:v>1.1213309849999999</c:v>
                </c:pt>
                <c:pt idx="332">
                  <c:v>0.24669281700000001</c:v>
                </c:pt>
                <c:pt idx="333">
                  <c:v>1.260376027</c:v>
                </c:pt>
                <c:pt idx="334">
                  <c:v>0.50684160499999997</c:v>
                </c:pt>
                <c:pt idx="335">
                  <c:v>0.91500608400000005</c:v>
                </c:pt>
                <c:pt idx="336">
                  <c:v>0.78941701399999997</c:v>
                </c:pt>
                <c:pt idx="337">
                  <c:v>0.71316650699999995</c:v>
                </c:pt>
                <c:pt idx="338">
                  <c:v>0.79390233799999999</c:v>
                </c:pt>
                <c:pt idx="339">
                  <c:v>0.74007845000000005</c:v>
                </c:pt>
                <c:pt idx="340">
                  <c:v>0.81632895699999997</c:v>
                </c:pt>
                <c:pt idx="341">
                  <c:v>0.76699039400000002</c:v>
                </c:pt>
                <c:pt idx="342">
                  <c:v>0.78493168999999996</c:v>
                </c:pt>
                <c:pt idx="343">
                  <c:v>0.84324090100000004</c:v>
                </c:pt>
                <c:pt idx="344">
                  <c:v>0.829784929</c:v>
                </c:pt>
                <c:pt idx="345">
                  <c:v>0.78941701399999997</c:v>
                </c:pt>
                <c:pt idx="346">
                  <c:v>1.5429514360000001</c:v>
                </c:pt>
                <c:pt idx="347">
                  <c:v>0.31397267600000001</c:v>
                </c:pt>
                <c:pt idx="348">
                  <c:v>0.56515081700000003</c:v>
                </c:pt>
                <c:pt idx="349">
                  <c:v>1.2155227879999999</c:v>
                </c:pt>
                <c:pt idx="350">
                  <c:v>1.4442743090000001</c:v>
                </c:pt>
                <c:pt idx="351">
                  <c:v>0.67279859099999995</c:v>
                </c:pt>
                <c:pt idx="352">
                  <c:v>1.2962586190000001</c:v>
                </c:pt>
                <c:pt idx="353">
                  <c:v>0.73559312600000004</c:v>
                </c:pt>
                <c:pt idx="354">
                  <c:v>1.394935746</c:v>
                </c:pt>
                <c:pt idx="355">
                  <c:v>1.18412552</c:v>
                </c:pt>
                <c:pt idx="356">
                  <c:v>1.125816309</c:v>
                </c:pt>
                <c:pt idx="357">
                  <c:v>1.2065521400000001</c:v>
                </c:pt>
                <c:pt idx="358">
                  <c:v>1.3321412109999999</c:v>
                </c:pt>
                <c:pt idx="359">
                  <c:v>1.3635384779999999</c:v>
                </c:pt>
                <c:pt idx="360">
                  <c:v>1.2962586190000001</c:v>
                </c:pt>
                <c:pt idx="361">
                  <c:v>1.3231705629999999</c:v>
                </c:pt>
                <c:pt idx="362">
                  <c:v>1.3366265340000001</c:v>
                </c:pt>
                <c:pt idx="363">
                  <c:v>1.417362365</c:v>
                </c:pt>
                <c:pt idx="364">
                  <c:v>1.888321379</c:v>
                </c:pt>
                <c:pt idx="365">
                  <c:v>2.1574408159999998</c:v>
                </c:pt>
                <c:pt idx="366">
                  <c:v>0.49338563400000002</c:v>
                </c:pt>
                <c:pt idx="367">
                  <c:v>2.1484701679999998</c:v>
                </c:pt>
                <c:pt idx="368">
                  <c:v>0.91949140799999995</c:v>
                </c:pt>
                <c:pt idx="369">
                  <c:v>1.758246985</c:v>
                </c:pt>
                <c:pt idx="370">
                  <c:v>0.95985932299999999</c:v>
                </c:pt>
                <c:pt idx="371">
                  <c:v>1.7851589290000001</c:v>
                </c:pt>
                <c:pt idx="372">
                  <c:v>1.37699445</c:v>
                </c:pt>
                <c:pt idx="373">
                  <c:v>1.4980981959999999</c:v>
                </c:pt>
                <c:pt idx="374">
                  <c:v>1.511554168</c:v>
                </c:pt>
                <c:pt idx="375">
                  <c:v>1.4711862529999999</c:v>
                </c:pt>
                <c:pt idx="376">
                  <c:v>1.4711862529999999</c:v>
                </c:pt>
                <c:pt idx="377">
                  <c:v>1.426333013</c:v>
                </c:pt>
                <c:pt idx="378">
                  <c:v>1.507068844</c:v>
                </c:pt>
                <c:pt idx="379">
                  <c:v>1.511554168</c:v>
                </c:pt>
                <c:pt idx="380">
                  <c:v>1.37699445</c:v>
                </c:pt>
                <c:pt idx="381">
                  <c:v>1.3366265340000001</c:v>
                </c:pt>
                <c:pt idx="382">
                  <c:v>1.417362365</c:v>
                </c:pt>
                <c:pt idx="383">
                  <c:v>1.3231705629999999</c:v>
                </c:pt>
                <c:pt idx="384">
                  <c:v>1.4487596330000001</c:v>
                </c:pt>
                <c:pt idx="385">
                  <c:v>1.372509126</c:v>
                </c:pt>
                <c:pt idx="386">
                  <c:v>1.480156901</c:v>
                </c:pt>
                <c:pt idx="387">
                  <c:v>1.390450422</c:v>
                </c:pt>
                <c:pt idx="388">
                  <c:v>1.4622156049999999</c:v>
                </c:pt>
                <c:pt idx="389">
                  <c:v>1.5833193510000001</c:v>
                </c:pt>
                <c:pt idx="390">
                  <c:v>1.5833193510000001</c:v>
                </c:pt>
                <c:pt idx="391">
                  <c:v>1.4711862529999999</c:v>
                </c:pt>
                <c:pt idx="392">
                  <c:v>1.897292027</c:v>
                </c:pt>
                <c:pt idx="393">
                  <c:v>1.0271391830000001</c:v>
                </c:pt>
                <c:pt idx="394">
                  <c:v>2.534208027</c:v>
                </c:pt>
                <c:pt idx="395">
                  <c:v>1.8748654069999999</c:v>
                </c:pt>
                <c:pt idx="396">
                  <c:v>0.87015284500000001</c:v>
                </c:pt>
                <c:pt idx="397">
                  <c:v>1.9421452669999999</c:v>
                </c:pt>
                <c:pt idx="398">
                  <c:v>1.372509126</c:v>
                </c:pt>
                <c:pt idx="399">
                  <c:v>1.507068844</c:v>
                </c:pt>
                <c:pt idx="400">
                  <c:v>1.421847689</c:v>
                </c:pt>
                <c:pt idx="401">
                  <c:v>1.5698633790000001</c:v>
                </c:pt>
                <c:pt idx="402">
                  <c:v>1.475671577</c:v>
                </c:pt>
                <c:pt idx="403">
                  <c:v>1.4936128719999999</c:v>
                </c:pt>
                <c:pt idx="404">
                  <c:v>1.5608927319999999</c:v>
                </c:pt>
                <c:pt idx="405">
                  <c:v>1.5519220840000001</c:v>
                </c:pt>
                <c:pt idx="406">
                  <c:v>1.484642225</c:v>
                </c:pt>
                <c:pt idx="407">
                  <c:v>1.412877041</c:v>
                </c:pt>
                <c:pt idx="408">
                  <c:v>1.426333013</c:v>
                </c:pt>
                <c:pt idx="409">
                  <c:v>1.4980981959999999</c:v>
                </c:pt>
                <c:pt idx="410">
                  <c:v>1.4487596330000001</c:v>
                </c:pt>
                <c:pt idx="411">
                  <c:v>1.3455971819999999</c:v>
                </c:pt>
                <c:pt idx="412">
                  <c:v>1.475671577</c:v>
                </c:pt>
                <c:pt idx="413">
                  <c:v>1.381479774</c:v>
                </c:pt>
                <c:pt idx="414">
                  <c:v>1.385965098</c:v>
                </c:pt>
                <c:pt idx="415">
                  <c:v>1.520524816</c:v>
                </c:pt>
                <c:pt idx="416">
                  <c:v>1.5384661120000001</c:v>
                </c:pt>
                <c:pt idx="417">
                  <c:v>1.4667009289999999</c:v>
                </c:pt>
                <c:pt idx="418">
                  <c:v>1.4667009289999999</c:v>
                </c:pt>
                <c:pt idx="419">
                  <c:v>1.4577302809999999</c:v>
                </c:pt>
                <c:pt idx="420">
                  <c:v>2.1170729000000001</c:v>
                </c:pt>
                <c:pt idx="421">
                  <c:v>2.3951629849999998</c:v>
                </c:pt>
                <c:pt idx="422">
                  <c:v>0.87015284500000001</c:v>
                </c:pt>
                <c:pt idx="423">
                  <c:v>1.883836055</c:v>
                </c:pt>
                <c:pt idx="424">
                  <c:v>0.865667521</c:v>
                </c:pt>
                <c:pt idx="425">
                  <c:v>1.86589476</c:v>
                </c:pt>
                <c:pt idx="426">
                  <c:v>1.3590531539999999</c:v>
                </c:pt>
                <c:pt idx="427">
                  <c:v>1.4667009289999999</c:v>
                </c:pt>
                <c:pt idx="428">
                  <c:v>1.394935746</c:v>
                </c:pt>
                <c:pt idx="429">
                  <c:v>1.385965098</c:v>
                </c:pt>
                <c:pt idx="430">
                  <c:v>1.5429514360000001</c:v>
                </c:pt>
                <c:pt idx="431">
                  <c:v>1.5429514360000001</c:v>
                </c:pt>
                <c:pt idx="432">
                  <c:v>1.4442743090000001</c:v>
                </c:pt>
                <c:pt idx="433">
                  <c:v>1.4308183370000001</c:v>
                </c:pt>
                <c:pt idx="434">
                  <c:v>1.4039063940000001</c:v>
                </c:pt>
                <c:pt idx="435">
                  <c:v>1.475671577</c:v>
                </c:pt>
                <c:pt idx="436">
                  <c:v>1.475671577</c:v>
                </c:pt>
                <c:pt idx="437">
                  <c:v>1.3141999150000001</c:v>
                </c:pt>
                <c:pt idx="438">
                  <c:v>1.3141999150000001</c:v>
                </c:pt>
                <c:pt idx="439">
                  <c:v>1.4083917180000001</c:v>
                </c:pt>
                <c:pt idx="440">
                  <c:v>1.3141999150000001</c:v>
                </c:pt>
                <c:pt idx="441">
                  <c:v>1.4353036610000001</c:v>
                </c:pt>
                <c:pt idx="442">
                  <c:v>1.3545678299999999</c:v>
                </c:pt>
                <c:pt idx="443">
                  <c:v>1.4711862529999999</c:v>
                </c:pt>
                <c:pt idx="444">
                  <c:v>1.8300121680000001</c:v>
                </c:pt>
                <c:pt idx="445">
                  <c:v>2.4983254349999999</c:v>
                </c:pt>
                <c:pt idx="446">
                  <c:v>0.52029757700000001</c:v>
                </c:pt>
                <c:pt idx="447">
                  <c:v>2.4489868719999999</c:v>
                </c:pt>
                <c:pt idx="448">
                  <c:v>0.87912349199999995</c:v>
                </c:pt>
                <c:pt idx="449">
                  <c:v>1.8703800829999999</c:v>
                </c:pt>
                <c:pt idx="450">
                  <c:v>1.421847689</c:v>
                </c:pt>
                <c:pt idx="451">
                  <c:v>1.39942107</c:v>
                </c:pt>
                <c:pt idx="452">
                  <c:v>1.3007439430000001</c:v>
                </c:pt>
                <c:pt idx="453">
                  <c:v>1.4083917180000001</c:v>
                </c:pt>
                <c:pt idx="454">
                  <c:v>1.3276558869999999</c:v>
                </c:pt>
                <c:pt idx="455">
                  <c:v>1.3186852389999999</c:v>
                </c:pt>
                <c:pt idx="456">
                  <c:v>1.4442743090000001</c:v>
                </c:pt>
                <c:pt idx="457">
                  <c:v>1.475671577</c:v>
                </c:pt>
                <c:pt idx="458">
                  <c:v>1.4577302809999999</c:v>
                </c:pt>
                <c:pt idx="459">
                  <c:v>1.394935746</c:v>
                </c:pt>
                <c:pt idx="460">
                  <c:v>1.412877041</c:v>
                </c:pt>
                <c:pt idx="461">
                  <c:v>1.5384661120000001</c:v>
                </c:pt>
                <c:pt idx="462">
                  <c:v>1.5564074080000001</c:v>
                </c:pt>
                <c:pt idx="463">
                  <c:v>1.394935746</c:v>
                </c:pt>
                <c:pt idx="464">
                  <c:v>1.368023802</c:v>
                </c:pt>
                <c:pt idx="465">
                  <c:v>1.417362365</c:v>
                </c:pt>
                <c:pt idx="466">
                  <c:v>1.3366265340000001</c:v>
                </c:pt>
                <c:pt idx="467">
                  <c:v>1.39942107</c:v>
                </c:pt>
                <c:pt idx="468">
                  <c:v>1.3455971819999999</c:v>
                </c:pt>
                <c:pt idx="469">
                  <c:v>1.4397889850000001</c:v>
                </c:pt>
                <c:pt idx="470">
                  <c:v>1.3455971819999999</c:v>
                </c:pt>
                <c:pt idx="471">
                  <c:v>1.3635384779999999</c:v>
                </c:pt>
                <c:pt idx="472">
                  <c:v>2.036337069</c:v>
                </c:pt>
                <c:pt idx="473">
                  <c:v>0.99574191499999998</c:v>
                </c:pt>
                <c:pt idx="474">
                  <c:v>2.3817070130000002</c:v>
                </c:pt>
                <c:pt idx="475">
                  <c:v>1.915233323</c:v>
                </c:pt>
                <c:pt idx="476">
                  <c:v>0.97780061900000004</c:v>
                </c:pt>
                <c:pt idx="477">
                  <c:v>2.01391045</c:v>
                </c:pt>
                <c:pt idx="478">
                  <c:v>1.3186852389999999</c:v>
                </c:pt>
                <c:pt idx="479">
                  <c:v>1.3186852389999999</c:v>
                </c:pt>
                <c:pt idx="480">
                  <c:v>1.4039063940000001</c:v>
                </c:pt>
                <c:pt idx="481">
                  <c:v>1.3231705629999999</c:v>
                </c:pt>
                <c:pt idx="482">
                  <c:v>1.4532449569999999</c:v>
                </c:pt>
                <c:pt idx="483">
                  <c:v>1.3366265340000001</c:v>
                </c:pt>
                <c:pt idx="484">
                  <c:v>1.4397889850000001</c:v>
                </c:pt>
                <c:pt idx="485">
                  <c:v>1.381479774</c:v>
                </c:pt>
                <c:pt idx="486">
                  <c:v>1.394935746</c:v>
                </c:pt>
                <c:pt idx="487">
                  <c:v>1.533980788</c:v>
                </c:pt>
                <c:pt idx="488">
                  <c:v>1.50258352</c:v>
                </c:pt>
                <c:pt idx="489">
                  <c:v>1.39942107</c:v>
                </c:pt>
                <c:pt idx="490">
                  <c:v>1.426333013</c:v>
                </c:pt>
                <c:pt idx="491">
                  <c:v>1.511554168</c:v>
                </c:pt>
                <c:pt idx="492">
                  <c:v>1.412877041</c:v>
                </c:pt>
                <c:pt idx="493">
                  <c:v>1.4353036610000001</c:v>
                </c:pt>
                <c:pt idx="494">
                  <c:v>1.3366265340000001</c:v>
                </c:pt>
                <c:pt idx="495">
                  <c:v>1.39942107</c:v>
                </c:pt>
                <c:pt idx="496">
                  <c:v>1.3141999150000001</c:v>
                </c:pt>
                <c:pt idx="497">
                  <c:v>1.3455971819999999</c:v>
                </c:pt>
                <c:pt idx="498">
                  <c:v>2.01391045</c:v>
                </c:pt>
                <c:pt idx="499">
                  <c:v>0.94640335200000003</c:v>
                </c:pt>
                <c:pt idx="500">
                  <c:v>1.995969154</c:v>
                </c:pt>
                <c:pt idx="501">
                  <c:v>0.83427025300000002</c:v>
                </c:pt>
                <c:pt idx="502">
                  <c:v>2.4848694629999999</c:v>
                </c:pt>
                <c:pt idx="503">
                  <c:v>0.42162044999999998</c:v>
                </c:pt>
                <c:pt idx="504">
                  <c:v>2.8885486180000002</c:v>
                </c:pt>
                <c:pt idx="505">
                  <c:v>1.421847689</c:v>
                </c:pt>
                <c:pt idx="506">
                  <c:v>1.533980788</c:v>
                </c:pt>
                <c:pt idx="507">
                  <c:v>1.4353036610000001</c:v>
                </c:pt>
                <c:pt idx="508">
                  <c:v>1.4936128719999999</c:v>
                </c:pt>
                <c:pt idx="509">
                  <c:v>1.421847689</c:v>
                </c:pt>
                <c:pt idx="510">
                  <c:v>1.4936128719999999</c:v>
                </c:pt>
                <c:pt idx="511">
                  <c:v>1.4083917180000001</c:v>
                </c:pt>
                <c:pt idx="512">
                  <c:v>1.385965098</c:v>
                </c:pt>
                <c:pt idx="513">
                  <c:v>1.511554168</c:v>
                </c:pt>
                <c:pt idx="514">
                  <c:v>1.52501014</c:v>
                </c:pt>
                <c:pt idx="515">
                  <c:v>1.4667009289999999</c:v>
                </c:pt>
                <c:pt idx="516">
                  <c:v>1.412877041</c:v>
                </c:pt>
                <c:pt idx="517">
                  <c:v>1.4083917180000001</c:v>
                </c:pt>
                <c:pt idx="518">
                  <c:v>1.511554168</c:v>
                </c:pt>
                <c:pt idx="519">
                  <c:v>1.4936128719999999</c:v>
                </c:pt>
                <c:pt idx="520">
                  <c:v>1.39942107</c:v>
                </c:pt>
                <c:pt idx="521">
                  <c:v>2.3906776609999998</c:v>
                </c:pt>
                <c:pt idx="522">
                  <c:v>0.57412146399999997</c:v>
                </c:pt>
                <c:pt idx="523">
                  <c:v>2.8840632940000002</c:v>
                </c:pt>
                <c:pt idx="524">
                  <c:v>0.47992966199999998</c:v>
                </c:pt>
                <c:pt idx="525">
                  <c:v>2.28751521</c:v>
                </c:pt>
                <c:pt idx="526">
                  <c:v>1.385965098</c:v>
                </c:pt>
                <c:pt idx="527">
                  <c:v>1.3590531539999999</c:v>
                </c:pt>
                <c:pt idx="528">
                  <c:v>1.4487596330000001</c:v>
                </c:pt>
                <c:pt idx="529">
                  <c:v>1.4667009289999999</c:v>
                </c:pt>
                <c:pt idx="530">
                  <c:v>1.394935746</c:v>
                </c:pt>
                <c:pt idx="531">
                  <c:v>1.368023802</c:v>
                </c:pt>
                <c:pt idx="532">
                  <c:v>1.372509126</c:v>
                </c:pt>
                <c:pt idx="533">
                  <c:v>1.4891275479999999</c:v>
                </c:pt>
                <c:pt idx="534">
                  <c:v>1.516039492</c:v>
                </c:pt>
                <c:pt idx="535">
                  <c:v>1.412877041</c:v>
                </c:pt>
                <c:pt idx="536">
                  <c:v>1.394935746</c:v>
                </c:pt>
                <c:pt idx="537">
                  <c:v>1.4936128719999999</c:v>
                </c:pt>
                <c:pt idx="538">
                  <c:v>1.3545678299999999</c:v>
                </c:pt>
                <c:pt idx="539">
                  <c:v>1.421847689</c:v>
                </c:pt>
                <c:pt idx="540">
                  <c:v>1.3590531539999999</c:v>
                </c:pt>
                <c:pt idx="541">
                  <c:v>1.4936128719999999</c:v>
                </c:pt>
                <c:pt idx="542">
                  <c:v>1.385965098</c:v>
                </c:pt>
                <c:pt idx="543">
                  <c:v>1.3590531539999999</c:v>
                </c:pt>
                <c:pt idx="544">
                  <c:v>1.484642225</c:v>
                </c:pt>
                <c:pt idx="545">
                  <c:v>1.511554168</c:v>
                </c:pt>
                <c:pt idx="546">
                  <c:v>2.7181063079999999</c:v>
                </c:pt>
                <c:pt idx="547">
                  <c:v>0.88360881599999996</c:v>
                </c:pt>
                <c:pt idx="548">
                  <c:v>2.000454478</c:v>
                </c:pt>
                <c:pt idx="549">
                  <c:v>1.5384661120000001</c:v>
                </c:pt>
                <c:pt idx="550">
                  <c:v>1.412877041</c:v>
                </c:pt>
                <c:pt idx="551">
                  <c:v>1.394935746</c:v>
                </c:pt>
                <c:pt idx="552">
                  <c:v>1.4891275479999999</c:v>
                </c:pt>
                <c:pt idx="553">
                  <c:v>1.3590531539999999</c:v>
                </c:pt>
                <c:pt idx="554">
                  <c:v>1.4577302809999999</c:v>
                </c:pt>
                <c:pt idx="555">
                  <c:v>1.381479774</c:v>
                </c:pt>
                <c:pt idx="556">
                  <c:v>1.480156901</c:v>
                </c:pt>
                <c:pt idx="557">
                  <c:v>1.37699445</c:v>
                </c:pt>
                <c:pt idx="558">
                  <c:v>1.381479774</c:v>
                </c:pt>
                <c:pt idx="559">
                  <c:v>1.4891275479999999</c:v>
                </c:pt>
                <c:pt idx="560">
                  <c:v>1.4577302809999999</c:v>
                </c:pt>
                <c:pt idx="561">
                  <c:v>1.3590531539999999</c:v>
                </c:pt>
                <c:pt idx="562">
                  <c:v>1.381479774</c:v>
                </c:pt>
                <c:pt idx="563">
                  <c:v>1.394935746</c:v>
                </c:pt>
                <c:pt idx="564">
                  <c:v>1.4891275479999999</c:v>
                </c:pt>
                <c:pt idx="565">
                  <c:v>1.4667009289999999</c:v>
                </c:pt>
                <c:pt idx="566">
                  <c:v>2.7136209839999998</c:v>
                </c:pt>
                <c:pt idx="567">
                  <c:v>0</c:v>
                </c:pt>
                <c:pt idx="568">
                  <c:v>2.7539889</c:v>
                </c:pt>
                <c:pt idx="569">
                  <c:v>1.39942107</c:v>
                </c:pt>
                <c:pt idx="570">
                  <c:v>1.3590531539999999</c:v>
                </c:pt>
                <c:pt idx="571">
                  <c:v>1.4577302809999999</c:v>
                </c:pt>
                <c:pt idx="572">
                  <c:v>1.381479774</c:v>
                </c:pt>
                <c:pt idx="573">
                  <c:v>1.385965098</c:v>
                </c:pt>
                <c:pt idx="574">
                  <c:v>2.9423725049999998</c:v>
                </c:pt>
                <c:pt idx="575">
                  <c:v>0</c:v>
                </c:pt>
                <c:pt idx="576">
                  <c:v>1.381479774</c:v>
                </c:pt>
                <c:pt idx="577">
                  <c:v>1.7986149</c:v>
                </c:pt>
                <c:pt idx="578">
                  <c:v>2.4534721959999999</c:v>
                </c:pt>
                <c:pt idx="579">
                  <c:v>0.50684160499999997</c:v>
                </c:pt>
                <c:pt idx="580">
                  <c:v>2.3413390970000001</c:v>
                </c:pt>
                <c:pt idx="581">
                  <c:v>0.88360881599999996</c:v>
                </c:pt>
                <c:pt idx="582">
                  <c:v>1.9780278579999999</c:v>
                </c:pt>
                <c:pt idx="583">
                  <c:v>1.3590531539999999</c:v>
                </c:pt>
                <c:pt idx="584">
                  <c:v>1.4442743090000001</c:v>
                </c:pt>
                <c:pt idx="585">
                  <c:v>1.480156901</c:v>
                </c:pt>
                <c:pt idx="586">
                  <c:v>1.381479774</c:v>
                </c:pt>
                <c:pt idx="587">
                  <c:v>1.368023802</c:v>
                </c:pt>
                <c:pt idx="588">
                  <c:v>1.368023802</c:v>
                </c:pt>
                <c:pt idx="589">
                  <c:v>1.4532449569999999</c:v>
                </c:pt>
                <c:pt idx="590">
                  <c:v>1.4532449569999999</c:v>
                </c:pt>
                <c:pt idx="591">
                  <c:v>1.37699445</c:v>
                </c:pt>
                <c:pt idx="592">
                  <c:v>1.385965098</c:v>
                </c:pt>
                <c:pt idx="593">
                  <c:v>1.4711862529999999</c:v>
                </c:pt>
                <c:pt idx="594">
                  <c:v>1.372509126</c:v>
                </c:pt>
                <c:pt idx="595">
                  <c:v>1.4891275479999999</c:v>
                </c:pt>
                <c:pt idx="596">
                  <c:v>1.385965098</c:v>
                </c:pt>
                <c:pt idx="597">
                  <c:v>1.4667009289999999</c:v>
                </c:pt>
                <c:pt idx="598">
                  <c:v>1.3366265340000001</c:v>
                </c:pt>
                <c:pt idx="599">
                  <c:v>1.3141999150000001</c:v>
                </c:pt>
                <c:pt idx="600">
                  <c:v>1.4532449569999999</c:v>
                </c:pt>
                <c:pt idx="601">
                  <c:v>1.484642225</c:v>
                </c:pt>
                <c:pt idx="602">
                  <c:v>1.368023802</c:v>
                </c:pt>
                <c:pt idx="603">
                  <c:v>1.67302583</c:v>
                </c:pt>
                <c:pt idx="604">
                  <c:v>2.4624428439999999</c:v>
                </c:pt>
                <c:pt idx="605">
                  <c:v>0.45301771800000001</c:v>
                </c:pt>
                <c:pt idx="606">
                  <c:v>2.3951629849999998</c:v>
                </c:pt>
                <c:pt idx="607">
                  <c:v>0.86118219699999998</c:v>
                </c:pt>
                <c:pt idx="608">
                  <c:v>2.000454478</c:v>
                </c:pt>
                <c:pt idx="609">
                  <c:v>0.86118219699999998</c:v>
                </c:pt>
                <c:pt idx="610">
                  <c:v>2.031851745</c:v>
                </c:pt>
                <c:pt idx="611">
                  <c:v>1.4039063940000001</c:v>
                </c:pt>
                <c:pt idx="612">
                  <c:v>1.4711862529999999</c:v>
                </c:pt>
                <c:pt idx="613">
                  <c:v>1.3545678299999999</c:v>
                </c:pt>
                <c:pt idx="614">
                  <c:v>1.3411118580000001</c:v>
                </c:pt>
                <c:pt idx="615">
                  <c:v>1.480156901</c:v>
                </c:pt>
                <c:pt idx="616">
                  <c:v>1.4442743090000001</c:v>
                </c:pt>
                <c:pt idx="617">
                  <c:v>1.3366265340000001</c:v>
                </c:pt>
                <c:pt idx="618">
                  <c:v>1.3276558869999999</c:v>
                </c:pt>
                <c:pt idx="619">
                  <c:v>1.3500825059999999</c:v>
                </c:pt>
                <c:pt idx="620">
                  <c:v>1.4667009289999999</c:v>
                </c:pt>
                <c:pt idx="621">
                  <c:v>1.4711862529999999</c:v>
                </c:pt>
                <c:pt idx="622">
                  <c:v>1.906262675</c:v>
                </c:pt>
                <c:pt idx="623">
                  <c:v>0.90603543600000003</c:v>
                </c:pt>
                <c:pt idx="624">
                  <c:v>2.4310455759999998</c:v>
                </c:pt>
                <c:pt idx="625">
                  <c:v>2.004939802</c:v>
                </c:pt>
                <c:pt idx="626">
                  <c:v>1.0226538590000001</c:v>
                </c:pt>
                <c:pt idx="627">
                  <c:v>1.86589476</c:v>
                </c:pt>
                <c:pt idx="628">
                  <c:v>1.4083917180000001</c:v>
                </c:pt>
                <c:pt idx="629">
                  <c:v>1.390450422</c:v>
                </c:pt>
                <c:pt idx="630">
                  <c:v>1.4891275479999999</c:v>
                </c:pt>
                <c:pt idx="631">
                  <c:v>1.507068844</c:v>
                </c:pt>
                <c:pt idx="632">
                  <c:v>1.381479774</c:v>
                </c:pt>
                <c:pt idx="633">
                  <c:v>1.4039063940000001</c:v>
                </c:pt>
                <c:pt idx="634">
                  <c:v>1.4353036610000001</c:v>
                </c:pt>
                <c:pt idx="635">
                  <c:v>1.529495464</c:v>
                </c:pt>
                <c:pt idx="636">
                  <c:v>1.4891275479999999</c:v>
                </c:pt>
                <c:pt idx="637">
                  <c:v>1.421847689</c:v>
                </c:pt>
                <c:pt idx="638">
                  <c:v>1.4308183370000001</c:v>
                </c:pt>
                <c:pt idx="639">
                  <c:v>1.50258352</c:v>
                </c:pt>
                <c:pt idx="640">
                  <c:v>1.381479774</c:v>
                </c:pt>
                <c:pt idx="641">
                  <c:v>1.475671577</c:v>
                </c:pt>
                <c:pt idx="642">
                  <c:v>1.385965098</c:v>
                </c:pt>
                <c:pt idx="643">
                  <c:v>1.4936128719999999</c:v>
                </c:pt>
                <c:pt idx="644">
                  <c:v>1.390450422</c:v>
                </c:pt>
                <c:pt idx="645">
                  <c:v>2.8885486180000002</c:v>
                </c:pt>
                <c:pt idx="646">
                  <c:v>0.47544433800000002</c:v>
                </c:pt>
                <c:pt idx="647">
                  <c:v>1.0226538590000001</c:v>
                </c:pt>
                <c:pt idx="648">
                  <c:v>1.861409436</c:v>
                </c:pt>
                <c:pt idx="649">
                  <c:v>0.897064788</c:v>
                </c:pt>
                <c:pt idx="650">
                  <c:v>2.3278831250000001</c:v>
                </c:pt>
                <c:pt idx="651">
                  <c:v>2.0722196610000001</c:v>
                </c:pt>
                <c:pt idx="652">
                  <c:v>1.004712563</c:v>
                </c:pt>
                <c:pt idx="653">
                  <c:v>1.86589476</c:v>
                </c:pt>
                <c:pt idx="654">
                  <c:v>1.50258352</c:v>
                </c:pt>
                <c:pt idx="655">
                  <c:v>1.3500825059999999</c:v>
                </c:pt>
                <c:pt idx="656">
                  <c:v>1.4980981959999999</c:v>
                </c:pt>
                <c:pt idx="657">
                  <c:v>1.39942107</c:v>
                </c:pt>
                <c:pt idx="658">
                  <c:v>1.529495464</c:v>
                </c:pt>
                <c:pt idx="659">
                  <c:v>1.381479774</c:v>
                </c:pt>
                <c:pt idx="660">
                  <c:v>1.368023802</c:v>
                </c:pt>
                <c:pt idx="661">
                  <c:v>1.4711862529999999</c:v>
                </c:pt>
                <c:pt idx="662">
                  <c:v>1.4622156049999999</c:v>
                </c:pt>
                <c:pt idx="663">
                  <c:v>1.3455971819999999</c:v>
                </c:pt>
                <c:pt idx="664">
                  <c:v>1.385965098</c:v>
                </c:pt>
                <c:pt idx="665">
                  <c:v>1.511554168</c:v>
                </c:pt>
                <c:pt idx="666">
                  <c:v>1.4308183370000001</c:v>
                </c:pt>
                <c:pt idx="667">
                  <c:v>1.565378055</c:v>
                </c:pt>
                <c:pt idx="668">
                  <c:v>1.417362365</c:v>
                </c:pt>
                <c:pt idx="669">
                  <c:v>1.516039492</c:v>
                </c:pt>
                <c:pt idx="670">
                  <c:v>2.794356815</c:v>
                </c:pt>
                <c:pt idx="671">
                  <c:v>1.5384661120000001</c:v>
                </c:pt>
                <c:pt idx="672">
                  <c:v>1.4980981959999999</c:v>
                </c:pt>
                <c:pt idx="673">
                  <c:v>1.39942107</c:v>
                </c:pt>
                <c:pt idx="674">
                  <c:v>1.394935746</c:v>
                </c:pt>
                <c:pt idx="675">
                  <c:v>1.372509126</c:v>
                </c:pt>
                <c:pt idx="676">
                  <c:v>1.4711862529999999</c:v>
                </c:pt>
                <c:pt idx="677">
                  <c:v>1.484642225</c:v>
                </c:pt>
                <c:pt idx="678">
                  <c:v>1.381479774</c:v>
                </c:pt>
                <c:pt idx="679">
                  <c:v>1.4442743090000001</c:v>
                </c:pt>
                <c:pt idx="680">
                  <c:v>1.5698633790000001</c:v>
                </c:pt>
                <c:pt idx="681">
                  <c:v>1.412877041</c:v>
                </c:pt>
                <c:pt idx="682">
                  <c:v>1.516039492</c:v>
                </c:pt>
                <c:pt idx="683">
                  <c:v>1.421847689</c:v>
                </c:pt>
                <c:pt idx="684">
                  <c:v>1.4980981959999999</c:v>
                </c:pt>
                <c:pt idx="685">
                  <c:v>1.39942107</c:v>
                </c:pt>
                <c:pt idx="686">
                  <c:v>1.426333013</c:v>
                </c:pt>
                <c:pt idx="687">
                  <c:v>1.4980981959999999</c:v>
                </c:pt>
                <c:pt idx="688">
                  <c:v>2.8885486180000002</c:v>
                </c:pt>
                <c:pt idx="689">
                  <c:v>1.3635384779999999</c:v>
                </c:pt>
                <c:pt idx="690">
                  <c:v>1.3590531539999999</c:v>
                </c:pt>
                <c:pt idx="691">
                  <c:v>1.4891275479999999</c:v>
                </c:pt>
                <c:pt idx="692">
                  <c:v>1.520524816</c:v>
                </c:pt>
                <c:pt idx="693">
                  <c:v>1.4442743090000001</c:v>
                </c:pt>
                <c:pt idx="694">
                  <c:v>1.4667009289999999</c:v>
                </c:pt>
                <c:pt idx="695">
                  <c:v>1.533980788</c:v>
                </c:pt>
                <c:pt idx="696">
                  <c:v>1.4442743090000001</c:v>
                </c:pt>
                <c:pt idx="697">
                  <c:v>1.4980981959999999</c:v>
                </c:pt>
                <c:pt idx="698">
                  <c:v>1.4442743090000001</c:v>
                </c:pt>
                <c:pt idx="699">
                  <c:v>1.52501014</c:v>
                </c:pt>
                <c:pt idx="700">
                  <c:v>1.4039063940000001</c:v>
                </c:pt>
                <c:pt idx="701">
                  <c:v>1.394935746</c:v>
                </c:pt>
                <c:pt idx="702">
                  <c:v>1.4936128719999999</c:v>
                </c:pt>
                <c:pt idx="703">
                  <c:v>1.4711862529999999</c:v>
                </c:pt>
                <c:pt idx="704">
                  <c:v>1.3590531539999999</c:v>
                </c:pt>
                <c:pt idx="705">
                  <c:v>1.3545678299999999</c:v>
                </c:pt>
                <c:pt idx="706">
                  <c:v>1.4083917180000001</c:v>
                </c:pt>
                <c:pt idx="707">
                  <c:v>1.5384661120000001</c:v>
                </c:pt>
                <c:pt idx="708">
                  <c:v>2.1260435480000002</c:v>
                </c:pt>
                <c:pt idx="709">
                  <c:v>0.865667521</c:v>
                </c:pt>
                <c:pt idx="710">
                  <c:v>1.417362365</c:v>
                </c:pt>
                <c:pt idx="711">
                  <c:v>1.533980788</c:v>
                </c:pt>
                <c:pt idx="712">
                  <c:v>2.4534721959999999</c:v>
                </c:pt>
                <c:pt idx="713">
                  <c:v>0.47992966199999998</c:v>
                </c:pt>
                <c:pt idx="714">
                  <c:v>1.394935746</c:v>
                </c:pt>
                <c:pt idx="715">
                  <c:v>1.507068844</c:v>
                </c:pt>
                <c:pt idx="716">
                  <c:v>2.771930196</c:v>
                </c:pt>
                <c:pt idx="717">
                  <c:v>0.48441498599999999</c:v>
                </c:pt>
                <c:pt idx="718">
                  <c:v>2.4624428439999999</c:v>
                </c:pt>
                <c:pt idx="719">
                  <c:v>1.385965098</c:v>
                </c:pt>
                <c:pt idx="720">
                  <c:v>1.4487596330000001</c:v>
                </c:pt>
                <c:pt idx="721">
                  <c:v>1.565378055</c:v>
                </c:pt>
                <c:pt idx="722">
                  <c:v>1.4442743090000001</c:v>
                </c:pt>
                <c:pt idx="723">
                  <c:v>1.4980981959999999</c:v>
                </c:pt>
                <c:pt idx="724">
                  <c:v>1.4397889850000001</c:v>
                </c:pt>
                <c:pt idx="725">
                  <c:v>1.4980981959999999</c:v>
                </c:pt>
                <c:pt idx="726">
                  <c:v>1.37699445</c:v>
                </c:pt>
                <c:pt idx="727">
                  <c:v>1.417362365</c:v>
                </c:pt>
                <c:pt idx="728">
                  <c:v>1.507068844</c:v>
                </c:pt>
                <c:pt idx="729">
                  <c:v>2.511781407</c:v>
                </c:pt>
                <c:pt idx="730">
                  <c:v>0.34088462000000003</c:v>
                </c:pt>
                <c:pt idx="731">
                  <c:v>2.2561179419999999</c:v>
                </c:pt>
                <c:pt idx="732">
                  <c:v>0.44404706999999999</c:v>
                </c:pt>
                <c:pt idx="733">
                  <c:v>2.9872257449999999</c:v>
                </c:pt>
                <c:pt idx="734">
                  <c:v>1.4487596330000001</c:v>
                </c:pt>
                <c:pt idx="735">
                  <c:v>1.4353036610000001</c:v>
                </c:pt>
                <c:pt idx="736">
                  <c:v>1.516039492</c:v>
                </c:pt>
                <c:pt idx="737">
                  <c:v>1.426333013</c:v>
                </c:pt>
                <c:pt idx="738">
                  <c:v>1.5519220840000001</c:v>
                </c:pt>
                <c:pt idx="739">
                  <c:v>1.4487596330000001</c:v>
                </c:pt>
                <c:pt idx="740">
                  <c:v>1.52501014</c:v>
                </c:pt>
                <c:pt idx="741">
                  <c:v>1.426333013</c:v>
                </c:pt>
                <c:pt idx="742">
                  <c:v>1.37699445</c:v>
                </c:pt>
                <c:pt idx="743">
                  <c:v>1.4711862529999999</c:v>
                </c:pt>
                <c:pt idx="744">
                  <c:v>1.421847689</c:v>
                </c:pt>
                <c:pt idx="745">
                  <c:v>1.3545678299999999</c:v>
                </c:pt>
                <c:pt idx="746">
                  <c:v>1.3231705629999999</c:v>
                </c:pt>
                <c:pt idx="747">
                  <c:v>1.3590531539999999</c:v>
                </c:pt>
                <c:pt idx="748">
                  <c:v>2.4983254349999999</c:v>
                </c:pt>
                <c:pt idx="749">
                  <c:v>0.48890031</c:v>
                </c:pt>
                <c:pt idx="750">
                  <c:v>2.798842139</c:v>
                </c:pt>
                <c:pt idx="751">
                  <c:v>0</c:v>
                </c:pt>
                <c:pt idx="752">
                  <c:v>2.9244312099999998</c:v>
                </c:pt>
                <c:pt idx="753">
                  <c:v>0.497870957</c:v>
                </c:pt>
                <c:pt idx="754">
                  <c:v>2.4041336320000002</c:v>
                </c:pt>
                <c:pt idx="755">
                  <c:v>1.0540511260000001</c:v>
                </c:pt>
                <c:pt idx="756">
                  <c:v>1.7896442530000001</c:v>
                </c:pt>
                <c:pt idx="757">
                  <c:v>1.3321412109999999</c:v>
                </c:pt>
                <c:pt idx="758">
                  <c:v>1.4083917180000001</c:v>
                </c:pt>
                <c:pt idx="759">
                  <c:v>1.421847689</c:v>
                </c:pt>
                <c:pt idx="760">
                  <c:v>1.3366265340000001</c:v>
                </c:pt>
                <c:pt idx="761">
                  <c:v>1.394935746</c:v>
                </c:pt>
                <c:pt idx="762">
                  <c:v>1.385965098</c:v>
                </c:pt>
                <c:pt idx="763">
                  <c:v>1.484642225</c:v>
                </c:pt>
                <c:pt idx="764">
                  <c:v>1.4980981959999999</c:v>
                </c:pt>
                <c:pt idx="765">
                  <c:v>1.421847689</c:v>
                </c:pt>
                <c:pt idx="766">
                  <c:v>1.4532449569999999</c:v>
                </c:pt>
                <c:pt idx="767">
                  <c:v>1.5608927319999999</c:v>
                </c:pt>
                <c:pt idx="768">
                  <c:v>1.426333013</c:v>
                </c:pt>
                <c:pt idx="769">
                  <c:v>1.507068844</c:v>
                </c:pt>
                <c:pt idx="770">
                  <c:v>1.37699445</c:v>
                </c:pt>
                <c:pt idx="771">
                  <c:v>1.421847689</c:v>
                </c:pt>
                <c:pt idx="772">
                  <c:v>1.3097145910000001</c:v>
                </c:pt>
                <c:pt idx="773">
                  <c:v>1.3141999150000001</c:v>
                </c:pt>
                <c:pt idx="774">
                  <c:v>1.4397889850000001</c:v>
                </c:pt>
                <c:pt idx="775">
                  <c:v>1.4532449569999999</c:v>
                </c:pt>
                <c:pt idx="776">
                  <c:v>2.807812787</c:v>
                </c:pt>
                <c:pt idx="777">
                  <c:v>0</c:v>
                </c:pt>
                <c:pt idx="778">
                  <c:v>2.8616366740000001</c:v>
                </c:pt>
                <c:pt idx="779">
                  <c:v>0.50684160499999997</c:v>
                </c:pt>
                <c:pt idx="780">
                  <c:v>2.516266731</c:v>
                </c:pt>
                <c:pt idx="781">
                  <c:v>0.50684160499999997</c:v>
                </c:pt>
                <c:pt idx="782">
                  <c:v>2.4445015479999999</c:v>
                </c:pt>
                <c:pt idx="783">
                  <c:v>0.91949140799999995</c:v>
                </c:pt>
                <c:pt idx="784">
                  <c:v>1.883836055</c:v>
                </c:pt>
                <c:pt idx="785">
                  <c:v>1.3231705629999999</c:v>
                </c:pt>
                <c:pt idx="786">
                  <c:v>1.381479774</c:v>
                </c:pt>
                <c:pt idx="787">
                  <c:v>1.3097145910000001</c:v>
                </c:pt>
                <c:pt idx="788">
                  <c:v>1.3321412109999999</c:v>
                </c:pt>
                <c:pt idx="789">
                  <c:v>1.507068844</c:v>
                </c:pt>
                <c:pt idx="790">
                  <c:v>1.4980981959999999</c:v>
                </c:pt>
                <c:pt idx="791">
                  <c:v>1.421847689</c:v>
                </c:pt>
                <c:pt idx="792">
                  <c:v>1.394935746</c:v>
                </c:pt>
                <c:pt idx="793">
                  <c:v>1.37699445</c:v>
                </c:pt>
                <c:pt idx="794">
                  <c:v>1.5564074080000001</c:v>
                </c:pt>
                <c:pt idx="795">
                  <c:v>1.5384661120000001</c:v>
                </c:pt>
                <c:pt idx="796">
                  <c:v>1.4532449569999999</c:v>
                </c:pt>
                <c:pt idx="797">
                  <c:v>1.4577302809999999</c:v>
                </c:pt>
                <c:pt idx="798">
                  <c:v>1.9331746190000001</c:v>
                </c:pt>
                <c:pt idx="799">
                  <c:v>0.94191802800000002</c:v>
                </c:pt>
                <c:pt idx="800">
                  <c:v>1.4622156049999999</c:v>
                </c:pt>
                <c:pt idx="801">
                  <c:v>1.3590531539999999</c:v>
                </c:pt>
                <c:pt idx="802">
                  <c:v>2.8392100550000001</c:v>
                </c:pt>
                <c:pt idx="803">
                  <c:v>0</c:v>
                </c:pt>
                <c:pt idx="804">
                  <c:v>2.9109752379999998</c:v>
                </c:pt>
                <c:pt idx="805">
                  <c:v>0.58757743600000001</c:v>
                </c:pt>
                <c:pt idx="806">
                  <c:v>2.4220749279999998</c:v>
                </c:pt>
                <c:pt idx="807">
                  <c:v>0.52478290100000002</c:v>
                </c:pt>
                <c:pt idx="808">
                  <c:v>2.4893547869999999</c:v>
                </c:pt>
                <c:pt idx="809">
                  <c:v>0.91949140799999995</c:v>
                </c:pt>
                <c:pt idx="810">
                  <c:v>2.0722196610000001</c:v>
                </c:pt>
                <c:pt idx="811">
                  <c:v>1.018168535</c:v>
                </c:pt>
                <c:pt idx="812">
                  <c:v>1.897292027</c:v>
                </c:pt>
                <c:pt idx="813">
                  <c:v>1.4039063940000001</c:v>
                </c:pt>
                <c:pt idx="814">
                  <c:v>1.381479774</c:v>
                </c:pt>
                <c:pt idx="815">
                  <c:v>1.4980981959999999</c:v>
                </c:pt>
                <c:pt idx="816">
                  <c:v>1.4980981959999999</c:v>
                </c:pt>
                <c:pt idx="817">
                  <c:v>1.412877041</c:v>
                </c:pt>
                <c:pt idx="818">
                  <c:v>1.426333013</c:v>
                </c:pt>
                <c:pt idx="819">
                  <c:v>1.417362365</c:v>
                </c:pt>
                <c:pt idx="820">
                  <c:v>1.5429514360000001</c:v>
                </c:pt>
                <c:pt idx="821">
                  <c:v>1.565378055</c:v>
                </c:pt>
                <c:pt idx="822">
                  <c:v>1.426333013</c:v>
                </c:pt>
                <c:pt idx="823">
                  <c:v>1.4308183370000001</c:v>
                </c:pt>
                <c:pt idx="824">
                  <c:v>1.897292027</c:v>
                </c:pt>
                <c:pt idx="825">
                  <c:v>1.045080478</c:v>
                </c:pt>
                <c:pt idx="826">
                  <c:v>2.4803841389999999</c:v>
                </c:pt>
                <c:pt idx="827">
                  <c:v>0.399193831</c:v>
                </c:pt>
                <c:pt idx="828">
                  <c:v>2.3278831250000001</c:v>
                </c:pt>
                <c:pt idx="829">
                  <c:v>1.861409436</c:v>
                </c:pt>
                <c:pt idx="830">
                  <c:v>1.520524816</c:v>
                </c:pt>
                <c:pt idx="831">
                  <c:v>1.484642225</c:v>
                </c:pt>
                <c:pt idx="832">
                  <c:v>1.417362365</c:v>
                </c:pt>
                <c:pt idx="833">
                  <c:v>1.385965098</c:v>
                </c:pt>
                <c:pt idx="834">
                  <c:v>1.417362365</c:v>
                </c:pt>
                <c:pt idx="835">
                  <c:v>1.4891275479999999</c:v>
                </c:pt>
                <c:pt idx="836">
                  <c:v>1.4980981959999999</c:v>
                </c:pt>
                <c:pt idx="837">
                  <c:v>1.390450422</c:v>
                </c:pt>
                <c:pt idx="838">
                  <c:v>1.394935746</c:v>
                </c:pt>
                <c:pt idx="839">
                  <c:v>1.50258352</c:v>
                </c:pt>
                <c:pt idx="840">
                  <c:v>1.37699445</c:v>
                </c:pt>
                <c:pt idx="841">
                  <c:v>1.9780278579999999</c:v>
                </c:pt>
                <c:pt idx="842">
                  <c:v>0.87463816900000002</c:v>
                </c:pt>
                <c:pt idx="843">
                  <c:v>2.3772216890000002</c:v>
                </c:pt>
                <c:pt idx="844">
                  <c:v>0.515812253</c:v>
                </c:pt>
                <c:pt idx="845">
                  <c:v>1.412877041</c:v>
                </c:pt>
                <c:pt idx="846">
                  <c:v>1.507068844</c:v>
                </c:pt>
                <c:pt idx="847">
                  <c:v>2.9378871809999998</c:v>
                </c:pt>
                <c:pt idx="848">
                  <c:v>0.52926822500000004</c:v>
                </c:pt>
                <c:pt idx="849">
                  <c:v>2.2516326179999999</c:v>
                </c:pt>
                <c:pt idx="850">
                  <c:v>0.47544433800000002</c:v>
                </c:pt>
                <c:pt idx="851">
                  <c:v>2.520752055</c:v>
                </c:pt>
                <c:pt idx="852">
                  <c:v>1.004712563</c:v>
                </c:pt>
                <c:pt idx="853">
                  <c:v>1.803100224</c:v>
                </c:pt>
                <c:pt idx="854">
                  <c:v>1.50258352</c:v>
                </c:pt>
                <c:pt idx="855">
                  <c:v>1.385965098</c:v>
                </c:pt>
                <c:pt idx="856">
                  <c:v>1.484642225</c:v>
                </c:pt>
                <c:pt idx="857">
                  <c:v>1.394935746</c:v>
                </c:pt>
                <c:pt idx="858">
                  <c:v>1.50258352</c:v>
                </c:pt>
                <c:pt idx="859">
                  <c:v>1.39942107</c:v>
                </c:pt>
                <c:pt idx="860">
                  <c:v>1.3635384779999999</c:v>
                </c:pt>
                <c:pt idx="861">
                  <c:v>1.4667009289999999</c:v>
                </c:pt>
                <c:pt idx="862">
                  <c:v>2.520752055</c:v>
                </c:pt>
                <c:pt idx="863">
                  <c:v>0.37676721099999999</c:v>
                </c:pt>
                <c:pt idx="864">
                  <c:v>2.7270769559999999</c:v>
                </c:pt>
                <c:pt idx="865">
                  <c:v>0</c:v>
                </c:pt>
                <c:pt idx="866">
                  <c:v>2.9378871809999998</c:v>
                </c:pt>
                <c:pt idx="867">
                  <c:v>0.47095901400000001</c:v>
                </c:pt>
                <c:pt idx="868">
                  <c:v>2.3637657170000002</c:v>
                </c:pt>
                <c:pt idx="869">
                  <c:v>0.50235628099999996</c:v>
                </c:pt>
                <c:pt idx="870">
                  <c:v>2.2516326179999999</c:v>
                </c:pt>
                <c:pt idx="871">
                  <c:v>0.99574191499999998</c:v>
                </c:pt>
                <c:pt idx="872">
                  <c:v>2.031851745</c:v>
                </c:pt>
                <c:pt idx="873">
                  <c:v>1.39942107</c:v>
                </c:pt>
                <c:pt idx="874">
                  <c:v>1.368023802</c:v>
                </c:pt>
                <c:pt idx="875">
                  <c:v>1.381479774</c:v>
                </c:pt>
                <c:pt idx="876">
                  <c:v>1.50258352</c:v>
                </c:pt>
                <c:pt idx="877">
                  <c:v>1.4622156049999999</c:v>
                </c:pt>
                <c:pt idx="878">
                  <c:v>1.3321412109999999</c:v>
                </c:pt>
                <c:pt idx="879">
                  <c:v>1.3097145910000001</c:v>
                </c:pt>
                <c:pt idx="880">
                  <c:v>1.417362365</c:v>
                </c:pt>
                <c:pt idx="881">
                  <c:v>1.3455971819999999</c:v>
                </c:pt>
                <c:pt idx="882">
                  <c:v>1.4577302809999999</c:v>
                </c:pt>
                <c:pt idx="883">
                  <c:v>1.3545678299999999</c:v>
                </c:pt>
                <c:pt idx="884">
                  <c:v>1.4980981959999999</c:v>
                </c:pt>
                <c:pt idx="885">
                  <c:v>1.412877041</c:v>
                </c:pt>
                <c:pt idx="886">
                  <c:v>1.4083917180000001</c:v>
                </c:pt>
                <c:pt idx="887">
                  <c:v>1.511554168</c:v>
                </c:pt>
                <c:pt idx="888">
                  <c:v>1.4622156049999999</c:v>
                </c:pt>
                <c:pt idx="889">
                  <c:v>1.385965098</c:v>
                </c:pt>
                <c:pt idx="890">
                  <c:v>1.3545678299999999</c:v>
                </c:pt>
                <c:pt idx="891">
                  <c:v>1.3500825059999999</c:v>
                </c:pt>
                <c:pt idx="892">
                  <c:v>1.4397889850000001</c:v>
                </c:pt>
                <c:pt idx="893">
                  <c:v>1.8793507309999999</c:v>
                </c:pt>
                <c:pt idx="894">
                  <c:v>2.2067793789999999</c:v>
                </c:pt>
                <c:pt idx="895">
                  <c:v>0.46198836599999998</c:v>
                </c:pt>
                <c:pt idx="896">
                  <c:v>0.93294737999999999</c:v>
                </c:pt>
                <c:pt idx="897">
                  <c:v>2.2606032659999999</c:v>
                </c:pt>
                <c:pt idx="898">
                  <c:v>1.861409436</c:v>
                </c:pt>
                <c:pt idx="899">
                  <c:v>0.95537399899999997</c:v>
                </c:pt>
                <c:pt idx="900">
                  <c:v>2.009425126</c:v>
                </c:pt>
                <c:pt idx="901">
                  <c:v>1.390450422</c:v>
                </c:pt>
                <c:pt idx="902">
                  <c:v>1.484642225</c:v>
                </c:pt>
                <c:pt idx="903">
                  <c:v>1.484642225</c:v>
                </c:pt>
                <c:pt idx="904">
                  <c:v>1.390450422</c:v>
                </c:pt>
                <c:pt idx="905">
                  <c:v>1.368023802</c:v>
                </c:pt>
                <c:pt idx="906">
                  <c:v>1.37699445</c:v>
                </c:pt>
                <c:pt idx="907">
                  <c:v>1.480156901</c:v>
                </c:pt>
                <c:pt idx="908">
                  <c:v>1.4532449569999999</c:v>
                </c:pt>
                <c:pt idx="909">
                  <c:v>1.3590531539999999</c:v>
                </c:pt>
                <c:pt idx="910">
                  <c:v>1.3366265340000001</c:v>
                </c:pt>
                <c:pt idx="911">
                  <c:v>1.4442743090000001</c:v>
                </c:pt>
                <c:pt idx="912">
                  <c:v>1.3590531539999999</c:v>
                </c:pt>
                <c:pt idx="913">
                  <c:v>1.475671577</c:v>
                </c:pt>
                <c:pt idx="914">
                  <c:v>1.417362365</c:v>
                </c:pt>
                <c:pt idx="915">
                  <c:v>1.5608927319999999</c:v>
                </c:pt>
                <c:pt idx="916">
                  <c:v>1.421847689</c:v>
                </c:pt>
                <c:pt idx="917">
                  <c:v>1.412877041</c:v>
                </c:pt>
                <c:pt idx="918">
                  <c:v>1.50258352</c:v>
                </c:pt>
                <c:pt idx="919">
                  <c:v>1.995969154</c:v>
                </c:pt>
                <c:pt idx="920">
                  <c:v>2.2202353509999999</c:v>
                </c:pt>
                <c:pt idx="921">
                  <c:v>0.36779656300000002</c:v>
                </c:pt>
                <c:pt idx="922">
                  <c:v>2.4175896039999998</c:v>
                </c:pt>
                <c:pt idx="923">
                  <c:v>1.0271391830000001</c:v>
                </c:pt>
                <c:pt idx="924">
                  <c:v>1.807585548</c:v>
                </c:pt>
                <c:pt idx="925">
                  <c:v>0.89257946399999999</c:v>
                </c:pt>
                <c:pt idx="926">
                  <c:v>1.883836055</c:v>
                </c:pt>
                <c:pt idx="927">
                  <c:v>1.25140538</c:v>
                </c:pt>
                <c:pt idx="928">
                  <c:v>1.4083917180000001</c:v>
                </c:pt>
                <c:pt idx="929">
                  <c:v>1.372509126</c:v>
                </c:pt>
                <c:pt idx="930">
                  <c:v>1.412877041</c:v>
                </c:pt>
                <c:pt idx="931">
                  <c:v>1.282802647</c:v>
                </c:pt>
                <c:pt idx="932">
                  <c:v>1.2200081119999999</c:v>
                </c:pt>
                <c:pt idx="933">
                  <c:v>1.282802647</c:v>
                </c:pt>
                <c:pt idx="934">
                  <c:v>1.233464084</c:v>
                </c:pt>
                <c:pt idx="935">
                  <c:v>1.0764777459999999</c:v>
                </c:pt>
                <c:pt idx="936">
                  <c:v>1.0585364500000001</c:v>
                </c:pt>
                <c:pt idx="937">
                  <c:v>1.134786957</c:v>
                </c:pt>
                <c:pt idx="938">
                  <c:v>1.0764777459999999</c:v>
                </c:pt>
                <c:pt idx="939">
                  <c:v>1.1168456609999999</c:v>
                </c:pt>
                <c:pt idx="940">
                  <c:v>1.0271391830000001</c:v>
                </c:pt>
                <c:pt idx="941">
                  <c:v>1.0585364500000001</c:v>
                </c:pt>
                <c:pt idx="942">
                  <c:v>0.97331529500000002</c:v>
                </c:pt>
                <c:pt idx="943">
                  <c:v>0.94640335200000003</c:v>
                </c:pt>
                <c:pt idx="944">
                  <c:v>1.0226538590000001</c:v>
                </c:pt>
                <c:pt idx="945">
                  <c:v>1.0226538590000001</c:v>
                </c:pt>
                <c:pt idx="946">
                  <c:v>0.964344647</c:v>
                </c:pt>
                <c:pt idx="947">
                  <c:v>1.255890704</c:v>
                </c:pt>
                <c:pt idx="948">
                  <c:v>0.65485729500000001</c:v>
                </c:pt>
                <c:pt idx="949">
                  <c:v>1.3231705629999999</c:v>
                </c:pt>
                <c:pt idx="950">
                  <c:v>1.475671577</c:v>
                </c:pt>
                <c:pt idx="951">
                  <c:v>0.56066549300000001</c:v>
                </c:pt>
                <c:pt idx="952">
                  <c:v>1.1886108440000001</c:v>
                </c:pt>
                <c:pt idx="953">
                  <c:v>0.81184363299999995</c:v>
                </c:pt>
                <c:pt idx="954">
                  <c:v>0.85221154899999996</c:v>
                </c:pt>
                <c:pt idx="955">
                  <c:v>0.78044636599999995</c:v>
                </c:pt>
                <c:pt idx="956">
                  <c:v>0.82081428099999998</c:v>
                </c:pt>
                <c:pt idx="957">
                  <c:v>0.75801974599999999</c:v>
                </c:pt>
                <c:pt idx="958">
                  <c:v>0.76699039400000002</c:v>
                </c:pt>
                <c:pt idx="959">
                  <c:v>0.83427025300000002</c:v>
                </c:pt>
                <c:pt idx="960">
                  <c:v>0.83427025300000002</c:v>
                </c:pt>
                <c:pt idx="961">
                  <c:v>0.798387662</c:v>
                </c:pt>
                <c:pt idx="962">
                  <c:v>0.78044636599999995</c:v>
                </c:pt>
                <c:pt idx="963">
                  <c:v>0.78493168999999996</c:v>
                </c:pt>
                <c:pt idx="964">
                  <c:v>0.829784929</c:v>
                </c:pt>
                <c:pt idx="965">
                  <c:v>0.82081428099999998</c:v>
                </c:pt>
                <c:pt idx="966">
                  <c:v>0.75353442199999998</c:v>
                </c:pt>
                <c:pt idx="967">
                  <c:v>0.77596104200000005</c:v>
                </c:pt>
                <c:pt idx="968">
                  <c:v>0.82529960499999999</c:v>
                </c:pt>
                <c:pt idx="969">
                  <c:v>0.77147571800000003</c:v>
                </c:pt>
                <c:pt idx="970">
                  <c:v>0.829784929</c:v>
                </c:pt>
                <c:pt idx="971">
                  <c:v>0.77596104200000005</c:v>
                </c:pt>
                <c:pt idx="972">
                  <c:v>0.82529960499999999</c:v>
                </c:pt>
                <c:pt idx="973">
                  <c:v>1.013683211</c:v>
                </c:pt>
                <c:pt idx="974">
                  <c:v>0.53375354900000005</c:v>
                </c:pt>
                <c:pt idx="975">
                  <c:v>1.0809630699999999</c:v>
                </c:pt>
                <c:pt idx="976">
                  <c:v>0.50684160499999997</c:v>
                </c:pt>
                <c:pt idx="977">
                  <c:v>1.1975814920000001</c:v>
                </c:pt>
                <c:pt idx="978">
                  <c:v>0.264634113</c:v>
                </c:pt>
                <c:pt idx="979">
                  <c:v>1.237949408</c:v>
                </c:pt>
                <c:pt idx="980">
                  <c:v>0.24669281700000001</c:v>
                </c:pt>
                <c:pt idx="981">
                  <c:v>1.4577302809999999</c:v>
                </c:pt>
                <c:pt idx="982">
                  <c:v>0.76699039400000002</c:v>
                </c:pt>
                <c:pt idx="983">
                  <c:v>0.71316650699999995</c:v>
                </c:pt>
                <c:pt idx="984">
                  <c:v>0.72213715499999998</c:v>
                </c:pt>
                <c:pt idx="985">
                  <c:v>0.78493168999999996</c:v>
                </c:pt>
                <c:pt idx="986">
                  <c:v>0.78493168999999996</c:v>
                </c:pt>
                <c:pt idx="987">
                  <c:v>0.72662247800000002</c:v>
                </c:pt>
                <c:pt idx="988">
                  <c:v>0.71765183099999996</c:v>
                </c:pt>
                <c:pt idx="989">
                  <c:v>0.70419585900000004</c:v>
                </c:pt>
                <c:pt idx="990">
                  <c:v>0.74456377399999996</c:v>
                </c:pt>
                <c:pt idx="991">
                  <c:v>0.71316650699999995</c:v>
                </c:pt>
                <c:pt idx="992">
                  <c:v>0.66382794300000003</c:v>
                </c:pt>
                <c:pt idx="993">
                  <c:v>0.65485729500000001</c:v>
                </c:pt>
                <c:pt idx="994">
                  <c:v>0.71765183099999996</c:v>
                </c:pt>
                <c:pt idx="995">
                  <c:v>0.64588664799999995</c:v>
                </c:pt>
                <c:pt idx="996">
                  <c:v>0.71316650699999995</c:v>
                </c:pt>
                <c:pt idx="997">
                  <c:v>0.68176923899999997</c:v>
                </c:pt>
                <c:pt idx="998">
                  <c:v>0.73110780200000003</c:v>
                </c:pt>
                <c:pt idx="999">
                  <c:v>0.897064788</c:v>
                </c:pt>
                <c:pt idx="1000">
                  <c:v>0.49338563400000002</c:v>
                </c:pt>
                <c:pt idx="1001">
                  <c:v>1.018168535</c:v>
                </c:pt>
                <c:pt idx="1002">
                  <c:v>0.47095901400000001</c:v>
                </c:pt>
                <c:pt idx="1003">
                  <c:v>1.130301633</c:v>
                </c:pt>
                <c:pt idx="1004">
                  <c:v>0.92846205599999998</c:v>
                </c:pt>
                <c:pt idx="1005">
                  <c:v>0.47992966199999998</c:v>
                </c:pt>
                <c:pt idx="1006">
                  <c:v>0.97331529500000002</c:v>
                </c:pt>
                <c:pt idx="1007">
                  <c:v>0.67728391499999996</c:v>
                </c:pt>
                <c:pt idx="1008">
                  <c:v>0.69971053500000002</c:v>
                </c:pt>
                <c:pt idx="1009">
                  <c:v>0.74456377399999996</c:v>
                </c:pt>
                <c:pt idx="1010">
                  <c:v>0.68176923899999997</c:v>
                </c:pt>
                <c:pt idx="1011">
                  <c:v>0.75801974599999999</c:v>
                </c:pt>
                <c:pt idx="1012">
                  <c:v>0.72213715499999998</c:v>
                </c:pt>
                <c:pt idx="1013">
                  <c:v>0.75801974599999999</c:v>
                </c:pt>
                <c:pt idx="1014">
                  <c:v>0.71316650699999995</c:v>
                </c:pt>
                <c:pt idx="1015">
                  <c:v>0.72662247800000002</c:v>
                </c:pt>
                <c:pt idx="1016">
                  <c:v>0.78493168999999996</c:v>
                </c:pt>
                <c:pt idx="1017">
                  <c:v>0.77147571800000003</c:v>
                </c:pt>
                <c:pt idx="1018">
                  <c:v>0.72213715499999998</c:v>
                </c:pt>
                <c:pt idx="1019">
                  <c:v>0.70868118300000005</c:v>
                </c:pt>
                <c:pt idx="1020">
                  <c:v>0.69971053500000002</c:v>
                </c:pt>
                <c:pt idx="1021">
                  <c:v>0.75801974599999999</c:v>
                </c:pt>
                <c:pt idx="1022">
                  <c:v>0.74456377399999996</c:v>
                </c:pt>
                <c:pt idx="1023">
                  <c:v>0.69971053500000002</c:v>
                </c:pt>
                <c:pt idx="1024">
                  <c:v>1.4442743090000001</c:v>
                </c:pt>
                <c:pt idx="1025">
                  <c:v>0</c:v>
                </c:pt>
                <c:pt idx="1026">
                  <c:v>1.4936128719999999</c:v>
                </c:pt>
                <c:pt idx="1027">
                  <c:v>0.26911943599999999</c:v>
                </c:pt>
                <c:pt idx="1028">
                  <c:v>1.2289787599999999</c:v>
                </c:pt>
                <c:pt idx="1029">
                  <c:v>0.291546056</c:v>
                </c:pt>
                <c:pt idx="1030">
                  <c:v>1.1975814920000001</c:v>
                </c:pt>
                <c:pt idx="1031">
                  <c:v>0.80735830900000005</c:v>
                </c:pt>
                <c:pt idx="1032">
                  <c:v>0.80735830900000005</c:v>
                </c:pt>
                <c:pt idx="1033">
                  <c:v>0.72662247800000002</c:v>
                </c:pt>
                <c:pt idx="1034">
                  <c:v>0.75353442199999998</c:v>
                </c:pt>
                <c:pt idx="1035">
                  <c:v>0.72213715499999998</c:v>
                </c:pt>
                <c:pt idx="1036">
                  <c:v>0.77596104200000005</c:v>
                </c:pt>
                <c:pt idx="1037">
                  <c:v>0.75801974599999999</c:v>
                </c:pt>
                <c:pt idx="1038">
                  <c:v>0.71316650699999995</c:v>
                </c:pt>
                <c:pt idx="1039">
                  <c:v>0.69971053500000002</c:v>
                </c:pt>
                <c:pt idx="1040">
                  <c:v>0.74904909799999997</c:v>
                </c:pt>
                <c:pt idx="1041">
                  <c:v>1.4577302809999999</c:v>
                </c:pt>
                <c:pt idx="1042">
                  <c:v>0</c:v>
                </c:pt>
                <c:pt idx="1043">
                  <c:v>1.4442743090000001</c:v>
                </c:pt>
                <c:pt idx="1044">
                  <c:v>0.24669281700000001</c:v>
                </c:pt>
                <c:pt idx="1045">
                  <c:v>1.148242929</c:v>
                </c:pt>
                <c:pt idx="1046">
                  <c:v>0.24669281700000001</c:v>
                </c:pt>
                <c:pt idx="1047">
                  <c:v>1.2289787599999999</c:v>
                </c:pt>
                <c:pt idx="1048">
                  <c:v>0.515812253</c:v>
                </c:pt>
                <c:pt idx="1049">
                  <c:v>0.88360881599999996</c:v>
                </c:pt>
                <c:pt idx="1050">
                  <c:v>0.690739887</c:v>
                </c:pt>
                <c:pt idx="1051">
                  <c:v>0.75353442199999998</c:v>
                </c:pt>
                <c:pt idx="1052">
                  <c:v>0.78044636599999995</c:v>
                </c:pt>
                <c:pt idx="1053">
                  <c:v>0.71765183099999996</c:v>
                </c:pt>
                <c:pt idx="1054">
                  <c:v>0.78044636599999995</c:v>
                </c:pt>
                <c:pt idx="1055">
                  <c:v>0.75801974599999999</c:v>
                </c:pt>
                <c:pt idx="1056">
                  <c:v>0.74456377399999996</c:v>
                </c:pt>
                <c:pt idx="1057">
                  <c:v>0.81184363299999995</c:v>
                </c:pt>
                <c:pt idx="1058">
                  <c:v>1.533980788</c:v>
                </c:pt>
                <c:pt idx="1059">
                  <c:v>0</c:v>
                </c:pt>
                <c:pt idx="1060">
                  <c:v>1.4308183370000001</c:v>
                </c:pt>
                <c:pt idx="1061">
                  <c:v>0.242207493</c:v>
                </c:pt>
                <c:pt idx="1062">
                  <c:v>1.233464084</c:v>
                </c:pt>
                <c:pt idx="1063">
                  <c:v>0.242207493</c:v>
                </c:pt>
                <c:pt idx="1064">
                  <c:v>1.0899337179999999</c:v>
                </c:pt>
                <c:pt idx="1065">
                  <c:v>0.50235628099999996</c:v>
                </c:pt>
                <c:pt idx="1066">
                  <c:v>0.215295549</c:v>
                </c:pt>
                <c:pt idx="1067">
                  <c:v>1.1616989010000001</c:v>
                </c:pt>
                <c:pt idx="1068">
                  <c:v>0.88809413999999998</c:v>
                </c:pt>
                <c:pt idx="1069">
                  <c:v>0.71765183099999996</c:v>
                </c:pt>
                <c:pt idx="1070">
                  <c:v>0.66382794300000003</c:v>
                </c:pt>
                <c:pt idx="1071">
                  <c:v>0.66382794300000003</c:v>
                </c:pt>
                <c:pt idx="1072">
                  <c:v>0.71316650699999995</c:v>
                </c:pt>
                <c:pt idx="1073">
                  <c:v>0.69971053500000002</c:v>
                </c:pt>
                <c:pt idx="1074">
                  <c:v>0.64140132400000005</c:v>
                </c:pt>
                <c:pt idx="1075">
                  <c:v>0.65037197099999999</c:v>
                </c:pt>
                <c:pt idx="1076">
                  <c:v>0.63691600000000004</c:v>
                </c:pt>
                <c:pt idx="1077">
                  <c:v>0.69522521100000001</c:v>
                </c:pt>
                <c:pt idx="1078">
                  <c:v>0.68176923899999997</c:v>
                </c:pt>
                <c:pt idx="1079">
                  <c:v>0.64140132400000005</c:v>
                </c:pt>
                <c:pt idx="1080">
                  <c:v>0.65485729500000001</c:v>
                </c:pt>
                <c:pt idx="1081">
                  <c:v>0.68625456299999998</c:v>
                </c:pt>
                <c:pt idx="1082">
                  <c:v>0.65934261900000002</c:v>
                </c:pt>
                <c:pt idx="1083">
                  <c:v>0.71316650699999995</c:v>
                </c:pt>
                <c:pt idx="1084">
                  <c:v>0.71316650699999995</c:v>
                </c:pt>
                <c:pt idx="1085">
                  <c:v>0.75801974599999999</c:v>
                </c:pt>
                <c:pt idx="1086">
                  <c:v>0.72213715499999998</c:v>
                </c:pt>
                <c:pt idx="1087">
                  <c:v>0.97780061900000004</c:v>
                </c:pt>
                <c:pt idx="1088">
                  <c:v>1.3007439430000001</c:v>
                </c:pt>
                <c:pt idx="1089">
                  <c:v>0.25566346499999998</c:v>
                </c:pt>
                <c:pt idx="1090">
                  <c:v>1.18412552</c:v>
                </c:pt>
                <c:pt idx="1091">
                  <c:v>0.448532394</c:v>
                </c:pt>
                <c:pt idx="1092">
                  <c:v>1.040595154</c:v>
                </c:pt>
                <c:pt idx="1093">
                  <c:v>0.51132692899999999</c:v>
                </c:pt>
                <c:pt idx="1094">
                  <c:v>0.95985932299999999</c:v>
                </c:pt>
                <c:pt idx="1095">
                  <c:v>0.71765183099999996</c:v>
                </c:pt>
                <c:pt idx="1096">
                  <c:v>0.75353442199999998</c:v>
                </c:pt>
                <c:pt idx="1097">
                  <c:v>0.72213715499999998</c:v>
                </c:pt>
                <c:pt idx="1098">
                  <c:v>0.76250507000000001</c:v>
                </c:pt>
                <c:pt idx="1099">
                  <c:v>0.71316650699999995</c:v>
                </c:pt>
                <c:pt idx="1100">
                  <c:v>0.77147571800000003</c:v>
                </c:pt>
                <c:pt idx="1101">
                  <c:v>0.72213715499999998</c:v>
                </c:pt>
                <c:pt idx="1102">
                  <c:v>0.70868118300000005</c:v>
                </c:pt>
                <c:pt idx="1103">
                  <c:v>0.76250507000000001</c:v>
                </c:pt>
                <c:pt idx="1104">
                  <c:v>0.75801974599999999</c:v>
                </c:pt>
                <c:pt idx="1105">
                  <c:v>0.69522521100000001</c:v>
                </c:pt>
                <c:pt idx="1106">
                  <c:v>0.91500608400000005</c:v>
                </c:pt>
                <c:pt idx="1107">
                  <c:v>0.47992966199999998</c:v>
                </c:pt>
                <c:pt idx="1108">
                  <c:v>1.237949408</c:v>
                </c:pt>
                <c:pt idx="1109">
                  <c:v>0.95088867600000004</c:v>
                </c:pt>
                <c:pt idx="1110">
                  <c:v>0.46198836599999998</c:v>
                </c:pt>
                <c:pt idx="1111">
                  <c:v>0.98677126699999995</c:v>
                </c:pt>
                <c:pt idx="1112">
                  <c:v>0.71765183099999996</c:v>
                </c:pt>
                <c:pt idx="1113">
                  <c:v>0.75801974599999999</c:v>
                </c:pt>
                <c:pt idx="1114">
                  <c:v>0.76250507000000001</c:v>
                </c:pt>
                <c:pt idx="1115">
                  <c:v>0.690739887</c:v>
                </c:pt>
                <c:pt idx="1116">
                  <c:v>0.69971053500000002</c:v>
                </c:pt>
                <c:pt idx="1117">
                  <c:v>0.70868118300000005</c:v>
                </c:pt>
                <c:pt idx="1118">
                  <c:v>0.74904909799999997</c:v>
                </c:pt>
                <c:pt idx="1119">
                  <c:v>0.76250507000000001</c:v>
                </c:pt>
                <c:pt idx="1120">
                  <c:v>0.71765183099999996</c:v>
                </c:pt>
                <c:pt idx="1121">
                  <c:v>0.71316650699999995</c:v>
                </c:pt>
                <c:pt idx="1122">
                  <c:v>0.76250507000000001</c:v>
                </c:pt>
                <c:pt idx="1123">
                  <c:v>0.71316650699999995</c:v>
                </c:pt>
                <c:pt idx="1124">
                  <c:v>0.78044636599999995</c:v>
                </c:pt>
                <c:pt idx="1125">
                  <c:v>0.70868118300000005</c:v>
                </c:pt>
                <c:pt idx="1126">
                  <c:v>0.76250507000000001</c:v>
                </c:pt>
                <c:pt idx="1127">
                  <c:v>0.69522521100000001</c:v>
                </c:pt>
                <c:pt idx="1128">
                  <c:v>0.69971053500000002</c:v>
                </c:pt>
                <c:pt idx="1129">
                  <c:v>0.74456377399999996</c:v>
                </c:pt>
                <c:pt idx="1130">
                  <c:v>0.74456377399999996</c:v>
                </c:pt>
                <c:pt idx="1131">
                  <c:v>0.70868118300000005</c:v>
                </c:pt>
                <c:pt idx="1132">
                  <c:v>1.3635384779999999</c:v>
                </c:pt>
                <c:pt idx="1133">
                  <c:v>0.74456377399999996</c:v>
                </c:pt>
                <c:pt idx="1134">
                  <c:v>0.73110780200000003</c:v>
                </c:pt>
                <c:pt idx="1135">
                  <c:v>0.67728391499999996</c:v>
                </c:pt>
                <c:pt idx="1136">
                  <c:v>0.67279859099999995</c:v>
                </c:pt>
                <c:pt idx="1137">
                  <c:v>0.71765183099999996</c:v>
                </c:pt>
                <c:pt idx="1138">
                  <c:v>0.66382794300000003</c:v>
                </c:pt>
                <c:pt idx="1139">
                  <c:v>0.74007845000000005</c:v>
                </c:pt>
                <c:pt idx="1140">
                  <c:v>0.68625456299999998</c:v>
                </c:pt>
                <c:pt idx="1141">
                  <c:v>0.74007845000000005</c:v>
                </c:pt>
                <c:pt idx="1142">
                  <c:v>0.68625456299999998</c:v>
                </c:pt>
                <c:pt idx="1143">
                  <c:v>0.69522521100000001</c:v>
                </c:pt>
                <c:pt idx="1144">
                  <c:v>0.72662247800000002</c:v>
                </c:pt>
                <c:pt idx="1145">
                  <c:v>0.71316650699999995</c:v>
                </c:pt>
                <c:pt idx="1146">
                  <c:v>0.67279859099999995</c:v>
                </c:pt>
                <c:pt idx="1147">
                  <c:v>0.66831326700000004</c:v>
                </c:pt>
                <c:pt idx="1148">
                  <c:v>0.68625456299999998</c:v>
                </c:pt>
                <c:pt idx="1149">
                  <c:v>0.964344647</c:v>
                </c:pt>
                <c:pt idx="1150">
                  <c:v>0.51132692899999999</c:v>
                </c:pt>
                <c:pt idx="1151">
                  <c:v>0.92397673199999997</c:v>
                </c:pt>
                <c:pt idx="1152">
                  <c:v>1.2065521400000001</c:v>
                </c:pt>
                <c:pt idx="1153">
                  <c:v>0.69522521100000001</c:v>
                </c:pt>
                <c:pt idx="1154">
                  <c:v>0.74007845000000005</c:v>
                </c:pt>
                <c:pt idx="1155">
                  <c:v>0.690739887</c:v>
                </c:pt>
                <c:pt idx="1156">
                  <c:v>0.74456377399999996</c:v>
                </c:pt>
                <c:pt idx="1157">
                  <c:v>0.70868118300000005</c:v>
                </c:pt>
                <c:pt idx="1158">
                  <c:v>0.70868118300000005</c:v>
                </c:pt>
                <c:pt idx="1159">
                  <c:v>0.74904909799999997</c:v>
                </c:pt>
                <c:pt idx="1160">
                  <c:v>0.77147571800000003</c:v>
                </c:pt>
                <c:pt idx="1161">
                  <c:v>0.71765183099999996</c:v>
                </c:pt>
                <c:pt idx="1162">
                  <c:v>0.72213715499999998</c:v>
                </c:pt>
                <c:pt idx="1163">
                  <c:v>0.71316650699999995</c:v>
                </c:pt>
                <c:pt idx="1164">
                  <c:v>0.74904909799999997</c:v>
                </c:pt>
                <c:pt idx="1165">
                  <c:v>0.75801974599999999</c:v>
                </c:pt>
                <c:pt idx="1166">
                  <c:v>0.70419585900000004</c:v>
                </c:pt>
                <c:pt idx="1167">
                  <c:v>0.690739887</c:v>
                </c:pt>
                <c:pt idx="1168">
                  <c:v>0.73559312600000004</c:v>
                </c:pt>
                <c:pt idx="1169">
                  <c:v>0.67728391499999996</c:v>
                </c:pt>
                <c:pt idx="1170">
                  <c:v>1.242434732</c:v>
                </c:pt>
                <c:pt idx="1171">
                  <c:v>0.18838360600000001</c:v>
                </c:pt>
                <c:pt idx="1172">
                  <c:v>1.1930961680000001</c:v>
                </c:pt>
                <c:pt idx="1173">
                  <c:v>0.24669281700000001</c:v>
                </c:pt>
                <c:pt idx="1174">
                  <c:v>1.4622156049999999</c:v>
                </c:pt>
                <c:pt idx="1175">
                  <c:v>0.77147571800000003</c:v>
                </c:pt>
                <c:pt idx="1176">
                  <c:v>0.72213715499999998</c:v>
                </c:pt>
                <c:pt idx="1177">
                  <c:v>0.73559312600000004</c:v>
                </c:pt>
                <c:pt idx="1178">
                  <c:v>0.75353442199999998</c:v>
                </c:pt>
                <c:pt idx="1179">
                  <c:v>0.798387662</c:v>
                </c:pt>
                <c:pt idx="1180">
                  <c:v>0.80287298500000004</c:v>
                </c:pt>
                <c:pt idx="1181">
                  <c:v>0.74904909799999997</c:v>
                </c:pt>
                <c:pt idx="1182">
                  <c:v>0.73110780200000003</c:v>
                </c:pt>
                <c:pt idx="1183">
                  <c:v>1.013683211</c:v>
                </c:pt>
                <c:pt idx="1184">
                  <c:v>0.515812253</c:v>
                </c:pt>
                <c:pt idx="1185">
                  <c:v>0.78493168999999996</c:v>
                </c:pt>
                <c:pt idx="1186">
                  <c:v>0.74456377399999996</c:v>
                </c:pt>
                <c:pt idx="1187">
                  <c:v>1.2962586190000001</c:v>
                </c:pt>
                <c:pt idx="1188">
                  <c:v>0.24669281700000001</c:v>
                </c:pt>
                <c:pt idx="1189">
                  <c:v>0.73110780200000003</c:v>
                </c:pt>
                <c:pt idx="1190">
                  <c:v>0.79390233799999999</c:v>
                </c:pt>
                <c:pt idx="1191">
                  <c:v>0.80735830900000005</c:v>
                </c:pt>
                <c:pt idx="1192">
                  <c:v>0.75353442199999998</c:v>
                </c:pt>
                <c:pt idx="1193">
                  <c:v>1.516039492</c:v>
                </c:pt>
                <c:pt idx="1194">
                  <c:v>0.28706073199999999</c:v>
                </c:pt>
                <c:pt idx="1195">
                  <c:v>1.3141999150000001</c:v>
                </c:pt>
                <c:pt idx="1196">
                  <c:v>0.53375354900000005</c:v>
                </c:pt>
                <c:pt idx="1197">
                  <c:v>0.95088867600000004</c:v>
                </c:pt>
                <c:pt idx="1198">
                  <c:v>0.50684160499999997</c:v>
                </c:pt>
                <c:pt idx="1199">
                  <c:v>1.03610983</c:v>
                </c:pt>
                <c:pt idx="1200">
                  <c:v>0.78941701399999997</c:v>
                </c:pt>
                <c:pt idx="1201">
                  <c:v>0.76699039400000002</c:v>
                </c:pt>
                <c:pt idx="1202">
                  <c:v>0.79390233799999999</c:v>
                </c:pt>
                <c:pt idx="1203">
                  <c:v>0.73559312600000004</c:v>
                </c:pt>
                <c:pt idx="1204">
                  <c:v>0.74456377399999996</c:v>
                </c:pt>
                <c:pt idx="1205">
                  <c:v>0.798387662</c:v>
                </c:pt>
                <c:pt idx="1206">
                  <c:v>0.798387662</c:v>
                </c:pt>
                <c:pt idx="1207">
                  <c:v>0.72662247800000002</c:v>
                </c:pt>
                <c:pt idx="1208">
                  <c:v>0.73110780200000003</c:v>
                </c:pt>
                <c:pt idx="1209">
                  <c:v>0.70868118300000005</c:v>
                </c:pt>
                <c:pt idx="1210">
                  <c:v>0.75353442199999998</c:v>
                </c:pt>
                <c:pt idx="1211">
                  <c:v>0.98677126699999995</c:v>
                </c:pt>
                <c:pt idx="1212">
                  <c:v>1.125816309</c:v>
                </c:pt>
                <c:pt idx="1213">
                  <c:v>0.50684160499999997</c:v>
                </c:pt>
                <c:pt idx="1214">
                  <c:v>0.92846205599999998</c:v>
                </c:pt>
                <c:pt idx="1215">
                  <c:v>0.52029757700000001</c:v>
                </c:pt>
                <c:pt idx="1216">
                  <c:v>0.96882997100000001</c:v>
                </c:pt>
                <c:pt idx="1217">
                  <c:v>0.68176923899999997</c:v>
                </c:pt>
                <c:pt idx="1218">
                  <c:v>0.690739887</c:v>
                </c:pt>
                <c:pt idx="1219">
                  <c:v>0.69971053500000002</c:v>
                </c:pt>
                <c:pt idx="1220">
                  <c:v>0.73559312600000004</c:v>
                </c:pt>
                <c:pt idx="1221">
                  <c:v>0.72213715499999998</c:v>
                </c:pt>
                <c:pt idx="1222">
                  <c:v>0.68625456299999998</c:v>
                </c:pt>
                <c:pt idx="1223">
                  <c:v>0.68176923899999997</c:v>
                </c:pt>
                <c:pt idx="1224">
                  <c:v>0.70868118300000005</c:v>
                </c:pt>
                <c:pt idx="1225">
                  <c:v>0.68176923899999997</c:v>
                </c:pt>
                <c:pt idx="1226">
                  <c:v>0.74904909799999997</c:v>
                </c:pt>
                <c:pt idx="1227">
                  <c:v>0.69971053500000002</c:v>
                </c:pt>
                <c:pt idx="1228">
                  <c:v>1.0226538590000001</c:v>
                </c:pt>
                <c:pt idx="1229">
                  <c:v>0.46198836599999998</c:v>
                </c:pt>
                <c:pt idx="1230">
                  <c:v>0.74904909799999997</c:v>
                </c:pt>
                <c:pt idx="1231">
                  <c:v>0.80287298500000004</c:v>
                </c:pt>
                <c:pt idx="1232">
                  <c:v>1.3545678299999999</c:v>
                </c:pt>
                <c:pt idx="1233">
                  <c:v>0.22875152100000001</c:v>
                </c:pt>
                <c:pt idx="1234">
                  <c:v>0.76699039400000002</c:v>
                </c:pt>
                <c:pt idx="1235">
                  <c:v>0.76250507000000001</c:v>
                </c:pt>
                <c:pt idx="1236">
                  <c:v>1.5743487030000001</c:v>
                </c:pt>
                <c:pt idx="1237">
                  <c:v>0.26014878899999999</c:v>
                </c:pt>
                <c:pt idx="1238">
                  <c:v>1.1930961680000001</c:v>
                </c:pt>
                <c:pt idx="1239">
                  <c:v>0.26014878899999999</c:v>
                </c:pt>
                <c:pt idx="1240">
                  <c:v>0.48890031</c:v>
                </c:pt>
                <c:pt idx="1241">
                  <c:v>1.246920056</c:v>
                </c:pt>
                <c:pt idx="1242">
                  <c:v>0.94640335200000003</c:v>
                </c:pt>
                <c:pt idx="1243">
                  <c:v>0.78044636599999995</c:v>
                </c:pt>
                <c:pt idx="1244">
                  <c:v>0.72662247800000002</c:v>
                </c:pt>
                <c:pt idx="1245">
                  <c:v>0.71765183099999996</c:v>
                </c:pt>
                <c:pt idx="1246">
                  <c:v>0.76699039400000002</c:v>
                </c:pt>
                <c:pt idx="1247">
                  <c:v>0.75801974599999999</c:v>
                </c:pt>
                <c:pt idx="1248">
                  <c:v>0.72662247800000002</c:v>
                </c:pt>
                <c:pt idx="1249">
                  <c:v>0.70868118300000005</c:v>
                </c:pt>
                <c:pt idx="1250">
                  <c:v>0.70868118300000005</c:v>
                </c:pt>
                <c:pt idx="1251">
                  <c:v>0.76699039400000002</c:v>
                </c:pt>
                <c:pt idx="1252">
                  <c:v>0.76250507000000001</c:v>
                </c:pt>
                <c:pt idx="1253">
                  <c:v>0.72662247800000002</c:v>
                </c:pt>
                <c:pt idx="1254">
                  <c:v>0.73559312600000004</c:v>
                </c:pt>
                <c:pt idx="1255">
                  <c:v>0.78941701399999997</c:v>
                </c:pt>
                <c:pt idx="1256">
                  <c:v>1.009197887</c:v>
                </c:pt>
                <c:pt idx="1257">
                  <c:v>0.556180169</c:v>
                </c:pt>
                <c:pt idx="1258">
                  <c:v>0.74904909799999997</c:v>
                </c:pt>
                <c:pt idx="1259">
                  <c:v>0.798387662</c:v>
                </c:pt>
                <c:pt idx="1260">
                  <c:v>1.4980981959999999</c:v>
                </c:pt>
                <c:pt idx="1261">
                  <c:v>0</c:v>
                </c:pt>
                <c:pt idx="1262">
                  <c:v>1.6012606469999999</c:v>
                </c:pt>
                <c:pt idx="1263">
                  <c:v>0.24669281700000001</c:v>
                </c:pt>
                <c:pt idx="1264">
                  <c:v>0.47095901400000001</c:v>
                </c:pt>
                <c:pt idx="1265">
                  <c:v>0.92846205599999998</c:v>
                </c:pt>
                <c:pt idx="1266">
                  <c:v>1.278317323</c:v>
                </c:pt>
                <c:pt idx="1267">
                  <c:v>0.76250507000000001</c:v>
                </c:pt>
                <c:pt idx="1268">
                  <c:v>0.72662247800000002</c:v>
                </c:pt>
                <c:pt idx="1269">
                  <c:v>0.74007845000000005</c:v>
                </c:pt>
                <c:pt idx="1270">
                  <c:v>0.78044636599999995</c:v>
                </c:pt>
                <c:pt idx="1271">
                  <c:v>0.72213715499999998</c:v>
                </c:pt>
                <c:pt idx="1272">
                  <c:v>0.78941701399999997</c:v>
                </c:pt>
                <c:pt idx="1273">
                  <c:v>0.72213715499999998</c:v>
                </c:pt>
                <c:pt idx="1274">
                  <c:v>0.78941701399999997</c:v>
                </c:pt>
                <c:pt idx="1275">
                  <c:v>0.71765183099999996</c:v>
                </c:pt>
                <c:pt idx="1276">
                  <c:v>0.70419585900000004</c:v>
                </c:pt>
                <c:pt idx="1277">
                  <c:v>0.75353442199999998</c:v>
                </c:pt>
                <c:pt idx="1278">
                  <c:v>0.75353442199999998</c:v>
                </c:pt>
                <c:pt idx="1279">
                  <c:v>0.690739887</c:v>
                </c:pt>
                <c:pt idx="1280">
                  <c:v>0.897064788</c:v>
                </c:pt>
                <c:pt idx="1281">
                  <c:v>1.3007439430000001</c:v>
                </c:pt>
                <c:pt idx="1282">
                  <c:v>0.24669281700000001</c:v>
                </c:pt>
                <c:pt idx="1283">
                  <c:v>1.3007439430000001</c:v>
                </c:pt>
                <c:pt idx="1284">
                  <c:v>0.47992966199999998</c:v>
                </c:pt>
                <c:pt idx="1285">
                  <c:v>1.098904366</c:v>
                </c:pt>
                <c:pt idx="1286">
                  <c:v>0.78044636599999995</c:v>
                </c:pt>
                <c:pt idx="1287">
                  <c:v>0.82081428099999998</c:v>
                </c:pt>
                <c:pt idx="1288">
                  <c:v>0.77147571800000003</c:v>
                </c:pt>
                <c:pt idx="1289">
                  <c:v>0.79390233799999999</c:v>
                </c:pt>
                <c:pt idx="1290">
                  <c:v>0.73559312600000004</c:v>
                </c:pt>
                <c:pt idx="1291">
                  <c:v>0.73559312600000004</c:v>
                </c:pt>
                <c:pt idx="1292">
                  <c:v>0.76250507000000001</c:v>
                </c:pt>
                <c:pt idx="1293">
                  <c:v>0.74007845000000005</c:v>
                </c:pt>
                <c:pt idx="1294">
                  <c:v>0.69971053500000002</c:v>
                </c:pt>
                <c:pt idx="1295">
                  <c:v>0.690739887</c:v>
                </c:pt>
                <c:pt idx="1296">
                  <c:v>0.69971053500000002</c:v>
                </c:pt>
                <c:pt idx="1297">
                  <c:v>1.009197887</c:v>
                </c:pt>
                <c:pt idx="1298">
                  <c:v>0.47992966199999998</c:v>
                </c:pt>
                <c:pt idx="1299">
                  <c:v>0.97780061900000004</c:v>
                </c:pt>
                <c:pt idx="1300">
                  <c:v>1.1796401969999999</c:v>
                </c:pt>
                <c:pt idx="1301">
                  <c:v>0.47544433800000002</c:v>
                </c:pt>
                <c:pt idx="1302">
                  <c:v>0.93743270400000001</c:v>
                </c:pt>
                <c:pt idx="1303">
                  <c:v>0.515812253</c:v>
                </c:pt>
                <c:pt idx="1304">
                  <c:v>0.91052076000000004</c:v>
                </c:pt>
                <c:pt idx="1305">
                  <c:v>0.69971053500000002</c:v>
                </c:pt>
                <c:pt idx="1306">
                  <c:v>0.70419585900000004</c:v>
                </c:pt>
                <c:pt idx="1307">
                  <c:v>0.78044636599999995</c:v>
                </c:pt>
                <c:pt idx="1308">
                  <c:v>0.78493168999999996</c:v>
                </c:pt>
                <c:pt idx="1309">
                  <c:v>0.75801974599999999</c:v>
                </c:pt>
                <c:pt idx="1310">
                  <c:v>0.77147571800000003</c:v>
                </c:pt>
                <c:pt idx="1311">
                  <c:v>0.80735830900000005</c:v>
                </c:pt>
                <c:pt idx="1312">
                  <c:v>0.78044636599999995</c:v>
                </c:pt>
                <c:pt idx="1313">
                  <c:v>0.83875557700000003</c:v>
                </c:pt>
                <c:pt idx="1314">
                  <c:v>0.78493168999999996</c:v>
                </c:pt>
                <c:pt idx="1315">
                  <c:v>0.82081428099999998</c:v>
                </c:pt>
                <c:pt idx="1316">
                  <c:v>0.97331529500000002</c:v>
                </c:pt>
                <c:pt idx="1317">
                  <c:v>1.3186852389999999</c:v>
                </c:pt>
                <c:pt idx="1318">
                  <c:v>0.515812253</c:v>
                </c:pt>
                <c:pt idx="1319">
                  <c:v>0.99125659099999996</c:v>
                </c:pt>
                <c:pt idx="1320">
                  <c:v>0.48441498599999999</c:v>
                </c:pt>
                <c:pt idx="1321">
                  <c:v>0.97780061900000004</c:v>
                </c:pt>
                <c:pt idx="1322">
                  <c:v>0.80287298500000004</c:v>
                </c:pt>
                <c:pt idx="1323">
                  <c:v>0.82529960499999999</c:v>
                </c:pt>
                <c:pt idx="1324">
                  <c:v>0.76699039400000002</c:v>
                </c:pt>
                <c:pt idx="1325">
                  <c:v>0.76699039400000002</c:v>
                </c:pt>
                <c:pt idx="1326">
                  <c:v>0.82529960499999999</c:v>
                </c:pt>
                <c:pt idx="1327">
                  <c:v>0.76250507000000001</c:v>
                </c:pt>
                <c:pt idx="1328">
                  <c:v>0.80735830900000005</c:v>
                </c:pt>
                <c:pt idx="1329">
                  <c:v>0.74456377399999996</c:v>
                </c:pt>
                <c:pt idx="1330">
                  <c:v>0.77596104200000005</c:v>
                </c:pt>
                <c:pt idx="1331">
                  <c:v>0.69522521100000001</c:v>
                </c:pt>
                <c:pt idx="1332">
                  <c:v>0.71316650699999995</c:v>
                </c:pt>
                <c:pt idx="1333">
                  <c:v>0.75353442199999998</c:v>
                </c:pt>
                <c:pt idx="1334">
                  <c:v>0.75353442199999998</c:v>
                </c:pt>
                <c:pt idx="1335">
                  <c:v>0.72213715499999998</c:v>
                </c:pt>
                <c:pt idx="1336">
                  <c:v>0.72213715499999998</c:v>
                </c:pt>
                <c:pt idx="1337">
                  <c:v>0.73110780200000003</c:v>
                </c:pt>
                <c:pt idx="1338">
                  <c:v>0.78941701399999997</c:v>
                </c:pt>
                <c:pt idx="1339">
                  <c:v>1.511554168</c:v>
                </c:pt>
                <c:pt idx="1340">
                  <c:v>0</c:v>
                </c:pt>
                <c:pt idx="1341">
                  <c:v>1.516039492</c:v>
                </c:pt>
                <c:pt idx="1342">
                  <c:v>0.19286892899999999</c:v>
                </c:pt>
                <c:pt idx="1343">
                  <c:v>1.273831999</c:v>
                </c:pt>
                <c:pt idx="1344">
                  <c:v>0.24669281700000001</c:v>
                </c:pt>
                <c:pt idx="1345">
                  <c:v>1.1751548730000001</c:v>
                </c:pt>
                <c:pt idx="1346">
                  <c:v>0.43507642200000002</c:v>
                </c:pt>
                <c:pt idx="1347">
                  <c:v>0.92846205599999998</c:v>
                </c:pt>
                <c:pt idx="1348">
                  <c:v>0.75801974599999999</c:v>
                </c:pt>
                <c:pt idx="1349">
                  <c:v>0.75353442199999998</c:v>
                </c:pt>
                <c:pt idx="1350">
                  <c:v>0.71316650699999995</c:v>
                </c:pt>
                <c:pt idx="1351">
                  <c:v>0.73559312600000004</c:v>
                </c:pt>
                <c:pt idx="1352">
                  <c:v>0.70868118300000005</c:v>
                </c:pt>
                <c:pt idx="1353">
                  <c:v>0.77147571800000003</c:v>
                </c:pt>
                <c:pt idx="1354">
                  <c:v>0.78044636599999995</c:v>
                </c:pt>
                <c:pt idx="1355">
                  <c:v>0.73559312600000004</c:v>
                </c:pt>
                <c:pt idx="1356">
                  <c:v>0.71316650699999995</c:v>
                </c:pt>
                <c:pt idx="1357">
                  <c:v>0.76699039400000002</c:v>
                </c:pt>
                <c:pt idx="1358">
                  <c:v>0.70419585900000004</c:v>
                </c:pt>
                <c:pt idx="1359">
                  <c:v>0.75801974599999999</c:v>
                </c:pt>
                <c:pt idx="1360">
                  <c:v>0.71765183099999996</c:v>
                </c:pt>
                <c:pt idx="1361">
                  <c:v>0.99574191499999998</c:v>
                </c:pt>
                <c:pt idx="1362">
                  <c:v>1.2110374639999999</c:v>
                </c:pt>
                <c:pt idx="1363">
                  <c:v>0.52926822500000004</c:v>
                </c:pt>
                <c:pt idx="1364">
                  <c:v>1.0585364500000001</c:v>
                </c:pt>
                <c:pt idx="1365">
                  <c:v>0.53375354900000005</c:v>
                </c:pt>
                <c:pt idx="1366">
                  <c:v>1.0226538590000001</c:v>
                </c:pt>
                <c:pt idx="1367">
                  <c:v>0.84324090100000004</c:v>
                </c:pt>
                <c:pt idx="1368">
                  <c:v>0.92846205599999998</c:v>
                </c:pt>
                <c:pt idx="1369">
                  <c:v>0.97331529500000002</c:v>
                </c:pt>
                <c:pt idx="1370">
                  <c:v>0.95537399899999997</c:v>
                </c:pt>
                <c:pt idx="1371">
                  <c:v>1.004712563</c:v>
                </c:pt>
                <c:pt idx="1372">
                  <c:v>1.0809630699999999</c:v>
                </c:pt>
                <c:pt idx="1373">
                  <c:v>1.0854483939999999</c:v>
                </c:pt>
                <c:pt idx="1374">
                  <c:v>1.1616989010000001</c:v>
                </c:pt>
                <c:pt idx="1375">
                  <c:v>1.134786957</c:v>
                </c:pt>
                <c:pt idx="1376">
                  <c:v>1.2200081119999999</c:v>
                </c:pt>
                <c:pt idx="1377">
                  <c:v>1.148242929</c:v>
                </c:pt>
                <c:pt idx="1378">
                  <c:v>1.1706695490000001</c:v>
                </c:pt>
                <c:pt idx="1379">
                  <c:v>1.2962586190000001</c:v>
                </c:pt>
                <c:pt idx="1380">
                  <c:v>1.287287971</c:v>
                </c:pt>
                <c:pt idx="1381">
                  <c:v>1.260376027</c:v>
                </c:pt>
                <c:pt idx="1382">
                  <c:v>2.0901609570000002</c:v>
                </c:pt>
                <c:pt idx="1383">
                  <c:v>0.45750304200000003</c:v>
                </c:pt>
                <c:pt idx="1384">
                  <c:v>2.785386167</c:v>
                </c:pt>
                <c:pt idx="1385">
                  <c:v>0.46198836599999998</c:v>
                </c:pt>
                <c:pt idx="1386">
                  <c:v>2.1350141960000002</c:v>
                </c:pt>
                <c:pt idx="1387">
                  <c:v>0.47992966199999998</c:v>
                </c:pt>
                <c:pt idx="1388">
                  <c:v>2.269573914</c:v>
                </c:pt>
                <c:pt idx="1389">
                  <c:v>1.4442743090000001</c:v>
                </c:pt>
                <c:pt idx="1390">
                  <c:v>1.3321412109999999</c:v>
                </c:pt>
                <c:pt idx="1391">
                  <c:v>1.421847689</c:v>
                </c:pt>
                <c:pt idx="1392">
                  <c:v>1.3186852389999999</c:v>
                </c:pt>
                <c:pt idx="1393">
                  <c:v>1.372509126</c:v>
                </c:pt>
                <c:pt idx="1394">
                  <c:v>1.4577302809999999</c:v>
                </c:pt>
                <c:pt idx="1395">
                  <c:v>1.4353036610000001</c:v>
                </c:pt>
                <c:pt idx="1396">
                  <c:v>1.3635384779999999</c:v>
                </c:pt>
                <c:pt idx="1397">
                  <c:v>1.368023802</c:v>
                </c:pt>
                <c:pt idx="1398">
                  <c:v>1.4083917180000001</c:v>
                </c:pt>
                <c:pt idx="1399">
                  <c:v>1.4667009289999999</c:v>
                </c:pt>
                <c:pt idx="1400">
                  <c:v>1.480156901</c:v>
                </c:pt>
                <c:pt idx="1401">
                  <c:v>1.3545678299999999</c:v>
                </c:pt>
                <c:pt idx="1402">
                  <c:v>1.381479774</c:v>
                </c:pt>
                <c:pt idx="1403">
                  <c:v>1.480156901</c:v>
                </c:pt>
                <c:pt idx="1404">
                  <c:v>1.394935746</c:v>
                </c:pt>
                <c:pt idx="1405">
                  <c:v>1.4936128719999999</c:v>
                </c:pt>
                <c:pt idx="1406">
                  <c:v>1.4667009289999999</c:v>
                </c:pt>
                <c:pt idx="1407">
                  <c:v>1.390450422</c:v>
                </c:pt>
                <c:pt idx="1408">
                  <c:v>2.3009711820000001</c:v>
                </c:pt>
                <c:pt idx="1409">
                  <c:v>0.45750304200000003</c:v>
                </c:pt>
                <c:pt idx="1410">
                  <c:v>2.9647991249999999</c:v>
                </c:pt>
                <c:pt idx="1411">
                  <c:v>0</c:v>
                </c:pt>
                <c:pt idx="1412">
                  <c:v>2.767444872</c:v>
                </c:pt>
                <c:pt idx="1413">
                  <c:v>0.47992966199999998</c:v>
                </c:pt>
                <c:pt idx="1414">
                  <c:v>2.3861923370000002</c:v>
                </c:pt>
                <c:pt idx="1415">
                  <c:v>1.484642225</c:v>
                </c:pt>
                <c:pt idx="1416">
                  <c:v>1.385965098</c:v>
                </c:pt>
                <c:pt idx="1417">
                  <c:v>1.5429514360000001</c:v>
                </c:pt>
                <c:pt idx="1418">
                  <c:v>1.4667009289999999</c:v>
                </c:pt>
                <c:pt idx="1419">
                  <c:v>1.417362365</c:v>
                </c:pt>
                <c:pt idx="1420">
                  <c:v>1.5429514360000001</c:v>
                </c:pt>
                <c:pt idx="1421">
                  <c:v>1.5429514360000001</c:v>
                </c:pt>
                <c:pt idx="1422">
                  <c:v>1.4442743090000001</c:v>
                </c:pt>
                <c:pt idx="1423">
                  <c:v>1.412877041</c:v>
                </c:pt>
                <c:pt idx="1424">
                  <c:v>1.385965098</c:v>
                </c:pt>
                <c:pt idx="1425">
                  <c:v>1.475671577</c:v>
                </c:pt>
                <c:pt idx="1426">
                  <c:v>1.4891275479999999</c:v>
                </c:pt>
                <c:pt idx="1427">
                  <c:v>1.385965098</c:v>
                </c:pt>
                <c:pt idx="1428">
                  <c:v>1.4039063940000001</c:v>
                </c:pt>
                <c:pt idx="1429">
                  <c:v>2.8975192660000002</c:v>
                </c:pt>
                <c:pt idx="1430">
                  <c:v>0.55169484499999999</c:v>
                </c:pt>
                <c:pt idx="1431">
                  <c:v>2.4400162239999998</c:v>
                </c:pt>
                <c:pt idx="1432">
                  <c:v>0.56515081700000003</c:v>
                </c:pt>
                <c:pt idx="1433">
                  <c:v>2.4265602519999998</c:v>
                </c:pt>
                <c:pt idx="1434">
                  <c:v>0.98677126699999995</c:v>
                </c:pt>
                <c:pt idx="1435">
                  <c:v>1.9511159140000001</c:v>
                </c:pt>
                <c:pt idx="1436">
                  <c:v>1.4487596330000001</c:v>
                </c:pt>
                <c:pt idx="1437">
                  <c:v>1.3500825059999999</c:v>
                </c:pt>
                <c:pt idx="1438">
                  <c:v>1.3231705629999999</c:v>
                </c:pt>
                <c:pt idx="1439">
                  <c:v>1.3321412109999999</c:v>
                </c:pt>
                <c:pt idx="1440">
                  <c:v>1.4308183370000001</c:v>
                </c:pt>
                <c:pt idx="1441">
                  <c:v>1.4308183370000001</c:v>
                </c:pt>
                <c:pt idx="1442">
                  <c:v>2.2067793789999999</c:v>
                </c:pt>
                <c:pt idx="1443">
                  <c:v>0.51132692899999999</c:v>
                </c:pt>
                <c:pt idx="1444">
                  <c:v>2.996196393</c:v>
                </c:pt>
                <c:pt idx="1445">
                  <c:v>0</c:v>
                </c:pt>
                <c:pt idx="1446">
                  <c:v>3.023108336</c:v>
                </c:pt>
                <c:pt idx="1447">
                  <c:v>0.51132692899999999</c:v>
                </c:pt>
                <c:pt idx="1448">
                  <c:v>2.4624428439999999</c:v>
                </c:pt>
                <c:pt idx="1449">
                  <c:v>0.381252535</c:v>
                </c:pt>
                <c:pt idx="1450">
                  <c:v>2.4893547869999999</c:v>
                </c:pt>
                <c:pt idx="1451">
                  <c:v>1.009197887</c:v>
                </c:pt>
                <c:pt idx="1452">
                  <c:v>1.8255268440000001</c:v>
                </c:pt>
                <c:pt idx="1453">
                  <c:v>1.3276558869999999</c:v>
                </c:pt>
                <c:pt idx="1454">
                  <c:v>1.3411118580000001</c:v>
                </c:pt>
                <c:pt idx="1455">
                  <c:v>1.4353036610000001</c:v>
                </c:pt>
                <c:pt idx="1456">
                  <c:v>1.480156901</c:v>
                </c:pt>
                <c:pt idx="1457">
                  <c:v>1.39942107</c:v>
                </c:pt>
                <c:pt idx="1458">
                  <c:v>1.480156901</c:v>
                </c:pt>
                <c:pt idx="1459">
                  <c:v>1.5743487030000001</c:v>
                </c:pt>
                <c:pt idx="1460">
                  <c:v>1.4487596330000001</c:v>
                </c:pt>
                <c:pt idx="1461">
                  <c:v>1.5698633790000001</c:v>
                </c:pt>
                <c:pt idx="1462">
                  <c:v>1.475671577</c:v>
                </c:pt>
                <c:pt idx="1463">
                  <c:v>1.5429514360000001</c:v>
                </c:pt>
                <c:pt idx="1464">
                  <c:v>1.385965098</c:v>
                </c:pt>
                <c:pt idx="1465">
                  <c:v>1.385965098</c:v>
                </c:pt>
                <c:pt idx="1466">
                  <c:v>1.480156901</c:v>
                </c:pt>
                <c:pt idx="1467">
                  <c:v>1.4711862529999999</c:v>
                </c:pt>
                <c:pt idx="1468">
                  <c:v>1.3366265340000001</c:v>
                </c:pt>
                <c:pt idx="1469">
                  <c:v>1.3411118580000001</c:v>
                </c:pt>
                <c:pt idx="1470">
                  <c:v>1.4577302809999999</c:v>
                </c:pt>
                <c:pt idx="1471">
                  <c:v>1.394935746</c:v>
                </c:pt>
                <c:pt idx="1472">
                  <c:v>1.507068844</c:v>
                </c:pt>
                <c:pt idx="1473">
                  <c:v>2.040822393</c:v>
                </c:pt>
                <c:pt idx="1474">
                  <c:v>0.98228594300000005</c:v>
                </c:pt>
                <c:pt idx="1475">
                  <c:v>1.4397889850000001</c:v>
                </c:pt>
                <c:pt idx="1476">
                  <c:v>1.421847689</c:v>
                </c:pt>
                <c:pt idx="1477">
                  <c:v>2.534208027</c:v>
                </c:pt>
                <c:pt idx="1478">
                  <c:v>0.49338563400000002</c:v>
                </c:pt>
                <c:pt idx="1479">
                  <c:v>2.238176647</c:v>
                </c:pt>
                <c:pt idx="1480">
                  <c:v>1.8120708720000001</c:v>
                </c:pt>
                <c:pt idx="1481">
                  <c:v>1.4397889850000001</c:v>
                </c:pt>
                <c:pt idx="1482">
                  <c:v>1.4487596330000001</c:v>
                </c:pt>
                <c:pt idx="1483">
                  <c:v>1.3500825059999999</c:v>
                </c:pt>
                <c:pt idx="1484">
                  <c:v>1.3590531539999999</c:v>
                </c:pt>
                <c:pt idx="1485">
                  <c:v>1.4667009289999999</c:v>
                </c:pt>
                <c:pt idx="1486">
                  <c:v>1.426333013</c:v>
                </c:pt>
                <c:pt idx="1487">
                  <c:v>1.5429514360000001</c:v>
                </c:pt>
                <c:pt idx="1488">
                  <c:v>1.4397889850000001</c:v>
                </c:pt>
                <c:pt idx="1489">
                  <c:v>1.529495464</c:v>
                </c:pt>
                <c:pt idx="1490">
                  <c:v>1.421847689</c:v>
                </c:pt>
                <c:pt idx="1491">
                  <c:v>1.381479774</c:v>
                </c:pt>
                <c:pt idx="1492">
                  <c:v>1.4980981959999999</c:v>
                </c:pt>
                <c:pt idx="1493">
                  <c:v>1.475671577</c:v>
                </c:pt>
                <c:pt idx="1494">
                  <c:v>1.3635384779999999</c:v>
                </c:pt>
                <c:pt idx="1495">
                  <c:v>1.3276558869999999</c:v>
                </c:pt>
                <c:pt idx="1496">
                  <c:v>1.3411118580000001</c:v>
                </c:pt>
                <c:pt idx="1497">
                  <c:v>1.4667009289999999</c:v>
                </c:pt>
                <c:pt idx="1498">
                  <c:v>1.4487596330000001</c:v>
                </c:pt>
                <c:pt idx="1499">
                  <c:v>1.37699445</c:v>
                </c:pt>
                <c:pt idx="1500">
                  <c:v>1.417362365</c:v>
                </c:pt>
                <c:pt idx="1501">
                  <c:v>2.022881097</c:v>
                </c:pt>
                <c:pt idx="1502">
                  <c:v>2.570090618</c:v>
                </c:pt>
                <c:pt idx="1503">
                  <c:v>1.049565802</c:v>
                </c:pt>
                <c:pt idx="1504">
                  <c:v>1.910747999</c:v>
                </c:pt>
                <c:pt idx="1505">
                  <c:v>0.897064788</c:v>
                </c:pt>
                <c:pt idx="1506">
                  <c:v>1.9286892950000001</c:v>
                </c:pt>
                <c:pt idx="1507">
                  <c:v>1.475671577</c:v>
                </c:pt>
                <c:pt idx="1508">
                  <c:v>1.4577302809999999</c:v>
                </c:pt>
                <c:pt idx="1509">
                  <c:v>1.3545678299999999</c:v>
                </c:pt>
                <c:pt idx="1510">
                  <c:v>1.3500825059999999</c:v>
                </c:pt>
                <c:pt idx="1511">
                  <c:v>1.3500825059999999</c:v>
                </c:pt>
                <c:pt idx="1512">
                  <c:v>1.4577302809999999</c:v>
                </c:pt>
                <c:pt idx="1513">
                  <c:v>1.4711862529999999</c:v>
                </c:pt>
                <c:pt idx="1514">
                  <c:v>1.426333013</c:v>
                </c:pt>
                <c:pt idx="1515">
                  <c:v>1.4353036610000001</c:v>
                </c:pt>
                <c:pt idx="1516">
                  <c:v>1.5474367600000001</c:v>
                </c:pt>
                <c:pt idx="1517">
                  <c:v>1.4487596330000001</c:v>
                </c:pt>
                <c:pt idx="1518">
                  <c:v>1.516039492</c:v>
                </c:pt>
                <c:pt idx="1519">
                  <c:v>1.412877041</c:v>
                </c:pt>
                <c:pt idx="1520">
                  <c:v>1.4667009289999999</c:v>
                </c:pt>
                <c:pt idx="1521">
                  <c:v>1.368023802</c:v>
                </c:pt>
                <c:pt idx="1522">
                  <c:v>1.3635384779999999</c:v>
                </c:pt>
                <c:pt idx="1523">
                  <c:v>1.412877041</c:v>
                </c:pt>
                <c:pt idx="1524">
                  <c:v>2.7495035759999999</c:v>
                </c:pt>
                <c:pt idx="1525">
                  <c:v>1.3411118580000001</c:v>
                </c:pt>
                <c:pt idx="1526">
                  <c:v>1.3545678299999999</c:v>
                </c:pt>
                <c:pt idx="1527">
                  <c:v>1.4667009289999999</c:v>
                </c:pt>
                <c:pt idx="1528">
                  <c:v>1.516039492</c:v>
                </c:pt>
                <c:pt idx="1529">
                  <c:v>1.4083917180000001</c:v>
                </c:pt>
                <c:pt idx="1530">
                  <c:v>1.421847689</c:v>
                </c:pt>
                <c:pt idx="1531">
                  <c:v>1.5608927319999999</c:v>
                </c:pt>
                <c:pt idx="1532">
                  <c:v>1.4397889850000001</c:v>
                </c:pt>
                <c:pt idx="1533">
                  <c:v>1.516039492</c:v>
                </c:pt>
                <c:pt idx="1534">
                  <c:v>1.4039063940000001</c:v>
                </c:pt>
                <c:pt idx="1535">
                  <c:v>1.484642225</c:v>
                </c:pt>
                <c:pt idx="1536">
                  <c:v>1.368023802</c:v>
                </c:pt>
                <c:pt idx="1537">
                  <c:v>1.372509126</c:v>
                </c:pt>
                <c:pt idx="1538">
                  <c:v>1.4397889850000001</c:v>
                </c:pt>
                <c:pt idx="1539">
                  <c:v>2.4265602519999998</c:v>
                </c:pt>
                <c:pt idx="1540">
                  <c:v>0.39022318299999997</c:v>
                </c:pt>
                <c:pt idx="1541">
                  <c:v>1.417362365</c:v>
                </c:pt>
                <c:pt idx="1542">
                  <c:v>1.394935746</c:v>
                </c:pt>
                <c:pt idx="1543">
                  <c:v>3.032078984</c:v>
                </c:pt>
                <c:pt idx="1544">
                  <c:v>1.4397889850000001</c:v>
                </c:pt>
                <c:pt idx="1545">
                  <c:v>1.4487596330000001</c:v>
                </c:pt>
                <c:pt idx="1546">
                  <c:v>1.52501014</c:v>
                </c:pt>
                <c:pt idx="1547">
                  <c:v>1.417362365</c:v>
                </c:pt>
                <c:pt idx="1548">
                  <c:v>1.507068844</c:v>
                </c:pt>
                <c:pt idx="1549">
                  <c:v>1.4980981959999999</c:v>
                </c:pt>
                <c:pt idx="1550">
                  <c:v>1.394935746</c:v>
                </c:pt>
                <c:pt idx="1551">
                  <c:v>1.3500825059999999</c:v>
                </c:pt>
                <c:pt idx="1552">
                  <c:v>1.3186852389999999</c:v>
                </c:pt>
                <c:pt idx="1553">
                  <c:v>1.4622156049999999</c:v>
                </c:pt>
                <c:pt idx="1554">
                  <c:v>1.4711862529999999</c:v>
                </c:pt>
                <c:pt idx="1555">
                  <c:v>1.421847689</c:v>
                </c:pt>
                <c:pt idx="1556">
                  <c:v>1.368023802</c:v>
                </c:pt>
                <c:pt idx="1557">
                  <c:v>1.480156901</c:v>
                </c:pt>
                <c:pt idx="1558">
                  <c:v>1.372509126</c:v>
                </c:pt>
                <c:pt idx="1559">
                  <c:v>1.520524816</c:v>
                </c:pt>
                <c:pt idx="1560">
                  <c:v>1.4353036610000001</c:v>
                </c:pt>
                <c:pt idx="1561">
                  <c:v>2.000454478</c:v>
                </c:pt>
                <c:pt idx="1562">
                  <c:v>0.94640335200000003</c:v>
                </c:pt>
                <c:pt idx="1563">
                  <c:v>1.4353036610000001</c:v>
                </c:pt>
                <c:pt idx="1564">
                  <c:v>2.9513431529999998</c:v>
                </c:pt>
                <c:pt idx="1565">
                  <c:v>1.004712563</c:v>
                </c:pt>
                <c:pt idx="1566">
                  <c:v>1.6819964780000001</c:v>
                </c:pt>
                <c:pt idx="1567">
                  <c:v>0.88360881599999996</c:v>
                </c:pt>
                <c:pt idx="1568">
                  <c:v>1.9511159140000001</c:v>
                </c:pt>
                <c:pt idx="1569">
                  <c:v>1.511554168</c:v>
                </c:pt>
                <c:pt idx="1570">
                  <c:v>1.394935746</c:v>
                </c:pt>
                <c:pt idx="1571">
                  <c:v>1.381479774</c:v>
                </c:pt>
                <c:pt idx="1572">
                  <c:v>1.50258352</c:v>
                </c:pt>
                <c:pt idx="1573">
                  <c:v>1.37699445</c:v>
                </c:pt>
                <c:pt idx="1574">
                  <c:v>1.480156901</c:v>
                </c:pt>
                <c:pt idx="1575">
                  <c:v>1.39942107</c:v>
                </c:pt>
                <c:pt idx="1576">
                  <c:v>1.516039492</c:v>
                </c:pt>
                <c:pt idx="1577">
                  <c:v>1.475671577</c:v>
                </c:pt>
                <c:pt idx="1578">
                  <c:v>1.4487596330000001</c:v>
                </c:pt>
                <c:pt idx="1579">
                  <c:v>1.480156901</c:v>
                </c:pt>
                <c:pt idx="1580">
                  <c:v>1.4622156049999999</c:v>
                </c:pt>
                <c:pt idx="1581">
                  <c:v>1.368023802</c:v>
                </c:pt>
                <c:pt idx="1582">
                  <c:v>1.368023802</c:v>
                </c:pt>
                <c:pt idx="1583">
                  <c:v>1.381479774</c:v>
                </c:pt>
                <c:pt idx="1584">
                  <c:v>1.484642225</c:v>
                </c:pt>
                <c:pt idx="1585">
                  <c:v>1.475671577</c:v>
                </c:pt>
                <c:pt idx="1586">
                  <c:v>1.4039063940000001</c:v>
                </c:pt>
                <c:pt idx="1587">
                  <c:v>1.390450422</c:v>
                </c:pt>
                <c:pt idx="1588">
                  <c:v>1.50258352</c:v>
                </c:pt>
                <c:pt idx="1589">
                  <c:v>1.856924112</c:v>
                </c:pt>
                <c:pt idx="1590">
                  <c:v>1.03610983</c:v>
                </c:pt>
                <c:pt idx="1591">
                  <c:v>2.4131042800000002</c:v>
                </c:pt>
                <c:pt idx="1592">
                  <c:v>0.56066549300000001</c:v>
                </c:pt>
                <c:pt idx="1593">
                  <c:v>2.3368537730000001</c:v>
                </c:pt>
                <c:pt idx="1594">
                  <c:v>1.9825131819999999</c:v>
                </c:pt>
                <c:pt idx="1595">
                  <c:v>1.484642225</c:v>
                </c:pt>
                <c:pt idx="1596">
                  <c:v>1.372509126</c:v>
                </c:pt>
                <c:pt idx="1597">
                  <c:v>1.381479774</c:v>
                </c:pt>
                <c:pt idx="1598">
                  <c:v>1.475671577</c:v>
                </c:pt>
                <c:pt idx="1599">
                  <c:v>1.381479774</c:v>
                </c:pt>
                <c:pt idx="1600">
                  <c:v>1.4667009289999999</c:v>
                </c:pt>
                <c:pt idx="1601">
                  <c:v>1.421847689</c:v>
                </c:pt>
                <c:pt idx="1602">
                  <c:v>1.484642225</c:v>
                </c:pt>
                <c:pt idx="1603">
                  <c:v>1.3545678299999999</c:v>
                </c:pt>
                <c:pt idx="1604">
                  <c:v>1.39942107</c:v>
                </c:pt>
                <c:pt idx="1605">
                  <c:v>1.533980788</c:v>
                </c:pt>
                <c:pt idx="1606">
                  <c:v>1.5474367600000001</c:v>
                </c:pt>
                <c:pt idx="1607">
                  <c:v>1.4353036610000001</c:v>
                </c:pt>
                <c:pt idx="1608">
                  <c:v>1.4397889850000001</c:v>
                </c:pt>
                <c:pt idx="1609">
                  <c:v>1.417362365</c:v>
                </c:pt>
                <c:pt idx="1610">
                  <c:v>1.4711862529999999</c:v>
                </c:pt>
                <c:pt idx="1611">
                  <c:v>1.4711862529999999</c:v>
                </c:pt>
                <c:pt idx="1612">
                  <c:v>1.372509126</c:v>
                </c:pt>
                <c:pt idx="1613">
                  <c:v>1.381479774</c:v>
                </c:pt>
                <c:pt idx="1614">
                  <c:v>1.475671577</c:v>
                </c:pt>
                <c:pt idx="1615">
                  <c:v>1.906262675</c:v>
                </c:pt>
                <c:pt idx="1616">
                  <c:v>2.3772216890000002</c:v>
                </c:pt>
                <c:pt idx="1617">
                  <c:v>0.448532394</c:v>
                </c:pt>
                <c:pt idx="1618">
                  <c:v>2.4489868719999999</c:v>
                </c:pt>
                <c:pt idx="1619">
                  <c:v>0.87015284500000001</c:v>
                </c:pt>
                <c:pt idx="1620">
                  <c:v>2.0991316040000001</c:v>
                </c:pt>
                <c:pt idx="1621">
                  <c:v>1.516039492</c:v>
                </c:pt>
                <c:pt idx="1622">
                  <c:v>1.421847689</c:v>
                </c:pt>
                <c:pt idx="1623">
                  <c:v>1.368023802</c:v>
                </c:pt>
                <c:pt idx="1624">
                  <c:v>1.3052292670000001</c:v>
                </c:pt>
                <c:pt idx="1625">
                  <c:v>1.4083917180000001</c:v>
                </c:pt>
                <c:pt idx="1626">
                  <c:v>1.4532449569999999</c:v>
                </c:pt>
                <c:pt idx="1627">
                  <c:v>1.3635384779999999</c:v>
                </c:pt>
                <c:pt idx="1628">
                  <c:v>1.368023802</c:v>
                </c:pt>
                <c:pt idx="1629">
                  <c:v>1.4936128719999999</c:v>
                </c:pt>
                <c:pt idx="1630">
                  <c:v>1.394935746</c:v>
                </c:pt>
                <c:pt idx="1631">
                  <c:v>1.4667009289999999</c:v>
                </c:pt>
                <c:pt idx="1632">
                  <c:v>1.8524387879999999</c:v>
                </c:pt>
                <c:pt idx="1633">
                  <c:v>1.0271391830000001</c:v>
                </c:pt>
                <c:pt idx="1634">
                  <c:v>1.4308183370000001</c:v>
                </c:pt>
                <c:pt idx="1635">
                  <c:v>1.4442743090000001</c:v>
                </c:pt>
                <c:pt idx="1636">
                  <c:v>2.6239145060000002</c:v>
                </c:pt>
                <c:pt idx="1637">
                  <c:v>0.48441498599999999</c:v>
                </c:pt>
                <c:pt idx="1638">
                  <c:v>2.7136209839999998</c:v>
                </c:pt>
                <c:pt idx="1639">
                  <c:v>0</c:v>
                </c:pt>
                <c:pt idx="1640">
                  <c:v>2.789871491</c:v>
                </c:pt>
                <c:pt idx="1641">
                  <c:v>0.54720952099999998</c:v>
                </c:pt>
                <c:pt idx="1642">
                  <c:v>2.269573914</c:v>
                </c:pt>
                <c:pt idx="1643">
                  <c:v>0.515812253</c:v>
                </c:pt>
                <c:pt idx="1644">
                  <c:v>2.2606032659999999</c:v>
                </c:pt>
                <c:pt idx="1645">
                  <c:v>0.90155011200000001</c:v>
                </c:pt>
                <c:pt idx="1646">
                  <c:v>1.915233323</c:v>
                </c:pt>
                <c:pt idx="1647">
                  <c:v>0.98228594300000005</c:v>
                </c:pt>
                <c:pt idx="1648">
                  <c:v>1.9197186470000001</c:v>
                </c:pt>
                <c:pt idx="1649">
                  <c:v>1.4442743090000001</c:v>
                </c:pt>
                <c:pt idx="1650">
                  <c:v>1.426333013</c:v>
                </c:pt>
                <c:pt idx="1651">
                  <c:v>1.4936128719999999</c:v>
                </c:pt>
                <c:pt idx="1652">
                  <c:v>1.475671577</c:v>
                </c:pt>
                <c:pt idx="1653">
                  <c:v>1.3635384779999999</c:v>
                </c:pt>
                <c:pt idx="1654">
                  <c:v>1.3500825059999999</c:v>
                </c:pt>
                <c:pt idx="1655">
                  <c:v>1.3411118580000001</c:v>
                </c:pt>
                <c:pt idx="1656">
                  <c:v>1.4353036610000001</c:v>
                </c:pt>
                <c:pt idx="1657">
                  <c:v>1.4308183370000001</c:v>
                </c:pt>
                <c:pt idx="1658">
                  <c:v>1.3590531539999999</c:v>
                </c:pt>
                <c:pt idx="1659">
                  <c:v>1.475671577</c:v>
                </c:pt>
                <c:pt idx="1660">
                  <c:v>1.37699445</c:v>
                </c:pt>
                <c:pt idx="1661">
                  <c:v>1.372509126</c:v>
                </c:pt>
                <c:pt idx="1662">
                  <c:v>1.50258352</c:v>
                </c:pt>
                <c:pt idx="1663">
                  <c:v>1.5519220840000001</c:v>
                </c:pt>
                <c:pt idx="1664">
                  <c:v>1.4577302809999999</c:v>
                </c:pt>
                <c:pt idx="1665">
                  <c:v>1.4308183370000001</c:v>
                </c:pt>
                <c:pt idx="1666">
                  <c:v>2.8212687590000001</c:v>
                </c:pt>
                <c:pt idx="1667">
                  <c:v>0</c:v>
                </c:pt>
                <c:pt idx="1668">
                  <c:v>2.780900844</c:v>
                </c:pt>
                <c:pt idx="1669">
                  <c:v>0.53823887299999995</c:v>
                </c:pt>
                <c:pt idx="1670">
                  <c:v>2.2247206749999999</c:v>
                </c:pt>
                <c:pt idx="1671">
                  <c:v>0.87015284500000001</c:v>
                </c:pt>
                <c:pt idx="1672">
                  <c:v>1.86589476</c:v>
                </c:pt>
                <c:pt idx="1673">
                  <c:v>0.99574191499999998</c:v>
                </c:pt>
                <c:pt idx="1674">
                  <c:v>1.8524387879999999</c:v>
                </c:pt>
                <c:pt idx="1675">
                  <c:v>1.394935746</c:v>
                </c:pt>
                <c:pt idx="1676">
                  <c:v>1.4487596330000001</c:v>
                </c:pt>
                <c:pt idx="1677">
                  <c:v>1.5608927319999999</c:v>
                </c:pt>
                <c:pt idx="1678">
                  <c:v>1.5833193510000001</c:v>
                </c:pt>
                <c:pt idx="1679">
                  <c:v>1.4532449569999999</c:v>
                </c:pt>
                <c:pt idx="1680">
                  <c:v>1.4083917180000001</c:v>
                </c:pt>
                <c:pt idx="1681">
                  <c:v>1.39942107</c:v>
                </c:pt>
                <c:pt idx="1682">
                  <c:v>1.4667009289999999</c:v>
                </c:pt>
                <c:pt idx="1683">
                  <c:v>1.4622156049999999</c:v>
                </c:pt>
                <c:pt idx="1684">
                  <c:v>1.3635384779999999</c:v>
                </c:pt>
                <c:pt idx="1685">
                  <c:v>1.3635384779999999</c:v>
                </c:pt>
                <c:pt idx="1686">
                  <c:v>1.4442743090000001</c:v>
                </c:pt>
                <c:pt idx="1687">
                  <c:v>1.381479774</c:v>
                </c:pt>
                <c:pt idx="1688">
                  <c:v>1.50258352</c:v>
                </c:pt>
                <c:pt idx="1689">
                  <c:v>1.4039063940000001</c:v>
                </c:pt>
                <c:pt idx="1690">
                  <c:v>2.4175896039999998</c:v>
                </c:pt>
                <c:pt idx="1691">
                  <c:v>2.000454478</c:v>
                </c:pt>
                <c:pt idx="1692">
                  <c:v>1.5743487030000001</c:v>
                </c:pt>
                <c:pt idx="1693">
                  <c:v>1.5429514360000001</c:v>
                </c:pt>
                <c:pt idx="1694">
                  <c:v>1.421847689</c:v>
                </c:pt>
                <c:pt idx="1695">
                  <c:v>1.390450422</c:v>
                </c:pt>
                <c:pt idx="1696">
                  <c:v>1.475671577</c:v>
                </c:pt>
                <c:pt idx="1697">
                  <c:v>1.3500825059999999</c:v>
                </c:pt>
                <c:pt idx="1698">
                  <c:v>1.4397889850000001</c:v>
                </c:pt>
                <c:pt idx="1699">
                  <c:v>1.3455971819999999</c:v>
                </c:pt>
                <c:pt idx="1700">
                  <c:v>1.4397889850000001</c:v>
                </c:pt>
                <c:pt idx="1701">
                  <c:v>1.368023802</c:v>
                </c:pt>
                <c:pt idx="1702">
                  <c:v>1.390450422</c:v>
                </c:pt>
                <c:pt idx="1703">
                  <c:v>1.4891275479999999</c:v>
                </c:pt>
                <c:pt idx="1704">
                  <c:v>1.516039492</c:v>
                </c:pt>
                <c:pt idx="1705">
                  <c:v>1.4577302809999999</c:v>
                </c:pt>
                <c:pt idx="1706">
                  <c:v>1.4667009289999999</c:v>
                </c:pt>
                <c:pt idx="1707">
                  <c:v>1.4353036610000001</c:v>
                </c:pt>
                <c:pt idx="1708">
                  <c:v>1.520524816</c:v>
                </c:pt>
                <c:pt idx="1709">
                  <c:v>1.511554168</c:v>
                </c:pt>
                <c:pt idx="1710">
                  <c:v>1.385965098</c:v>
                </c:pt>
                <c:pt idx="1711">
                  <c:v>1.372509126</c:v>
                </c:pt>
                <c:pt idx="1712">
                  <c:v>1.906262675</c:v>
                </c:pt>
                <c:pt idx="1713">
                  <c:v>2.3906776609999998</c:v>
                </c:pt>
                <c:pt idx="1714">
                  <c:v>0.48890031</c:v>
                </c:pt>
                <c:pt idx="1715">
                  <c:v>2.4220749279999998</c:v>
                </c:pt>
                <c:pt idx="1716">
                  <c:v>0.89257946399999999</c:v>
                </c:pt>
                <c:pt idx="1717">
                  <c:v>1.906262675</c:v>
                </c:pt>
                <c:pt idx="1718">
                  <c:v>1.0540511260000001</c:v>
                </c:pt>
                <c:pt idx="1719">
                  <c:v>2.0856756330000001</c:v>
                </c:pt>
                <c:pt idx="1720">
                  <c:v>1.421847689</c:v>
                </c:pt>
                <c:pt idx="1721">
                  <c:v>1.412877041</c:v>
                </c:pt>
                <c:pt idx="1722">
                  <c:v>1.394935746</c:v>
                </c:pt>
                <c:pt idx="1723">
                  <c:v>1.520524816</c:v>
                </c:pt>
                <c:pt idx="1724">
                  <c:v>1.4980981959999999</c:v>
                </c:pt>
                <c:pt idx="1725">
                  <c:v>1.39942107</c:v>
                </c:pt>
                <c:pt idx="1726">
                  <c:v>1.385965098</c:v>
                </c:pt>
                <c:pt idx="1727">
                  <c:v>1.4532449569999999</c:v>
                </c:pt>
                <c:pt idx="1728">
                  <c:v>1.372509126</c:v>
                </c:pt>
                <c:pt idx="1729">
                  <c:v>1.507068844</c:v>
                </c:pt>
                <c:pt idx="1730">
                  <c:v>1.4039063940000001</c:v>
                </c:pt>
                <c:pt idx="1731">
                  <c:v>2.01391045</c:v>
                </c:pt>
                <c:pt idx="1732">
                  <c:v>0.93294737999999999</c:v>
                </c:pt>
                <c:pt idx="1733">
                  <c:v>1.4622156049999999</c:v>
                </c:pt>
                <c:pt idx="1734">
                  <c:v>1.529495464</c:v>
                </c:pt>
                <c:pt idx="1735">
                  <c:v>1.50258352</c:v>
                </c:pt>
                <c:pt idx="1736">
                  <c:v>1.385965098</c:v>
                </c:pt>
                <c:pt idx="1737">
                  <c:v>2.7450182519999999</c:v>
                </c:pt>
                <c:pt idx="1738">
                  <c:v>1.4622156049999999</c:v>
                </c:pt>
                <c:pt idx="1739">
                  <c:v>1.4891275479999999</c:v>
                </c:pt>
                <c:pt idx="1740">
                  <c:v>1.37699445</c:v>
                </c:pt>
                <c:pt idx="1741">
                  <c:v>1.3455971819999999</c:v>
                </c:pt>
                <c:pt idx="1742">
                  <c:v>1.4532449569999999</c:v>
                </c:pt>
                <c:pt idx="1743">
                  <c:v>1.4039063940000001</c:v>
                </c:pt>
                <c:pt idx="1744">
                  <c:v>1.4891275479999999</c:v>
                </c:pt>
                <c:pt idx="1745">
                  <c:v>1.426333013</c:v>
                </c:pt>
                <c:pt idx="1746">
                  <c:v>1.5564074080000001</c:v>
                </c:pt>
                <c:pt idx="1747">
                  <c:v>1.4622156049999999</c:v>
                </c:pt>
                <c:pt idx="1748">
                  <c:v>1.4308183370000001</c:v>
                </c:pt>
                <c:pt idx="1749">
                  <c:v>1.520524816</c:v>
                </c:pt>
                <c:pt idx="1750">
                  <c:v>1.4980981959999999</c:v>
                </c:pt>
                <c:pt idx="1751">
                  <c:v>1.412877041</c:v>
                </c:pt>
                <c:pt idx="1752">
                  <c:v>1.394935746</c:v>
                </c:pt>
                <c:pt idx="1753">
                  <c:v>1.37699445</c:v>
                </c:pt>
                <c:pt idx="1754">
                  <c:v>1.484642225</c:v>
                </c:pt>
                <c:pt idx="1755">
                  <c:v>1.4577302809999999</c:v>
                </c:pt>
                <c:pt idx="1756">
                  <c:v>2.7225916319999999</c:v>
                </c:pt>
                <c:pt idx="1757">
                  <c:v>1.511554168</c:v>
                </c:pt>
                <c:pt idx="1758">
                  <c:v>1.4039063940000001</c:v>
                </c:pt>
                <c:pt idx="1759">
                  <c:v>1.52501014</c:v>
                </c:pt>
                <c:pt idx="1760">
                  <c:v>1.475671577</c:v>
                </c:pt>
                <c:pt idx="1761">
                  <c:v>1.52501014</c:v>
                </c:pt>
                <c:pt idx="1762">
                  <c:v>1.421847689</c:v>
                </c:pt>
                <c:pt idx="1763">
                  <c:v>1.39942107</c:v>
                </c:pt>
                <c:pt idx="1764">
                  <c:v>1.507068844</c:v>
                </c:pt>
                <c:pt idx="1765">
                  <c:v>1.484642225</c:v>
                </c:pt>
                <c:pt idx="1766">
                  <c:v>1.385965098</c:v>
                </c:pt>
                <c:pt idx="1767">
                  <c:v>1.4083917180000001</c:v>
                </c:pt>
                <c:pt idx="1768">
                  <c:v>1.385965098</c:v>
                </c:pt>
                <c:pt idx="1769">
                  <c:v>1.4667009289999999</c:v>
                </c:pt>
                <c:pt idx="1770">
                  <c:v>1.4936128719999999</c:v>
                </c:pt>
                <c:pt idx="1771">
                  <c:v>1.4083917180000001</c:v>
                </c:pt>
                <c:pt idx="1772">
                  <c:v>1.39942107</c:v>
                </c:pt>
                <c:pt idx="1773">
                  <c:v>1.5429514360000001</c:v>
                </c:pt>
                <c:pt idx="1774">
                  <c:v>2.018395774</c:v>
                </c:pt>
                <c:pt idx="1775">
                  <c:v>2.3906776609999998</c:v>
                </c:pt>
                <c:pt idx="1776">
                  <c:v>1.507068844</c:v>
                </c:pt>
                <c:pt idx="1777">
                  <c:v>1.417362365</c:v>
                </c:pt>
                <c:pt idx="1778">
                  <c:v>1.426333013</c:v>
                </c:pt>
                <c:pt idx="1779">
                  <c:v>1.507068844</c:v>
                </c:pt>
                <c:pt idx="1780">
                  <c:v>1.50258352</c:v>
                </c:pt>
                <c:pt idx="1781">
                  <c:v>1.385965098</c:v>
                </c:pt>
                <c:pt idx="1782">
                  <c:v>1.368023802</c:v>
                </c:pt>
                <c:pt idx="1783">
                  <c:v>1.37699445</c:v>
                </c:pt>
                <c:pt idx="1784">
                  <c:v>1.4936128719999999</c:v>
                </c:pt>
                <c:pt idx="1785">
                  <c:v>1.50258352</c:v>
                </c:pt>
                <c:pt idx="1786">
                  <c:v>1.4397889850000001</c:v>
                </c:pt>
                <c:pt idx="1787">
                  <c:v>1.412877041</c:v>
                </c:pt>
                <c:pt idx="1788">
                  <c:v>1.529495464</c:v>
                </c:pt>
                <c:pt idx="1789">
                  <c:v>1.385965098</c:v>
                </c:pt>
                <c:pt idx="1790">
                  <c:v>1.4980981959999999</c:v>
                </c:pt>
                <c:pt idx="1791">
                  <c:v>1.892806703</c:v>
                </c:pt>
                <c:pt idx="1792">
                  <c:v>1.009197887</c:v>
                </c:pt>
                <c:pt idx="1793">
                  <c:v>1.412877041</c:v>
                </c:pt>
                <c:pt idx="1794">
                  <c:v>2.8840632940000002</c:v>
                </c:pt>
                <c:pt idx="1795">
                  <c:v>1.4622156049999999</c:v>
                </c:pt>
                <c:pt idx="1796">
                  <c:v>1.37699445</c:v>
                </c:pt>
                <c:pt idx="1797">
                  <c:v>1.3411118580000001</c:v>
                </c:pt>
                <c:pt idx="1798">
                  <c:v>1.50258352</c:v>
                </c:pt>
                <c:pt idx="1799">
                  <c:v>1.394935746</c:v>
                </c:pt>
                <c:pt idx="1800">
                  <c:v>1.511554168</c:v>
                </c:pt>
                <c:pt idx="1801">
                  <c:v>1.426333013</c:v>
                </c:pt>
                <c:pt idx="1802">
                  <c:v>1.533980788</c:v>
                </c:pt>
                <c:pt idx="1803">
                  <c:v>1.372509126</c:v>
                </c:pt>
                <c:pt idx="1804">
                  <c:v>1.3411118580000001</c:v>
                </c:pt>
                <c:pt idx="1805">
                  <c:v>1.4891275479999999</c:v>
                </c:pt>
                <c:pt idx="1806">
                  <c:v>1.50258352</c:v>
                </c:pt>
                <c:pt idx="1807">
                  <c:v>1.417362365</c:v>
                </c:pt>
                <c:pt idx="1808">
                  <c:v>1.417362365</c:v>
                </c:pt>
                <c:pt idx="1809">
                  <c:v>1.372509126</c:v>
                </c:pt>
                <c:pt idx="1810">
                  <c:v>1.9690572099999999</c:v>
                </c:pt>
                <c:pt idx="1811">
                  <c:v>1.0540511260000001</c:v>
                </c:pt>
                <c:pt idx="1812">
                  <c:v>2.3547950690000001</c:v>
                </c:pt>
                <c:pt idx="1813">
                  <c:v>0.46198836599999998</c:v>
                </c:pt>
                <c:pt idx="1814">
                  <c:v>2.9692844489999999</c:v>
                </c:pt>
                <c:pt idx="1815">
                  <c:v>1.5384661120000001</c:v>
                </c:pt>
                <c:pt idx="1816">
                  <c:v>1.4353036610000001</c:v>
                </c:pt>
                <c:pt idx="1817">
                  <c:v>1.4980981959999999</c:v>
                </c:pt>
                <c:pt idx="1818">
                  <c:v>1.37699445</c:v>
                </c:pt>
                <c:pt idx="1819">
                  <c:v>1.39942107</c:v>
                </c:pt>
                <c:pt idx="1820">
                  <c:v>1.516039492</c:v>
                </c:pt>
                <c:pt idx="1821">
                  <c:v>1.529495464</c:v>
                </c:pt>
                <c:pt idx="1822">
                  <c:v>1.4083917180000001</c:v>
                </c:pt>
                <c:pt idx="1823">
                  <c:v>1.390450422</c:v>
                </c:pt>
                <c:pt idx="1824">
                  <c:v>1.4083917180000001</c:v>
                </c:pt>
                <c:pt idx="1825">
                  <c:v>1.4980981959999999</c:v>
                </c:pt>
                <c:pt idx="1826">
                  <c:v>1.484642225</c:v>
                </c:pt>
                <c:pt idx="1827">
                  <c:v>1.39942107</c:v>
                </c:pt>
                <c:pt idx="1828">
                  <c:v>1.412877041</c:v>
                </c:pt>
                <c:pt idx="1829">
                  <c:v>1.5429514360000001</c:v>
                </c:pt>
                <c:pt idx="1830">
                  <c:v>1.39942107</c:v>
                </c:pt>
                <c:pt idx="1831">
                  <c:v>1.511554168</c:v>
                </c:pt>
                <c:pt idx="1832">
                  <c:v>1.381479774</c:v>
                </c:pt>
                <c:pt idx="1833">
                  <c:v>1.484642225</c:v>
                </c:pt>
                <c:pt idx="1834">
                  <c:v>1.8255268440000001</c:v>
                </c:pt>
                <c:pt idx="1835">
                  <c:v>1.018168535</c:v>
                </c:pt>
                <c:pt idx="1836">
                  <c:v>2.022881097</c:v>
                </c:pt>
                <c:pt idx="1837">
                  <c:v>2.4131042800000002</c:v>
                </c:pt>
                <c:pt idx="1838">
                  <c:v>0.88809413999999998</c:v>
                </c:pt>
                <c:pt idx="1839">
                  <c:v>1.915233323</c:v>
                </c:pt>
                <c:pt idx="1840">
                  <c:v>1.004712563</c:v>
                </c:pt>
                <c:pt idx="1841">
                  <c:v>2.000454478</c:v>
                </c:pt>
                <c:pt idx="1842">
                  <c:v>1.4039063940000001</c:v>
                </c:pt>
                <c:pt idx="1843">
                  <c:v>1.39942107</c:v>
                </c:pt>
                <c:pt idx="1844">
                  <c:v>1.511554168</c:v>
                </c:pt>
                <c:pt idx="1845">
                  <c:v>1.368023802</c:v>
                </c:pt>
                <c:pt idx="1846">
                  <c:v>1.480156901</c:v>
                </c:pt>
                <c:pt idx="1847">
                  <c:v>1.39942107</c:v>
                </c:pt>
                <c:pt idx="1848">
                  <c:v>1.520524816</c:v>
                </c:pt>
                <c:pt idx="1849">
                  <c:v>1.4532449569999999</c:v>
                </c:pt>
                <c:pt idx="1850">
                  <c:v>1.4353036610000001</c:v>
                </c:pt>
                <c:pt idx="1851">
                  <c:v>1.4711862529999999</c:v>
                </c:pt>
                <c:pt idx="1852">
                  <c:v>1.4891275479999999</c:v>
                </c:pt>
                <c:pt idx="1853">
                  <c:v>1.412877041</c:v>
                </c:pt>
                <c:pt idx="1854">
                  <c:v>1.368023802</c:v>
                </c:pt>
                <c:pt idx="1855">
                  <c:v>2.4220749279999998</c:v>
                </c:pt>
                <c:pt idx="1856">
                  <c:v>0.47992966199999998</c:v>
                </c:pt>
                <c:pt idx="1857">
                  <c:v>1.511554168</c:v>
                </c:pt>
                <c:pt idx="1858">
                  <c:v>1.421847689</c:v>
                </c:pt>
                <c:pt idx="1859">
                  <c:v>2.8885486180000002</c:v>
                </c:pt>
                <c:pt idx="1860">
                  <c:v>0</c:v>
                </c:pt>
                <c:pt idx="1861">
                  <c:v>2.8750926460000001</c:v>
                </c:pt>
                <c:pt idx="1862">
                  <c:v>0.46198836599999998</c:v>
                </c:pt>
                <c:pt idx="1863">
                  <c:v>2.4445015479999999</c:v>
                </c:pt>
                <c:pt idx="1864">
                  <c:v>0.47992966199999998</c:v>
                </c:pt>
                <c:pt idx="1865">
                  <c:v>2.3323684490000001</c:v>
                </c:pt>
                <c:pt idx="1866">
                  <c:v>0.99574191499999998</c:v>
                </c:pt>
                <c:pt idx="1867">
                  <c:v>1.9780278579999999</c:v>
                </c:pt>
                <c:pt idx="1868">
                  <c:v>1.368023802</c:v>
                </c:pt>
                <c:pt idx="1869">
                  <c:v>1.381479774</c:v>
                </c:pt>
                <c:pt idx="1870">
                  <c:v>1.480156901</c:v>
                </c:pt>
                <c:pt idx="1871">
                  <c:v>1.37699445</c:v>
                </c:pt>
                <c:pt idx="1872">
                  <c:v>1.480156901</c:v>
                </c:pt>
                <c:pt idx="1873">
                  <c:v>1.372509126</c:v>
                </c:pt>
                <c:pt idx="1874">
                  <c:v>1.4622156049999999</c:v>
                </c:pt>
                <c:pt idx="1875">
                  <c:v>1.3455971819999999</c:v>
                </c:pt>
                <c:pt idx="1876">
                  <c:v>1.3545678299999999</c:v>
                </c:pt>
                <c:pt idx="1877">
                  <c:v>1.4622156049999999</c:v>
                </c:pt>
                <c:pt idx="1878">
                  <c:v>1.484642225</c:v>
                </c:pt>
                <c:pt idx="1879">
                  <c:v>1.8748654069999999</c:v>
                </c:pt>
                <c:pt idx="1880">
                  <c:v>0.90603543600000003</c:v>
                </c:pt>
                <c:pt idx="1881">
                  <c:v>2.4041336320000002</c:v>
                </c:pt>
                <c:pt idx="1882">
                  <c:v>0.50235628099999996</c:v>
                </c:pt>
                <c:pt idx="1883">
                  <c:v>2.5476639990000001</c:v>
                </c:pt>
                <c:pt idx="1884">
                  <c:v>0.39470850699999999</c:v>
                </c:pt>
                <c:pt idx="1885">
                  <c:v>2.9109752379999998</c:v>
                </c:pt>
                <c:pt idx="1886">
                  <c:v>0</c:v>
                </c:pt>
                <c:pt idx="1887">
                  <c:v>2.8302394070000001</c:v>
                </c:pt>
                <c:pt idx="1888">
                  <c:v>0.56066549300000001</c:v>
                </c:pt>
                <c:pt idx="1889">
                  <c:v>2.3099418300000001</c:v>
                </c:pt>
                <c:pt idx="1890">
                  <c:v>0.50235628099999996</c:v>
                </c:pt>
                <c:pt idx="1891">
                  <c:v>2.238176647</c:v>
                </c:pt>
                <c:pt idx="1892">
                  <c:v>1.507068844</c:v>
                </c:pt>
                <c:pt idx="1893">
                  <c:v>1.507068844</c:v>
                </c:pt>
                <c:pt idx="1894">
                  <c:v>1.4308183370000001</c:v>
                </c:pt>
                <c:pt idx="1895">
                  <c:v>1.421847689</c:v>
                </c:pt>
                <c:pt idx="1896">
                  <c:v>1.4397889850000001</c:v>
                </c:pt>
                <c:pt idx="1897">
                  <c:v>1.5384661120000001</c:v>
                </c:pt>
                <c:pt idx="1898">
                  <c:v>1.507068844</c:v>
                </c:pt>
                <c:pt idx="1899">
                  <c:v>1.4308183370000001</c:v>
                </c:pt>
                <c:pt idx="1900">
                  <c:v>1.412877041</c:v>
                </c:pt>
                <c:pt idx="1901">
                  <c:v>1.4980981959999999</c:v>
                </c:pt>
                <c:pt idx="1902">
                  <c:v>1.4039063940000001</c:v>
                </c:pt>
                <c:pt idx="1903">
                  <c:v>1.4980981959999999</c:v>
                </c:pt>
                <c:pt idx="1904">
                  <c:v>1.390450422</c:v>
                </c:pt>
                <c:pt idx="1905">
                  <c:v>1.4577302809999999</c:v>
                </c:pt>
                <c:pt idx="1906">
                  <c:v>1.372509126</c:v>
                </c:pt>
                <c:pt idx="1907">
                  <c:v>1.4397889850000001</c:v>
                </c:pt>
                <c:pt idx="1908">
                  <c:v>1.565378055</c:v>
                </c:pt>
                <c:pt idx="1909">
                  <c:v>1.5474367600000001</c:v>
                </c:pt>
                <c:pt idx="1910">
                  <c:v>1.4577302809999999</c:v>
                </c:pt>
                <c:pt idx="1911">
                  <c:v>1.4711862529999999</c:v>
                </c:pt>
                <c:pt idx="1912">
                  <c:v>1.4353036610000001</c:v>
                </c:pt>
                <c:pt idx="1913">
                  <c:v>3.032078984</c:v>
                </c:pt>
                <c:pt idx="1914">
                  <c:v>0.52926822500000004</c:v>
                </c:pt>
                <c:pt idx="1915">
                  <c:v>2.2202353509999999</c:v>
                </c:pt>
                <c:pt idx="1916">
                  <c:v>0.54272419699999996</c:v>
                </c:pt>
                <c:pt idx="1917">
                  <c:v>2.3278831250000001</c:v>
                </c:pt>
                <c:pt idx="1918">
                  <c:v>1.004712563</c:v>
                </c:pt>
                <c:pt idx="1919">
                  <c:v>1.8255268440000001</c:v>
                </c:pt>
                <c:pt idx="1920">
                  <c:v>1.03610983</c:v>
                </c:pt>
                <c:pt idx="1921">
                  <c:v>0.45301771800000001</c:v>
                </c:pt>
                <c:pt idx="1922">
                  <c:v>2.8481807030000001</c:v>
                </c:pt>
                <c:pt idx="1923">
                  <c:v>1.565378055</c:v>
                </c:pt>
                <c:pt idx="1924">
                  <c:v>1.5698633790000001</c:v>
                </c:pt>
                <c:pt idx="1925">
                  <c:v>1.475671577</c:v>
                </c:pt>
                <c:pt idx="1926">
                  <c:v>1.4622156049999999</c:v>
                </c:pt>
                <c:pt idx="1927">
                  <c:v>1.421847689</c:v>
                </c:pt>
                <c:pt idx="1928">
                  <c:v>1.516039492</c:v>
                </c:pt>
                <c:pt idx="1929">
                  <c:v>1.4980981959999999</c:v>
                </c:pt>
                <c:pt idx="1930">
                  <c:v>1.421847689</c:v>
                </c:pt>
                <c:pt idx="1931">
                  <c:v>1.9421452669999999</c:v>
                </c:pt>
                <c:pt idx="1932">
                  <c:v>2.3099418300000001</c:v>
                </c:pt>
                <c:pt idx="1933">
                  <c:v>0.47992966199999998</c:v>
                </c:pt>
                <c:pt idx="1934">
                  <c:v>2.4041336320000002</c:v>
                </c:pt>
                <c:pt idx="1935">
                  <c:v>0.96882997100000001</c:v>
                </c:pt>
                <c:pt idx="1936">
                  <c:v>1.803100224</c:v>
                </c:pt>
                <c:pt idx="1937">
                  <c:v>0.90603543600000003</c:v>
                </c:pt>
                <c:pt idx="1938">
                  <c:v>1.9242039710000001</c:v>
                </c:pt>
                <c:pt idx="1939">
                  <c:v>1.4532449569999999</c:v>
                </c:pt>
                <c:pt idx="1940">
                  <c:v>1.3007439430000001</c:v>
                </c:pt>
                <c:pt idx="1941">
                  <c:v>1.237949408</c:v>
                </c:pt>
                <c:pt idx="1942">
                  <c:v>1.157213577</c:v>
                </c:pt>
                <c:pt idx="1943">
                  <c:v>1.2289787599999999</c:v>
                </c:pt>
                <c:pt idx="1944">
                  <c:v>1.237949408</c:v>
                </c:pt>
                <c:pt idx="1945">
                  <c:v>1.10338969</c:v>
                </c:pt>
                <c:pt idx="1946">
                  <c:v>1.0630217740000001</c:v>
                </c:pt>
                <c:pt idx="1947">
                  <c:v>1.1213309849999999</c:v>
                </c:pt>
                <c:pt idx="1948">
                  <c:v>1.009197887</c:v>
                </c:pt>
                <c:pt idx="1949">
                  <c:v>1.0585364500000001</c:v>
                </c:pt>
                <c:pt idx="1950">
                  <c:v>0.99125659099999996</c:v>
                </c:pt>
                <c:pt idx="1951">
                  <c:v>1.0271391830000001</c:v>
                </c:pt>
                <c:pt idx="1952">
                  <c:v>0.94191802800000002</c:v>
                </c:pt>
                <c:pt idx="1953">
                  <c:v>0.95537399899999997</c:v>
                </c:pt>
                <c:pt idx="1954">
                  <c:v>1.659569858</c:v>
                </c:pt>
                <c:pt idx="1955">
                  <c:v>0.331913972</c:v>
                </c:pt>
                <c:pt idx="1956">
                  <c:v>0.91949140799999995</c:v>
                </c:pt>
                <c:pt idx="1957">
                  <c:v>1.143757605</c:v>
                </c:pt>
                <c:pt idx="1958">
                  <c:v>1.619201943</c:v>
                </c:pt>
                <c:pt idx="1959">
                  <c:v>0.31845800000000002</c:v>
                </c:pt>
                <c:pt idx="1960">
                  <c:v>1.480156901</c:v>
                </c:pt>
                <c:pt idx="1961">
                  <c:v>0.87015284500000001</c:v>
                </c:pt>
                <c:pt idx="1962">
                  <c:v>0.89257946399999999</c:v>
                </c:pt>
                <c:pt idx="1963">
                  <c:v>0.82081428099999998</c:v>
                </c:pt>
                <c:pt idx="1964">
                  <c:v>0.87463816900000002</c:v>
                </c:pt>
                <c:pt idx="1965">
                  <c:v>0.84772622500000006</c:v>
                </c:pt>
                <c:pt idx="1966">
                  <c:v>0.78941701399999997</c:v>
                </c:pt>
                <c:pt idx="1967">
                  <c:v>0.78044636599999995</c:v>
                </c:pt>
                <c:pt idx="1968">
                  <c:v>0.75801974599999999</c:v>
                </c:pt>
                <c:pt idx="1969">
                  <c:v>0.81184363299999995</c:v>
                </c:pt>
                <c:pt idx="1970">
                  <c:v>0.81184363299999995</c:v>
                </c:pt>
                <c:pt idx="1971">
                  <c:v>0.77147571800000003</c:v>
                </c:pt>
                <c:pt idx="1972">
                  <c:v>0.76250507000000001</c:v>
                </c:pt>
                <c:pt idx="1973">
                  <c:v>0.81632895699999997</c:v>
                </c:pt>
                <c:pt idx="1974">
                  <c:v>0.75801974599999999</c:v>
                </c:pt>
                <c:pt idx="1975">
                  <c:v>0.798387662</c:v>
                </c:pt>
                <c:pt idx="1976">
                  <c:v>0.76250507000000001</c:v>
                </c:pt>
                <c:pt idx="1977">
                  <c:v>1.5384661120000001</c:v>
                </c:pt>
                <c:pt idx="1978">
                  <c:v>0.74456377399999996</c:v>
                </c:pt>
                <c:pt idx="1979">
                  <c:v>0.798387662</c:v>
                </c:pt>
                <c:pt idx="1980">
                  <c:v>0.798387662</c:v>
                </c:pt>
                <c:pt idx="1981">
                  <c:v>0.73110780200000003</c:v>
                </c:pt>
                <c:pt idx="1982">
                  <c:v>0.75353442199999998</c:v>
                </c:pt>
                <c:pt idx="1983">
                  <c:v>0.73110780200000003</c:v>
                </c:pt>
                <c:pt idx="1984">
                  <c:v>0.80735830900000005</c:v>
                </c:pt>
                <c:pt idx="1985">
                  <c:v>0.78044636599999995</c:v>
                </c:pt>
                <c:pt idx="1986">
                  <c:v>0.74456377399999996</c:v>
                </c:pt>
                <c:pt idx="1987">
                  <c:v>0.75353442199999998</c:v>
                </c:pt>
                <c:pt idx="1988">
                  <c:v>0.798387662</c:v>
                </c:pt>
                <c:pt idx="1989">
                  <c:v>0.76699039400000002</c:v>
                </c:pt>
                <c:pt idx="1990">
                  <c:v>0.82081428099999998</c:v>
                </c:pt>
                <c:pt idx="1991">
                  <c:v>0.74456377399999996</c:v>
                </c:pt>
                <c:pt idx="1992">
                  <c:v>0.798387662</c:v>
                </c:pt>
                <c:pt idx="1993">
                  <c:v>0.72213715499999998</c:v>
                </c:pt>
                <c:pt idx="1994">
                  <c:v>0.71765183099999996</c:v>
                </c:pt>
                <c:pt idx="1995">
                  <c:v>0.76699039400000002</c:v>
                </c:pt>
                <c:pt idx="1996">
                  <c:v>1.484642225</c:v>
                </c:pt>
                <c:pt idx="1997">
                  <c:v>0.47992966199999998</c:v>
                </c:pt>
                <c:pt idx="1998">
                  <c:v>0.99574191499999998</c:v>
                </c:pt>
                <c:pt idx="1999">
                  <c:v>0.80287298500000004</c:v>
                </c:pt>
                <c:pt idx="2000">
                  <c:v>0.80287298500000004</c:v>
                </c:pt>
                <c:pt idx="2001">
                  <c:v>0.73110780200000003</c:v>
                </c:pt>
                <c:pt idx="2002">
                  <c:v>0.73559312600000004</c:v>
                </c:pt>
                <c:pt idx="2003">
                  <c:v>0.77596104200000005</c:v>
                </c:pt>
                <c:pt idx="2004">
                  <c:v>0.69522521100000001</c:v>
                </c:pt>
                <c:pt idx="2005">
                  <c:v>0.77596104200000005</c:v>
                </c:pt>
                <c:pt idx="2006">
                  <c:v>0.71765183099999996</c:v>
                </c:pt>
                <c:pt idx="2007">
                  <c:v>0.77147571800000003</c:v>
                </c:pt>
                <c:pt idx="2008">
                  <c:v>0.73110780200000003</c:v>
                </c:pt>
                <c:pt idx="2009">
                  <c:v>0.74007845000000005</c:v>
                </c:pt>
                <c:pt idx="2010">
                  <c:v>0.80735830900000005</c:v>
                </c:pt>
                <c:pt idx="2011">
                  <c:v>0.78941701399999997</c:v>
                </c:pt>
                <c:pt idx="2012">
                  <c:v>0.75353442199999998</c:v>
                </c:pt>
                <c:pt idx="2013">
                  <c:v>0.74904909799999997</c:v>
                </c:pt>
                <c:pt idx="2014">
                  <c:v>0.74904909799999997</c:v>
                </c:pt>
                <c:pt idx="2015">
                  <c:v>1.610231295</c:v>
                </c:pt>
                <c:pt idx="2016">
                  <c:v>0.74007845000000005</c:v>
                </c:pt>
                <c:pt idx="2017">
                  <c:v>0.73110780200000003</c:v>
                </c:pt>
                <c:pt idx="2018">
                  <c:v>0.74007845000000005</c:v>
                </c:pt>
                <c:pt idx="2019">
                  <c:v>0.69971053500000002</c:v>
                </c:pt>
                <c:pt idx="2020">
                  <c:v>0.74456377399999996</c:v>
                </c:pt>
                <c:pt idx="2021">
                  <c:v>0.67728391499999996</c:v>
                </c:pt>
                <c:pt idx="2022">
                  <c:v>0.72662247800000002</c:v>
                </c:pt>
                <c:pt idx="2023">
                  <c:v>0.69971053500000002</c:v>
                </c:pt>
                <c:pt idx="2024">
                  <c:v>0.70419585900000004</c:v>
                </c:pt>
                <c:pt idx="2025">
                  <c:v>0.74456377399999996</c:v>
                </c:pt>
                <c:pt idx="2026">
                  <c:v>0.77147571800000003</c:v>
                </c:pt>
                <c:pt idx="2027">
                  <c:v>0.70868118300000005</c:v>
                </c:pt>
                <c:pt idx="2028">
                  <c:v>0.690739887</c:v>
                </c:pt>
                <c:pt idx="2029">
                  <c:v>0.690739887</c:v>
                </c:pt>
                <c:pt idx="2030">
                  <c:v>0.74456377399999996</c:v>
                </c:pt>
                <c:pt idx="2031">
                  <c:v>0.72213715499999998</c:v>
                </c:pt>
                <c:pt idx="2032">
                  <c:v>0.68625456299999998</c:v>
                </c:pt>
                <c:pt idx="2033">
                  <c:v>0.68176923899999997</c:v>
                </c:pt>
                <c:pt idx="2034">
                  <c:v>0.74904909799999997</c:v>
                </c:pt>
                <c:pt idx="2035">
                  <c:v>0.690739887</c:v>
                </c:pt>
                <c:pt idx="2036">
                  <c:v>1.009197887</c:v>
                </c:pt>
                <c:pt idx="2037">
                  <c:v>0.43956174599999998</c:v>
                </c:pt>
                <c:pt idx="2038">
                  <c:v>1.0226538590000001</c:v>
                </c:pt>
                <c:pt idx="2039">
                  <c:v>0.45750304200000003</c:v>
                </c:pt>
                <c:pt idx="2040">
                  <c:v>1.237949408</c:v>
                </c:pt>
                <c:pt idx="2041">
                  <c:v>1.0630217740000001</c:v>
                </c:pt>
                <c:pt idx="2042">
                  <c:v>0.51132692899999999</c:v>
                </c:pt>
                <c:pt idx="2043">
                  <c:v>0.964344647</c:v>
                </c:pt>
                <c:pt idx="2044">
                  <c:v>0.73110780200000003</c:v>
                </c:pt>
                <c:pt idx="2045">
                  <c:v>0.78493168999999996</c:v>
                </c:pt>
                <c:pt idx="2046">
                  <c:v>0.76250507000000001</c:v>
                </c:pt>
                <c:pt idx="2047">
                  <c:v>0.69522521100000001</c:v>
                </c:pt>
                <c:pt idx="2048">
                  <c:v>0.69971053500000002</c:v>
                </c:pt>
                <c:pt idx="2049">
                  <c:v>0.73559312600000004</c:v>
                </c:pt>
                <c:pt idx="2050">
                  <c:v>0.69522521100000001</c:v>
                </c:pt>
                <c:pt idx="2051">
                  <c:v>0.74456377399999996</c:v>
                </c:pt>
                <c:pt idx="2052">
                  <c:v>0.71316650699999995</c:v>
                </c:pt>
                <c:pt idx="2053">
                  <c:v>0.76250507000000001</c:v>
                </c:pt>
                <c:pt idx="2054">
                  <c:v>0.71316650699999995</c:v>
                </c:pt>
                <c:pt idx="2055">
                  <c:v>0.96882997100000001</c:v>
                </c:pt>
                <c:pt idx="2056">
                  <c:v>0.52029757700000001</c:v>
                </c:pt>
                <c:pt idx="2057">
                  <c:v>1.287287971</c:v>
                </c:pt>
                <c:pt idx="2058">
                  <c:v>0.92397673199999997</c:v>
                </c:pt>
                <c:pt idx="2059">
                  <c:v>0.47544433800000002</c:v>
                </c:pt>
                <c:pt idx="2060">
                  <c:v>1.013683211</c:v>
                </c:pt>
                <c:pt idx="2061">
                  <c:v>0.79390233799999999</c:v>
                </c:pt>
                <c:pt idx="2062">
                  <c:v>0.73110780200000003</c:v>
                </c:pt>
                <c:pt idx="2063">
                  <c:v>0.74456377399999996</c:v>
                </c:pt>
                <c:pt idx="2064">
                  <c:v>0.78941701399999997</c:v>
                </c:pt>
                <c:pt idx="2065">
                  <c:v>0.73559312600000004</c:v>
                </c:pt>
                <c:pt idx="2066">
                  <c:v>0.79390233799999999</c:v>
                </c:pt>
                <c:pt idx="2067">
                  <c:v>0.73110780200000003</c:v>
                </c:pt>
                <c:pt idx="2068">
                  <c:v>0.78941701399999997</c:v>
                </c:pt>
                <c:pt idx="2069">
                  <c:v>0.74007845000000005</c:v>
                </c:pt>
                <c:pt idx="2070">
                  <c:v>0.73559312600000004</c:v>
                </c:pt>
                <c:pt idx="2071">
                  <c:v>0.77147571800000003</c:v>
                </c:pt>
                <c:pt idx="2072">
                  <c:v>0.78044636599999995</c:v>
                </c:pt>
                <c:pt idx="2073">
                  <c:v>0.71765183099999996</c:v>
                </c:pt>
                <c:pt idx="2074">
                  <c:v>0.68176923899999997</c:v>
                </c:pt>
                <c:pt idx="2075">
                  <c:v>0.690739887</c:v>
                </c:pt>
                <c:pt idx="2076">
                  <c:v>1.2289787599999999</c:v>
                </c:pt>
                <c:pt idx="2077">
                  <c:v>0.22875152100000001</c:v>
                </c:pt>
                <c:pt idx="2078">
                  <c:v>1.381479774</c:v>
                </c:pt>
                <c:pt idx="2079">
                  <c:v>0.242207493</c:v>
                </c:pt>
                <c:pt idx="2080">
                  <c:v>1.2155227879999999</c:v>
                </c:pt>
                <c:pt idx="2081">
                  <c:v>0.242207493</c:v>
                </c:pt>
                <c:pt idx="2082">
                  <c:v>1.2065521400000001</c:v>
                </c:pt>
                <c:pt idx="2083">
                  <c:v>0.51132692899999999</c:v>
                </c:pt>
                <c:pt idx="2084">
                  <c:v>0.93743270400000001</c:v>
                </c:pt>
                <c:pt idx="2085">
                  <c:v>0.45750304200000003</c:v>
                </c:pt>
                <c:pt idx="2086">
                  <c:v>0.99574191499999998</c:v>
                </c:pt>
                <c:pt idx="2087">
                  <c:v>0.75353442199999998</c:v>
                </c:pt>
                <c:pt idx="2088">
                  <c:v>0.70868118300000005</c:v>
                </c:pt>
                <c:pt idx="2089">
                  <c:v>0.70419585900000004</c:v>
                </c:pt>
                <c:pt idx="2090">
                  <c:v>0.70868118300000005</c:v>
                </c:pt>
                <c:pt idx="2091">
                  <c:v>0.77147571800000003</c:v>
                </c:pt>
                <c:pt idx="2092">
                  <c:v>0.77596104200000005</c:v>
                </c:pt>
                <c:pt idx="2093">
                  <c:v>0.71765183099999996</c:v>
                </c:pt>
                <c:pt idx="2094">
                  <c:v>0.73110780200000003</c:v>
                </c:pt>
                <c:pt idx="2095">
                  <c:v>0.77596104200000005</c:v>
                </c:pt>
                <c:pt idx="2096">
                  <c:v>0.71765183099999996</c:v>
                </c:pt>
                <c:pt idx="2097">
                  <c:v>1.520524816</c:v>
                </c:pt>
                <c:pt idx="2098">
                  <c:v>0.29603138000000001</c:v>
                </c:pt>
                <c:pt idx="2099">
                  <c:v>1.237949408</c:v>
                </c:pt>
                <c:pt idx="2100">
                  <c:v>0.46647369</c:v>
                </c:pt>
                <c:pt idx="2101">
                  <c:v>1.009197887</c:v>
                </c:pt>
                <c:pt idx="2102">
                  <c:v>0.51132692899999999</c:v>
                </c:pt>
                <c:pt idx="2103">
                  <c:v>0.91052076000000004</c:v>
                </c:pt>
                <c:pt idx="2104">
                  <c:v>0.66831326700000004</c:v>
                </c:pt>
                <c:pt idx="2105">
                  <c:v>0.66831326700000004</c:v>
                </c:pt>
                <c:pt idx="2106">
                  <c:v>0.72213715499999998</c:v>
                </c:pt>
                <c:pt idx="2107">
                  <c:v>0.72213715499999998</c:v>
                </c:pt>
                <c:pt idx="2108">
                  <c:v>0.68176923899999997</c:v>
                </c:pt>
                <c:pt idx="2109">
                  <c:v>0.67279859099999995</c:v>
                </c:pt>
                <c:pt idx="2110">
                  <c:v>0.73110780200000003</c:v>
                </c:pt>
                <c:pt idx="2111">
                  <c:v>0.68625456299999998</c:v>
                </c:pt>
                <c:pt idx="2112">
                  <c:v>0.75353442199999998</c:v>
                </c:pt>
                <c:pt idx="2113">
                  <c:v>0.70419585900000004</c:v>
                </c:pt>
                <c:pt idx="2114">
                  <c:v>0.77147571800000003</c:v>
                </c:pt>
                <c:pt idx="2115">
                  <c:v>0.92397673199999997</c:v>
                </c:pt>
                <c:pt idx="2116">
                  <c:v>0.48890031</c:v>
                </c:pt>
                <c:pt idx="2117">
                  <c:v>1.287287971</c:v>
                </c:pt>
                <c:pt idx="2118">
                  <c:v>0.97331529500000002</c:v>
                </c:pt>
                <c:pt idx="2119">
                  <c:v>0.47992966199999998</c:v>
                </c:pt>
                <c:pt idx="2120">
                  <c:v>1.004712563</c:v>
                </c:pt>
                <c:pt idx="2121">
                  <c:v>0.81632895699999997</c:v>
                </c:pt>
                <c:pt idx="2122">
                  <c:v>0.81632895699999997</c:v>
                </c:pt>
                <c:pt idx="2123">
                  <c:v>0.78044636599999995</c:v>
                </c:pt>
                <c:pt idx="2124">
                  <c:v>0.78044636599999995</c:v>
                </c:pt>
                <c:pt idx="2125">
                  <c:v>0.83875557700000003</c:v>
                </c:pt>
                <c:pt idx="2126">
                  <c:v>0.77147571800000003</c:v>
                </c:pt>
                <c:pt idx="2127">
                  <c:v>0.82529960499999999</c:v>
                </c:pt>
                <c:pt idx="2128">
                  <c:v>0.74007845000000005</c:v>
                </c:pt>
                <c:pt idx="2129">
                  <c:v>0.80287298500000004</c:v>
                </c:pt>
                <c:pt idx="2130">
                  <c:v>0.73110780200000003</c:v>
                </c:pt>
                <c:pt idx="2131">
                  <c:v>0.70419585900000004</c:v>
                </c:pt>
                <c:pt idx="2132">
                  <c:v>1.031624506</c:v>
                </c:pt>
                <c:pt idx="2133">
                  <c:v>0.49338563400000002</c:v>
                </c:pt>
                <c:pt idx="2134">
                  <c:v>0.95537399899999997</c:v>
                </c:pt>
                <c:pt idx="2135">
                  <c:v>1.152728253</c:v>
                </c:pt>
                <c:pt idx="2136">
                  <c:v>0.51132692899999999</c:v>
                </c:pt>
                <c:pt idx="2137">
                  <c:v>0.98677126699999995</c:v>
                </c:pt>
                <c:pt idx="2138">
                  <c:v>0.52029757700000001</c:v>
                </c:pt>
                <c:pt idx="2139">
                  <c:v>0.86118219699999998</c:v>
                </c:pt>
                <c:pt idx="2140">
                  <c:v>0.75801974599999999</c:v>
                </c:pt>
                <c:pt idx="2141">
                  <c:v>0.69971053500000002</c:v>
                </c:pt>
                <c:pt idx="2142">
                  <c:v>0.76699039400000002</c:v>
                </c:pt>
                <c:pt idx="2143">
                  <c:v>0.70868118300000005</c:v>
                </c:pt>
                <c:pt idx="2144">
                  <c:v>0.76699039400000002</c:v>
                </c:pt>
                <c:pt idx="2145">
                  <c:v>0.70419585900000004</c:v>
                </c:pt>
                <c:pt idx="2146">
                  <c:v>0.71765183099999996</c:v>
                </c:pt>
                <c:pt idx="2147">
                  <c:v>0.79390233799999999</c:v>
                </c:pt>
                <c:pt idx="2148">
                  <c:v>0.81184363299999995</c:v>
                </c:pt>
                <c:pt idx="2149">
                  <c:v>0.74456377399999996</c:v>
                </c:pt>
                <c:pt idx="2150">
                  <c:v>0.76699039400000002</c:v>
                </c:pt>
                <c:pt idx="2151">
                  <c:v>0.78044636599999995</c:v>
                </c:pt>
                <c:pt idx="2152">
                  <c:v>0.83427025300000002</c:v>
                </c:pt>
                <c:pt idx="2153">
                  <c:v>0.82529960499999999</c:v>
                </c:pt>
                <c:pt idx="2154">
                  <c:v>0.76250507000000001</c:v>
                </c:pt>
                <c:pt idx="2155">
                  <c:v>0.74904909799999997</c:v>
                </c:pt>
                <c:pt idx="2156">
                  <c:v>0.78044636599999995</c:v>
                </c:pt>
                <c:pt idx="2157">
                  <c:v>0.70419585900000004</c:v>
                </c:pt>
                <c:pt idx="2158">
                  <c:v>0.74456377399999996</c:v>
                </c:pt>
                <c:pt idx="2159">
                  <c:v>1.4397889850000001</c:v>
                </c:pt>
                <c:pt idx="2160">
                  <c:v>0.233236845</c:v>
                </c:pt>
                <c:pt idx="2161">
                  <c:v>1.094419042</c:v>
                </c:pt>
                <c:pt idx="2162">
                  <c:v>0.47992966199999998</c:v>
                </c:pt>
                <c:pt idx="2163">
                  <c:v>0.92397673199999997</c:v>
                </c:pt>
                <c:pt idx="2164">
                  <c:v>0.68176923899999997</c:v>
                </c:pt>
                <c:pt idx="2165">
                  <c:v>0.65934261900000002</c:v>
                </c:pt>
                <c:pt idx="2166">
                  <c:v>0.66382794300000003</c:v>
                </c:pt>
                <c:pt idx="2167">
                  <c:v>0.72662247800000002</c:v>
                </c:pt>
                <c:pt idx="2168">
                  <c:v>0.73110780200000003</c:v>
                </c:pt>
                <c:pt idx="2169">
                  <c:v>0.69522521100000001</c:v>
                </c:pt>
                <c:pt idx="2170">
                  <c:v>0.73110780200000003</c:v>
                </c:pt>
                <c:pt idx="2171">
                  <c:v>0.70419585900000004</c:v>
                </c:pt>
                <c:pt idx="2172">
                  <c:v>0.70419585900000004</c:v>
                </c:pt>
                <c:pt idx="2173">
                  <c:v>0.75353442199999998</c:v>
                </c:pt>
                <c:pt idx="2174">
                  <c:v>0.75801974599999999</c:v>
                </c:pt>
                <c:pt idx="2175">
                  <c:v>0.72662247800000002</c:v>
                </c:pt>
                <c:pt idx="2176">
                  <c:v>0.72213715499999998</c:v>
                </c:pt>
                <c:pt idx="2177">
                  <c:v>0.98677126699999995</c:v>
                </c:pt>
                <c:pt idx="2178">
                  <c:v>1.3321412109999999</c:v>
                </c:pt>
                <c:pt idx="2179">
                  <c:v>0.52478290100000002</c:v>
                </c:pt>
                <c:pt idx="2180">
                  <c:v>0.964344647</c:v>
                </c:pt>
                <c:pt idx="2181">
                  <c:v>0.52478290100000002</c:v>
                </c:pt>
                <c:pt idx="2182">
                  <c:v>1.000227239</c:v>
                </c:pt>
                <c:pt idx="2183">
                  <c:v>0.78493168999999996</c:v>
                </c:pt>
                <c:pt idx="2184">
                  <c:v>0.70868118300000005</c:v>
                </c:pt>
                <c:pt idx="2185">
                  <c:v>0.77596104200000005</c:v>
                </c:pt>
                <c:pt idx="2186">
                  <c:v>0.70419585900000004</c:v>
                </c:pt>
                <c:pt idx="2187">
                  <c:v>0.70419585900000004</c:v>
                </c:pt>
                <c:pt idx="2188">
                  <c:v>0.74456377399999996</c:v>
                </c:pt>
                <c:pt idx="2189">
                  <c:v>0.75801974599999999</c:v>
                </c:pt>
                <c:pt idx="2190">
                  <c:v>0.70868118300000005</c:v>
                </c:pt>
                <c:pt idx="2191">
                  <c:v>0.70419585900000004</c:v>
                </c:pt>
                <c:pt idx="2192">
                  <c:v>0.70419585900000004</c:v>
                </c:pt>
                <c:pt idx="2193">
                  <c:v>0.77147571800000003</c:v>
                </c:pt>
                <c:pt idx="2194">
                  <c:v>0.77147571800000003</c:v>
                </c:pt>
                <c:pt idx="2195">
                  <c:v>0.72213715499999998</c:v>
                </c:pt>
                <c:pt idx="2196">
                  <c:v>0.70419585900000004</c:v>
                </c:pt>
                <c:pt idx="2197">
                  <c:v>0.75353442199999998</c:v>
                </c:pt>
                <c:pt idx="2198">
                  <c:v>1.004712563</c:v>
                </c:pt>
                <c:pt idx="2199">
                  <c:v>0.65485729500000001</c:v>
                </c:pt>
                <c:pt idx="2200">
                  <c:v>0.47992966199999998</c:v>
                </c:pt>
                <c:pt idx="2201">
                  <c:v>0.37228188699999998</c:v>
                </c:pt>
                <c:pt idx="2202">
                  <c:v>0.31845800000000002</c:v>
                </c:pt>
                <c:pt idx="2203">
                  <c:v>0.28706073199999999</c:v>
                </c:pt>
                <c:pt idx="2204">
                  <c:v>0.233236845</c:v>
                </c:pt>
                <c:pt idx="2205">
                  <c:v>0.174927634</c:v>
                </c:pt>
                <c:pt idx="2206">
                  <c:v>0.14353036599999999</c:v>
                </c:pt>
                <c:pt idx="2207">
                  <c:v>0.112133099</c:v>
                </c:pt>
                <c:pt idx="2208">
                  <c:v>8.0735830999999994E-2</c:v>
                </c:pt>
                <c:pt idx="2209">
                  <c:v>5.3823887000000001E-2</c:v>
                </c:pt>
                <c:pt idx="2210">
                  <c:v>2.2426620000000001E-2</c:v>
                </c:pt>
                <c:pt idx="2211">
                  <c:v>4.4853239999999997E-3</c:v>
                </c:pt>
                <c:pt idx="2212">
                  <c:v>0</c:v>
                </c:pt>
                <c:pt idx="2213">
                  <c:v>-4.4853239999999997E-3</c:v>
                </c:pt>
                <c:pt idx="2214">
                  <c:v>-8.9706479999999995E-3</c:v>
                </c:pt>
                <c:pt idx="2215">
                  <c:v>-8.9706479999999995E-3</c:v>
                </c:pt>
                <c:pt idx="2216">
                  <c:v>-2.2426620000000001E-2</c:v>
                </c:pt>
                <c:pt idx="2217">
                  <c:v>-1.3455972E-2</c:v>
                </c:pt>
                <c:pt idx="2218">
                  <c:v>-1.3455972E-2</c:v>
                </c:pt>
                <c:pt idx="2219">
                  <c:v>-8.9706479999999995E-3</c:v>
                </c:pt>
                <c:pt idx="2220">
                  <c:v>-1.7941295999999999E-2</c:v>
                </c:pt>
                <c:pt idx="2221">
                  <c:v>0</c:v>
                </c:pt>
                <c:pt idx="2222">
                  <c:v>-4.4853239999999997E-3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4-4D8B-8C51-9CBB6B1D0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002847"/>
        <c:axId val="260462895"/>
      </c:lineChart>
      <c:catAx>
        <c:axId val="40000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62895"/>
        <c:crosses val="autoZero"/>
        <c:auto val="1"/>
        <c:lblAlgn val="ctr"/>
        <c:lblOffset val="100"/>
        <c:noMultiLvlLbl val="0"/>
      </c:catAx>
      <c:valAx>
        <c:axId val="2604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0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wmot3!$D$8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wmot3!$A$9:$A$259</c:f>
              <c:numCache>
                <c:formatCode>General</c:formatCode>
                <c:ptCount val="251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5.9999999999999609E-2</c:v>
                </c:pt>
                <c:pt idx="7">
                  <c:v>6.999999999999984E-2</c:v>
                </c:pt>
                <c:pt idx="8">
                  <c:v>7.9999999999999627E-2</c:v>
                </c:pt>
                <c:pt idx="9">
                  <c:v>8.9999999999999858E-2</c:v>
                </c:pt>
                <c:pt idx="10">
                  <c:v>9.9999999999999645E-2</c:v>
                </c:pt>
                <c:pt idx="11">
                  <c:v>0.10999999999999988</c:v>
                </c:pt>
                <c:pt idx="12">
                  <c:v>0.11999999999999966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0.30999999999999961</c:v>
                </c:pt>
                <c:pt idx="32">
                  <c:v>0.31999999999999984</c:v>
                </c:pt>
                <c:pt idx="33">
                  <c:v>0.32999999999999963</c:v>
                </c:pt>
                <c:pt idx="34">
                  <c:v>0.33999999999999986</c:v>
                </c:pt>
                <c:pt idx="35">
                  <c:v>0.34999999999999964</c:v>
                </c:pt>
                <c:pt idx="36">
                  <c:v>0.35999999999999988</c:v>
                </c:pt>
                <c:pt idx="37">
                  <c:v>0.36999999999999966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0.55999999999999961</c:v>
                </c:pt>
                <c:pt idx="57">
                  <c:v>0.5699999999999994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0.59999999999999964</c:v>
                </c:pt>
                <c:pt idx="61">
                  <c:v>0.60999999999999943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0.64999999999999947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0.72999999999999954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0.80999999999999961</c:v>
                </c:pt>
                <c:pt idx="82">
                  <c:v>0.8199999999999994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0.85999999999999943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0.89999999999999947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0.97999999999999954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1.0599999999999996</c:v>
                </c:pt>
                <c:pt idx="107">
                  <c:v>1.0699999999999994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1.1099999999999994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1.1499999999999995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1.2299999999999995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1.3099999999999996</c:v>
                </c:pt>
                <c:pt idx="132">
                  <c:v>1.3199999999999994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1.3599999999999994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1.3999999999999995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1.4799999999999995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1.5699999999999994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1.6099999999999994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1.8199999999999994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1.8599999999999994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1.8999999999999995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2.0599999999999996</c:v>
                </c:pt>
                <c:pt idx="207">
                  <c:v>2.0699999999999994</c:v>
                </c:pt>
                <c:pt idx="208">
                  <c:v>2.08</c:v>
                </c:pt>
                <c:pt idx="209">
                  <c:v>2.09</c:v>
                </c:pt>
                <c:pt idx="210">
                  <c:v>2.0999999999999996</c:v>
                </c:pt>
                <c:pt idx="211">
                  <c:v>2.1099999999999994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2.1499999999999995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2.1899999999999995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2.2299999999999995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2.2699999999999996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2.3099999999999996</c:v>
                </c:pt>
                <c:pt idx="232">
                  <c:v>2.3199999999999994</c:v>
                </c:pt>
                <c:pt idx="233">
                  <c:v>2.33</c:v>
                </c:pt>
                <c:pt idx="234">
                  <c:v>2.34</c:v>
                </c:pt>
                <c:pt idx="235">
                  <c:v>2.3499999999999996</c:v>
                </c:pt>
                <c:pt idx="236">
                  <c:v>2.3599999999999994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2.3999999999999995</c:v>
                </c:pt>
                <c:pt idx="241">
                  <c:v>2.41</c:v>
                </c:pt>
                <c:pt idx="242">
                  <c:v>2.42</c:v>
                </c:pt>
                <c:pt idx="243">
                  <c:v>2.4299999999999997</c:v>
                </c:pt>
                <c:pt idx="244">
                  <c:v>2.4399999999999995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2.4799999999999995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cat>
          <c:val>
            <c:numRef>
              <c:f>wmot3!$AD$9:$AD$259</c:f>
              <c:numCache>
                <c:formatCode>General</c:formatCode>
                <c:ptCount val="251"/>
                <c:pt idx="0">
                  <c:v>-37.417331371723144</c:v>
                </c:pt>
                <c:pt idx="1">
                  <c:v>-38.526517481302591</c:v>
                </c:pt>
                <c:pt idx="2">
                  <c:v>-39.741902258924604</c:v>
                </c:pt>
                <c:pt idx="3">
                  <c:v>-41.151984596669976</c:v>
                </c:pt>
                <c:pt idx="4">
                  <c:v>-42.202171442816919</c:v>
                </c:pt>
                <c:pt idx="5">
                  <c:v>-43.116659992273007</c:v>
                </c:pt>
                <c:pt idx="6">
                  <c:v>-43.889550309491128</c:v>
                </c:pt>
                <c:pt idx="7">
                  <c:v>-44.550342035391381</c:v>
                </c:pt>
                <c:pt idx="8">
                  <c:v>-45.683127850343823</c:v>
                </c:pt>
                <c:pt idx="9">
                  <c:v>-46.603516323075212</c:v>
                </c:pt>
                <c:pt idx="10">
                  <c:v>-47.400006345666313</c:v>
                </c:pt>
                <c:pt idx="11">
                  <c:v>-48.043098289468858</c:v>
                </c:pt>
                <c:pt idx="12">
                  <c:v>-48.680290309996117</c:v>
                </c:pt>
                <c:pt idx="13">
                  <c:v>-50.290970137276034</c:v>
                </c:pt>
                <c:pt idx="14">
                  <c:v>-52.03734826738274</c:v>
                </c:pt>
                <c:pt idx="15">
                  <c:v>-53.807326096726513</c:v>
                </c:pt>
                <c:pt idx="16">
                  <c:v>-55.382606365946927</c:v>
                </c:pt>
                <c:pt idx="17">
                  <c:v>-56.415093436132096</c:v>
                </c:pt>
                <c:pt idx="18">
                  <c:v>-58.185071271611804</c:v>
                </c:pt>
                <c:pt idx="19">
                  <c:v>-59.907849690209574</c:v>
                </c:pt>
                <c:pt idx="20">
                  <c:v>-61.494929787572801</c:v>
                </c:pt>
                <c:pt idx="21">
                  <c:v>-62.710314608146291</c:v>
                </c:pt>
                <c:pt idx="22">
                  <c:v>-62.952211536064169</c:v>
                </c:pt>
                <c:pt idx="23">
                  <c:v>-63.264907629188428</c:v>
                </c:pt>
                <c:pt idx="24">
                  <c:v>-63.742801672195526</c:v>
                </c:pt>
                <c:pt idx="25">
                  <c:v>-64.08499738169624</c:v>
                </c:pt>
                <c:pt idx="26">
                  <c:v>-63.701502184724816</c:v>
                </c:pt>
                <c:pt idx="27">
                  <c:v>-63.223608141717726</c:v>
                </c:pt>
                <c:pt idx="28">
                  <c:v>-62.763413905352024</c:v>
                </c:pt>
                <c:pt idx="29">
                  <c:v>-62.592316081281297</c:v>
                </c:pt>
                <c:pt idx="30">
                  <c:v>-63.023010701270543</c:v>
                </c:pt>
                <c:pt idx="31">
                  <c:v>-62.698514737052015</c:v>
                </c:pt>
                <c:pt idx="32">
                  <c:v>-62.438918002492727</c:v>
                </c:pt>
                <c:pt idx="33">
                  <c:v>-62.273720052609896</c:v>
                </c:pt>
                <c:pt idx="34">
                  <c:v>-62.344519156457039</c:v>
                </c:pt>
                <c:pt idx="35">
                  <c:v>-63.099709740664835</c:v>
                </c:pt>
                <c:pt idx="36">
                  <c:v>-63.388806091600557</c:v>
                </c:pt>
                <c:pt idx="37">
                  <c:v>-63.164608908964851</c:v>
                </c:pt>
                <c:pt idx="38">
                  <c:v>-62.846012880293443</c:v>
                </c:pt>
                <c:pt idx="39">
                  <c:v>-63.170508844511986</c:v>
                </c:pt>
                <c:pt idx="40">
                  <c:v>-63.583503657859836</c:v>
                </c:pt>
                <c:pt idx="41">
                  <c:v>-64.002398406754821</c:v>
                </c:pt>
                <c:pt idx="42">
                  <c:v>-64.149896549996242</c:v>
                </c:pt>
                <c:pt idx="43">
                  <c:v>-63.74870160774266</c:v>
                </c:pt>
                <c:pt idx="44">
                  <c:v>-64.232495524937661</c:v>
                </c:pt>
                <c:pt idx="45">
                  <c:v>-64.828388094809753</c:v>
                </c:pt>
                <c:pt idx="46">
                  <c:v>-65.595378488752573</c:v>
                </c:pt>
                <c:pt idx="47">
                  <c:v>-66.38006862797755</c:v>
                </c:pt>
                <c:pt idx="48">
                  <c:v>-66.545266577860389</c:v>
                </c:pt>
                <c:pt idx="49">
                  <c:v>-67.088059789167502</c:v>
                </c:pt>
                <c:pt idx="50">
                  <c:v>-67.937649096692496</c:v>
                </c:pt>
                <c:pt idx="51">
                  <c:v>-68.616140641506007</c:v>
                </c:pt>
                <c:pt idx="52">
                  <c:v>-68.445042756076035</c:v>
                </c:pt>
                <c:pt idx="53">
                  <c:v>-68.014348136086781</c:v>
                </c:pt>
                <c:pt idx="54">
                  <c:v>-67.388956011197493</c:v>
                </c:pt>
                <c:pt idx="55">
                  <c:v>-66.87566241626682</c:v>
                </c:pt>
                <c:pt idx="56">
                  <c:v>-66.857962670984648</c:v>
                </c:pt>
                <c:pt idx="57">
                  <c:v>-66.014273237647558</c:v>
                </c:pt>
                <c:pt idx="58">
                  <c:v>-65.884474839688295</c:v>
                </c:pt>
                <c:pt idx="59">
                  <c:v>-65.766476312823301</c:v>
                </c:pt>
                <c:pt idx="60">
                  <c:v>-65.695677208976164</c:v>
                </c:pt>
                <c:pt idx="61">
                  <c:v>-66.362368882695392</c:v>
                </c:pt>
                <c:pt idx="62">
                  <c:v>-66.238470420283264</c:v>
                </c:pt>
                <c:pt idx="63">
                  <c:v>-66.020173111835447</c:v>
                </c:pt>
                <c:pt idx="64">
                  <c:v>-65.996573431006155</c:v>
                </c:pt>
                <c:pt idx="65">
                  <c:v>-66.651465233631114</c:v>
                </c:pt>
                <c:pt idx="66">
                  <c:v>-67.099859598902526</c:v>
                </c:pt>
                <c:pt idx="67">
                  <c:v>-67.37125620455609</c:v>
                </c:pt>
                <c:pt idx="68">
                  <c:v>-67.506954538062487</c:v>
                </c:pt>
                <c:pt idx="69">
                  <c:v>-67.02906049505539</c:v>
                </c:pt>
                <c:pt idx="70">
                  <c:v>-66.722264337478265</c:v>
                </c:pt>
                <c:pt idx="71">
                  <c:v>-65.666177592599723</c:v>
                </c:pt>
                <c:pt idx="72">
                  <c:v>-64.527491811420518</c:v>
                </c:pt>
                <c:pt idx="73">
                  <c:v>-64.261995141314102</c:v>
                </c:pt>
                <c:pt idx="74">
                  <c:v>-64.232495524937661</c:v>
                </c:pt>
                <c:pt idx="75">
                  <c:v>-65.052585277445459</c:v>
                </c:pt>
                <c:pt idx="76">
                  <c:v>-65.961173879082565</c:v>
                </c:pt>
                <c:pt idx="77">
                  <c:v>-66.090972277041828</c:v>
                </c:pt>
                <c:pt idx="78">
                  <c:v>-65.548179065734729</c:v>
                </c:pt>
                <c:pt idx="79">
                  <c:v>-65.270882524534045</c:v>
                </c:pt>
                <c:pt idx="80">
                  <c:v>-65.270882524534045</c:v>
                </c:pt>
                <c:pt idx="81">
                  <c:v>-65.111584510198327</c:v>
                </c:pt>
                <c:pt idx="82">
                  <c:v>-65.931674262706125</c:v>
                </c:pt>
                <c:pt idx="83">
                  <c:v>-66.568866258689695</c:v>
                </c:pt>
                <c:pt idx="84">
                  <c:v>-67.093959663355406</c:v>
                </c:pt>
                <c:pt idx="85">
                  <c:v>-67.784251017903927</c:v>
                </c:pt>
                <c:pt idx="86">
                  <c:v>-67.123459341091078</c:v>
                </c:pt>
                <c:pt idx="87">
                  <c:v>-66.344669076053989</c:v>
                </c:pt>
                <c:pt idx="88">
                  <c:v>-65.748776567541128</c:v>
                </c:pt>
                <c:pt idx="89">
                  <c:v>-65.24138290815759</c:v>
                </c:pt>
                <c:pt idx="90">
                  <c:v>-65.607178298487597</c:v>
                </c:pt>
                <c:pt idx="91">
                  <c:v>-65.984773559911872</c:v>
                </c:pt>
                <c:pt idx="92">
                  <c:v>-66.073272470400426</c:v>
                </c:pt>
                <c:pt idx="93">
                  <c:v>-66.085072341494708</c:v>
                </c:pt>
                <c:pt idx="94">
                  <c:v>-66.30336958858328</c:v>
                </c:pt>
                <c:pt idx="95">
                  <c:v>-66.256170165565436</c:v>
                </c:pt>
                <c:pt idx="96">
                  <c:v>-66.279769907753973</c:v>
                </c:pt>
                <c:pt idx="97">
                  <c:v>-66.031972982929716</c:v>
                </c:pt>
                <c:pt idx="98">
                  <c:v>-65.335781692834047</c:v>
                </c:pt>
                <c:pt idx="99">
                  <c:v>-65.070285022727631</c:v>
                </c:pt>
                <c:pt idx="100">
                  <c:v>-64.840187904544777</c:v>
                </c:pt>
                <c:pt idx="101">
                  <c:v>-64.763488865150492</c:v>
                </c:pt>
                <c:pt idx="102">
                  <c:v>-64.828388094809753</c:v>
                </c:pt>
                <c:pt idx="103">
                  <c:v>-64.751689055415468</c:v>
                </c:pt>
                <c:pt idx="104">
                  <c:v>-64.69858969685049</c:v>
                </c:pt>
                <c:pt idx="105">
                  <c:v>-64.69858969685049</c:v>
                </c:pt>
                <c:pt idx="106">
                  <c:v>-64.722189377679783</c:v>
                </c:pt>
                <c:pt idx="107">
                  <c:v>-64.85198777563906</c:v>
                </c:pt>
                <c:pt idx="108">
                  <c:v>-64.763488865150492</c:v>
                </c:pt>
                <c:pt idx="109">
                  <c:v>-65.105684574651207</c:v>
                </c:pt>
                <c:pt idx="110">
                  <c:v>-66.238470420283264</c:v>
                </c:pt>
                <c:pt idx="111">
                  <c:v>-67.465655050591778</c:v>
                </c:pt>
                <c:pt idx="112">
                  <c:v>-68.604340770411739</c:v>
                </c:pt>
                <c:pt idx="113">
                  <c:v>-69.040935325948141</c:v>
                </c:pt>
                <c:pt idx="114">
                  <c:v>-68.633840386788165</c:v>
                </c:pt>
                <c:pt idx="115">
                  <c:v>-68.167746214875351</c:v>
                </c:pt>
                <c:pt idx="116">
                  <c:v>-68.002548326351757</c:v>
                </c:pt>
                <c:pt idx="117">
                  <c:v>-67.908149480316055</c:v>
                </c:pt>
                <c:pt idx="118">
                  <c:v>-67.7547514015275</c:v>
                </c:pt>
                <c:pt idx="119">
                  <c:v>-67.489254731421084</c:v>
                </c:pt>
                <c:pt idx="120">
                  <c:v>-67.064460046978965</c:v>
                </c:pt>
                <c:pt idx="121">
                  <c:v>-66.905162032643261</c:v>
                </c:pt>
                <c:pt idx="122">
                  <c:v>-66.456767667371835</c:v>
                </c:pt>
                <c:pt idx="123">
                  <c:v>-65.347581563928316</c:v>
                </c:pt>
                <c:pt idx="124">
                  <c:v>-64.108597062525533</c:v>
                </c:pt>
                <c:pt idx="125">
                  <c:v>-62.775213776446293</c:v>
                </c:pt>
                <c:pt idx="126">
                  <c:v>-61.931524343109189</c:v>
                </c:pt>
                <c:pt idx="127">
                  <c:v>-61.736826776849917</c:v>
                </c:pt>
                <c:pt idx="128">
                  <c:v>-61.559829017232062</c:v>
                </c:pt>
                <c:pt idx="129">
                  <c:v>-61.247132917971868</c:v>
                </c:pt>
                <c:pt idx="130">
                  <c:v>-61.093734839183313</c:v>
                </c:pt>
                <c:pt idx="131">
                  <c:v>-61.837125558432746</c:v>
                </c:pt>
                <c:pt idx="132">
                  <c:v>-62.787013647540576</c:v>
                </c:pt>
                <c:pt idx="133">
                  <c:v>-63.801800904948408</c:v>
                </c:pt>
                <c:pt idx="134">
                  <c:v>-64.556991489156189</c:v>
                </c:pt>
                <c:pt idx="135">
                  <c:v>-64.574691234438347</c:v>
                </c:pt>
                <c:pt idx="136">
                  <c:v>-65.441980409964003</c:v>
                </c:pt>
                <c:pt idx="137">
                  <c:v>-66.562966323142561</c:v>
                </c:pt>
                <c:pt idx="138">
                  <c:v>-67.683952297680349</c:v>
                </c:pt>
                <c:pt idx="139">
                  <c:v>-68.604340770411739</c:v>
                </c:pt>
                <c:pt idx="140">
                  <c:v>-68.627940451241031</c:v>
                </c:pt>
                <c:pt idx="141">
                  <c:v>-68.551241411846746</c:v>
                </c:pt>
                <c:pt idx="142">
                  <c:v>-68.622040577053141</c:v>
                </c:pt>
                <c:pt idx="143">
                  <c:v>-68.657440128976717</c:v>
                </c:pt>
                <c:pt idx="144">
                  <c:v>-67.961248838881033</c:v>
                </c:pt>
                <c:pt idx="145">
                  <c:v>-67.182458573843945</c:v>
                </c:pt>
                <c:pt idx="146">
                  <c:v>-66.391868499071819</c:v>
                </c:pt>
                <c:pt idx="147">
                  <c:v>-65.813675735841144</c:v>
                </c:pt>
                <c:pt idx="148">
                  <c:v>-65.801875864746876</c:v>
                </c:pt>
                <c:pt idx="149">
                  <c:v>-64.975886238051174</c:v>
                </c:pt>
                <c:pt idx="150">
                  <c:v>-64.114496998072667</c:v>
                </c:pt>
                <c:pt idx="151">
                  <c:v>-63.323906923300541</c:v>
                </c:pt>
                <c:pt idx="152">
                  <c:v>-62.769313840899173</c:v>
                </c:pt>
                <c:pt idx="153">
                  <c:v>-63.36520641077125</c:v>
                </c:pt>
                <c:pt idx="154">
                  <c:v>-64.326894370973349</c:v>
                </c:pt>
                <c:pt idx="155">
                  <c:v>-65.123384381292595</c:v>
                </c:pt>
                <c:pt idx="156">
                  <c:v>-65.913974456064722</c:v>
                </c:pt>
                <c:pt idx="157">
                  <c:v>-66.391868499071819</c:v>
                </c:pt>
                <c:pt idx="158">
                  <c:v>-66.267970036659705</c:v>
                </c:pt>
                <c:pt idx="159">
                  <c:v>-65.990673495459006</c:v>
                </c:pt>
                <c:pt idx="160">
                  <c:v>-65.677977402334747</c:v>
                </c:pt>
                <c:pt idx="161">
                  <c:v>-65.53637919464046</c:v>
                </c:pt>
                <c:pt idx="162">
                  <c:v>-65.831375481123303</c:v>
                </c:pt>
                <c:pt idx="163">
                  <c:v>-66.285669843301093</c:v>
                </c:pt>
                <c:pt idx="164">
                  <c:v>-66.68686478555469</c:v>
                </c:pt>
                <c:pt idx="165">
                  <c:v>-66.964161326755374</c:v>
                </c:pt>
                <c:pt idx="166">
                  <c:v>-66.598365875066136</c:v>
                </c:pt>
                <c:pt idx="167">
                  <c:v>-65.772376248370449</c:v>
                </c:pt>
                <c:pt idx="168">
                  <c:v>-64.946386560315489</c:v>
                </c:pt>
                <c:pt idx="169">
                  <c:v>-63.943399174001939</c:v>
                </c:pt>
                <c:pt idx="170">
                  <c:v>-63.282607435829831</c:v>
                </c:pt>
                <c:pt idx="171">
                  <c:v>-63.259007693641294</c:v>
                </c:pt>
                <c:pt idx="172">
                  <c:v>-64.008298342301956</c:v>
                </c:pt>
                <c:pt idx="173">
                  <c:v>-65.306282076457592</c:v>
                </c:pt>
                <c:pt idx="174">
                  <c:v>-66.492167219295411</c:v>
                </c:pt>
                <c:pt idx="175">
                  <c:v>-67.506954538062487</c:v>
                </c:pt>
                <c:pt idx="176">
                  <c:v>-67.967148774428182</c:v>
                </c:pt>
                <c:pt idx="177">
                  <c:v>-68.179546085969619</c:v>
                </c:pt>
                <c:pt idx="178">
                  <c:v>-68.639740322335314</c:v>
                </c:pt>
                <c:pt idx="179">
                  <c:v>-69.040935325948141</c:v>
                </c:pt>
                <c:pt idx="180">
                  <c:v>-69.147133981718852</c:v>
                </c:pt>
                <c:pt idx="181">
                  <c:v>-69.017335583759589</c:v>
                </c:pt>
                <c:pt idx="182">
                  <c:v>-68.917036863535998</c:v>
                </c:pt>
                <c:pt idx="183">
                  <c:v>-69.011435648212455</c:v>
                </c:pt>
                <c:pt idx="184">
                  <c:v>-69.099934558700994</c:v>
                </c:pt>
                <c:pt idx="185">
                  <c:v>-68.450942691623169</c:v>
                </c:pt>
                <c:pt idx="186">
                  <c:v>-67.093959663355406</c:v>
                </c:pt>
                <c:pt idx="187">
                  <c:v>-65.54227913018758</c:v>
                </c:pt>
                <c:pt idx="188">
                  <c:v>-63.896199750984103</c:v>
                </c:pt>
                <c:pt idx="189">
                  <c:v>-62.733914288975598</c:v>
                </c:pt>
                <c:pt idx="190">
                  <c:v>-62.002323446956353</c:v>
                </c:pt>
                <c:pt idx="191">
                  <c:v>-61.424130683725664</c:v>
                </c:pt>
                <c:pt idx="192">
                  <c:v>-61.341531739463846</c:v>
                </c:pt>
                <c:pt idx="193">
                  <c:v>-62.356319027551308</c:v>
                </c:pt>
                <c:pt idx="194">
                  <c:v>-63.554004041483395</c:v>
                </c:pt>
                <c:pt idx="195">
                  <c:v>-64.492092259496943</c:v>
                </c:pt>
                <c:pt idx="196">
                  <c:v>-64.940486686127599</c:v>
                </c:pt>
                <c:pt idx="197">
                  <c:v>-64.69858969685049</c:v>
                </c:pt>
                <c:pt idx="198">
                  <c:v>-65.23548297261047</c:v>
                </c:pt>
                <c:pt idx="199">
                  <c:v>-65.878574904141161</c:v>
                </c:pt>
                <c:pt idx="200">
                  <c:v>-66.621965617254688</c:v>
                </c:pt>
                <c:pt idx="201">
                  <c:v>-67.200158380485348</c:v>
                </c:pt>
                <c:pt idx="202">
                  <c:v>-67.005460814226083</c:v>
                </c:pt>
                <c:pt idx="203">
                  <c:v>-66.87566241626682</c:v>
                </c:pt>
                <c:pt idx="204">
                  <c:v>-66.633765426989697</c:v>
                </c:pt>
                <c:pt idx="205">
                  <c:v>-66.279769907753973</c:v>
                </c:pt>
                <c:pt idx="206">
                  <c:v>-65.453780219699041</c:v>
                </c:pt>
                <c:pt idx="207">
                  <c:v>-64.85788771118618</c:v>
                </c:pt>
                <c:pt idx="208">
                  <c:v>-64.722189377679783</c:v>
                </c:pt>
                <c:pt idx="209">
                  <c:v>-64.881487392015487</c:v>
                </c:pt>
                <c:pt idx="210">
                  <c:v>-65.341681628381181</c:v>
                </c:pt>
                <c:pt idx="211">
                  <c:v>-64.846087840091926</c:v>
                </c:pt>
                <c:pt idx="212">
                  <c:v>-64.309194564331946</c:v>
                </c:pt>
                <c:pt idx="213">
                  <c:v>-63.872600008795558</c:v>
                </c:pt>
                <c:pt idx="214">
                  <c:v>-63.672002568348375</c:v>
                </c:pt>
                <c:pt idx="215">
                  <c:v>-64.09089731724336</c:v>
                </c:pt>
                <c:pt idx="216">
                  <c:v>-64.108597062525533</c:v>
                </c:pt>
                <c:pt idx="217">
                  <c:v>-63.86080019906052</c:v>
                </c:pt>
                <c:pt idx="218">
                  <c:v>-63.54220417038912</c:v>
                </c:pt>
                <c:pt idx="219">
                  <c:v>-63.253107819453398</c:v>
                </c:pt>
                <c:pt idx="220">
                  <c:v>-63.011210830176282</c:v>
                </c:pt>
                <c:pt idx="221">
                  <c:v>-62.798813457275607</c:v>
                </c:pt>
                <c:pt idx="222">
                  <c:v>-62.787013647540576</c:v>
                </c:pt>
                <c:pt idx="223">
                  <c:v>-63.707402120271951</c:v>
                </c:pt>
                <c:pt idx="224">
                  <c:v>-65.524579323546192</c:v>
                </c:pt>
                <c:pt idx="225">
                  <c:v>-67.158858893014653</c:v>
                </c:pt>
                <c:pt idx="226">
                  <c:v>-68.427343010793862</c:v>
                </c:pt>
                <c:pt idx="227">
                  <c:v>-68.858037569423885</c:v>
                </c:pt>
                <c:pt idx="228">
                  <c:v>-68.698739616447426</c:v>
                </c:pt>
                <c:pt idx="229">
                  <c:v>-68.846237759688862</c:v>
                </c:pt>
                <c:pt idx="230">
                  <c:v>-68.993735902930268</c:v>
                </c:pt>
                <c:pt idx="231">
                  <c:v>-68.911136927988863</c:v>
                </c:pt>
                <c:pt idx="232">
                  <c:v>-68.551241411846746</c:v>
                </c:pt>
                <c:pt idx="233">
                  <c:v>-68.102847046575334</c:v>
                </c:pt>
                <c:pt idx="234">
                  <c:v>-67.896349670581031</c:v>
                </c:pt>
                <c:pt idx="235">
                  <c:v>-67.919949351410338</c:v>
                </c:pt>
                <c:pt idx="236">
                  <c:v>-67.388956011197493</c:v>
                </c:pt>
                <c:pt idx="237">
                  <c:v>-66.14997150979471</c:v>
                </c:pt>
                <c:pt idx="238">
                  <c:v>-65.017185725521884</c:v>
                </c:pt>
                <c:pt idx="239">
                  <c:v>-64.002398406754821</c:v>
                </c:pt>
                <c:pt idx="240">
                  <c:v>-63.660202697254114</c:v>
                </c:pt>
                <c:pt idx="241">
                  <c:v>-63.890299815436961</c:v>
                </c:pt>
                <c:pt idx="242">
                  <c:v>-63.872600008795558</c:v>
                </c:pt>
                <c:pt idx="243">
                  <c:v>-63.896199750984103</c:v>
                </c:pt>
                <c:pt idx="244">
                  <c:v>-64.031898023131248</c:v>
                </c:pt>
                <c:pt idx="245">
                  <c:v>-64.686789825756222</c:v>
                </c:pt>
                <c:pt idx="246">
                  <c:v>-65.158783933216185</c:v>
                </c:pt>
                <c:pt idx="247">
                  <c:v>-65.453780219699041</c:v>
                </c:pt>
                <c:pt idx="248">
                  <c:v>-65.607178298487597</c:v>
                </c:pt>
                <c:pt idx="249">
                  <c:v>-65.530479259093312</c:v>
                </c:pt>
                <c:pt idx="250">
                  <c:v>-66.64556529808398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6-484F-9D23-62D43C602D3F}"/>
            </c:ext>
          </c:extLst>
        </c:ser>
        <c:ser>
          <c:idx val="1"/>
          <c:order val="1"/>
          <c:tx>
            <c:strRef>
              <c:f>wmot3!$E$8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wmot3!$AE$9:$AE$259</c:f>
              <c:numCache>
                <c:formatCode>General</c:formatCode>
                <c:ptCount val="251"/>
                <c:pt idx="0">
                  <c:v>-34.300749041615049</c:v>
                </c:pt>
                <c:pt idx="1">
                  <c:v>-36.462703930506862</c:v>
                </c:pt>
                <c:pt idx="2">
                  <c:v>-38.476607869651829</c:v>
                </c:pt>
                <c:pt idx="3">
                  <c:v>-40.352599407191526</c:v>
                </c:pt>
                <c:pt idx="4">
                  <c:v>-42.100122802182611</c:v>
                </c:pt>
                <c:pt idx="5">
                  <c:v>-43.727975569602989</c:v>
                </c:pt>
                <c:pt idx="6">
                  <c:v>-45.2443527694697</c:v>
                </c:pt>
                <c:pt idx="7">
                  <c:v>-46.656888263032442</c:v>
                </c:pt>
                <c:pt idx="8">
                  <c:v>-47.972693143737757</c:v>
                </c:pt>
                <c:pt idx="9">
                  <c:v>-49.198391536434755</c:v>
                </c:pt>
                <c:pt idx="10">
                  <c:v>-50.340153945048854</c:v>
                </c:pt>
                <c:pt idx="11">
                  <c:v>-51.403728316600251</c:v>
                </c:pt>
                <c:pt idx="12">
                  <c:v>-52.39446897795554</c:v>
                </c:pt>
                <c:pt idx="13">
                  <c:v>-53.317363590986645</c:v>
                </c:pt>
                <c:pt idx="14">
                  <c:v>-54.177058261836926</c:v>
                </c:pt>
                <c:pt idx="15">
                  <c:v>-54.977880930701573</c:v>
                </c:pt>
                <c:pt idx="16">
                  <c:v>-55.723863159872778</c:v>
                </c:pt>
                <c:pt idx="17">
                  <c:v>-56.418760429736892</c:v>
                </c:pt>
                <c:pt idx="18">
                  <c:v>-57.066071044898479</c:v>
                </c:pt>
                <c:pt idx="19">
                  <c:v>-57.669053745611755</c:v>
                </c:pt>
                <c:pt idx="20">
                  <c:v>-58.230744113177749</c:v>
                </c:pt>
                <c:pt idx="21">
                  <c:v>-58.753969851898312</c:v>
                </c:pt>
                <c:pt idx="22">
                  <c:v>-59.241365024519837</c:v>
                </c:pt>
                <c:pt idx="23">
                  <c:v>-59.695383312831972</c:v>
                </c:pt>
                <c:pt idx="24">
                  <c:v>-60.118310370178833</c:v>
                </c:pt>
                <c:pt idx="25">
                  <c:v>-60.512275328068661</c:v>
                </c:pt>
                <c:pt idx="26">
                  <c:v>-60.879261514809102</c:v>
                </c:pt>
                <c:pt idx="27">
                  <c:v>-61.221116440129585</c:v>
                </c:pt>
                <c:pt idx="28">
                  <c:v>-61.539561096054818</c:v>
                </c:pt>
                <c:pt idx="29">
                  <c:v>-61.836198620853594</c:v>
                </c:pt>
                <c:pt idx="30">
                  <c:v>-62.112522369679219</c:v>
                </c:pt>
                <c:pt idx="31">
                  <c:v>-62.369923432531408</c:v>
                </c:pt>
                <c:pt idx="32">
                  <c:v>-62.609697637387193</c:v>
                </c:pt>
                <c:pt idx="33">
                  <c:v>-62.833052073756598</c:v>
                </c:pt>
                <c:pt idx="34">
                  <c:v>-63.04111116950412</c:v>
                </c:pt>
                <c:pt idx="35">
                  <c:v>-63.234922351529129</c:v>
                </c:pt>
                <c:pt idx="36">
                  <c:v>-63.415461318801739</c:v>
                </c:pt>
                <c:pt idx="37">
                  <c:v>-63.583636954300708</c:v>
                </c:pt>
                <c:pt idx="38">
                  <c:v>-63.740295900581124</c:v>
                </c:pt>
                <c:pt idx="39">
                  <c:v>-63.886226822006655</c:v>
                </c:pt>
                <c:pt idx="40">
                  <c:v>-64.0221643751036</c:v>
                </c:pt>
                <c:pt idx="41">
                  <c:v>-64.148792907024543</c:v>
                </c:pt>
                <c:pt idx="42">
                  <c:v>-64.266749900740777</c:v>
                </c:pt>
                <c:pt idx="43">
                  <c:v>-64.376629184307376</c:v>
                </c:pt>
                <c:pt idx="44">
                  <c:v>-64.478983920357706</c:v>
                </c:pt>
                <c:pt idx="45">
                  <c:v>-64.574329390876528</c:v>
                </c:pt>
                <c:pt idx="46">
                  <c:v>-64.663145591271871</c:v>
                </c:pt>
                <c:pt idx="47">
                  <c:v>-64.745879646804255</c:v>
                </c:pt>
                <c:pt idx="48">
                  <c:v>-64.822948063538661</c:v>
                </c:pt>
                <c:pt idx="49">
                  <c:v>-64.894738825151009</c:v>
                </c:pt>
                <c:pt idx="50">
                  <c:v>-64.961613346145043</c:v>
                </c:pt>
                <c:pt idx="51">
                  <c:v>-65.023908291312608</c:v>
                </c:pt>
                <c:pt idx="52">
                  <c:v>-65.081937270597237</c:v>
                </c:pt>
                <c:pt idx="53">
                  <c:v>-65.135992417893021</c:v>
                </c:pt>
                <c:pt idx="54">
                  <c:v>-65.186345861727276</c:v>
                </c:pt>
                <c:pt idx="55">
                  <c:v>-65.233251095230713</c:v>
                </c:pt>
                <c:pt idx="56">
                  <c:v>-65.276944252291671</c:v>
                </c:pt>
                <c:pt idx="57">
                  <c:v>-65.317645296319398</c:v>
                </c:pt>
                <c:pt idx="58">
                  <c:v>-65.355559127600486</c:v>
                </c:pt>
                <c:pt idx="59">
                  <c:v>-65.390876614823441</c:v>
                </c:pt>
                <c:pt idx="60">
                  <c:v>-65.423775555964383</c:v>
                </c:pt>
                <c:pt idx="61">
                  <c:v>-65.45442157337105</c:v>
                </c:pt>
                <c:pt idx="62">
                  <c:v>-65.482968947551498</c:v>
                </c:pt>
                <c:pt idx="63">
                  <c:v>-65.509561393864601</c:v>
                </c:pt>
                <c:pt idx="64">
                  <c:v>-65.534332786022986</c:v>
                </c:pt>
                <c:pt idx="65">
                  <c:v>-65.557407830050138</c:v>
                </c:pt>
                <c:pt idx="66">
                  <c:v>-65.578902692084938</c:v>
                </c:pt>
                <c:pt idx="67">
                  <c:v>-65.598925583194145</c:v>
                </c:pt>
                <c:pt idx="68">
                  <c:v>-65.617577304136631</c:v>
                </c:pt>
                <c:pt idx="69">
                  <c:v>-65.634951752822374</c:v>
                </c:pt>
                <c:pt idx="70">
                  <c:v>-65.651136397020295</c:v>
                </c:pt>
                <c:pt idx="71">
                  <c:v>-65.666212714695263</c:v>
                </c:pt>
                <c:pt idx="72">
                  <c:v>-65.680256604190546</c:v>
                </c:pt>
                <c:pt idx="73">
                  <c:v>-65.693338766321133</c:v>
                </c:pt>
                <c:pt idx="74">
                  <c:v>-65.705525060301028</c:v>
                </c:pt>
                <c:pt idx="75">
                  <c:v>-65.716876835296787</c:v>
                </c:pt>
                <c:pt idx="76">
                  <c:v>-65.727451239276135</c:v>
                </c:pt>
                <c:pt idx="77">
                  <c:v>-65.737301506706558</c:v>
                </c:pt>
                <c:pt idx="78">
                  <c:v>-65.746477226552372</c:v>
                </c:pt>
                <c:pt idx="79">
                  <c:v>-65.755024591919224</c:v>
                </c:pt>
                <c:pt idx="80">
                  <c:v>-65.762986632602875</c:v>
                </c:pt>
                <c:pt idx="81">
                  <c:v>-65.770403431713177</c:v>
                </c:pt>
                <c:pt idx="82">
                  <c:v>-65.777312327463434</c:v>
                </c:pt>
                <c:pt idx="83">
                  <c:v>-65.783748101141256</c:v>
                </c:pt>
                <c:pt idx="84">
                  <c:v>-65.789743152207208</c:v>
                </c:pt>
                <c:pt idx="85">
                  <c:v>-65.795327661402638</c:v>
                </c:pt>
                <c:pt idx="86">
                  <c:v>-65.800529742687786</c:v>
                </c:pt>
                <c:pt idx="87">
                  <c:v>-65.805375584775319</c:v>
                </c:pt>
                <c:pt idx="88">
                  <c:v>-65.809889582971437</c:v>
                </c:pt>
                <c:pt idx="89">
                  <c:v>-65.814094461988645</c:v>
                </c:pt>
                <c:pt idx="90">
                  <c:v>-65.818011390348204</c:v>
                </c:pt>
                <c:pt idx="91">
                  <c:v>-65.821660086948313</c:v>
                </c:pt>
                <c:pt idx="92">
                  <c:v>-65.825058920334442</c:v>
                </c:pt>
                <c:pt idx="93">
                  <c:v>-65.828225001171745</c:v>
                </c:pt>
                <c:pt idx="94">
                  <c:v>-65.8311742683848</c:v>
                </c:pt>
                <c:pt idx="95">
                  <c:v>-65.833921569398555</c:v>
                </c:pt>
                <c:pt idx="96">
                  <c:v>-65.836480734884404</c:v>
                </c:pt>
                <c:pt idx="97">
                  <c:v>-65.83886464838757</c:v>
                </c:pt>
                <c:pt idx="98">
                  <c:v>-65.841085311186461</c:v>
                </c:pt>
                <c:pt idx="99">
                  <c:v>-65.843153902710341</c:v>
                </c:pt>
                <c:pt idx="100">
                  <c:v>-65.845080836819761</c:v>
                </c:pt>
                <c:pt idx="101">
                  <c:v>-65.846875814232732</c:v>
                </c:pt>
                <c:pt idx="102">
                  <c:v>-65.848547871360864</c:v>
                </c:pt>
                <c:pt idx="103">
                  <c:v>-65.850105425801118</c:v>
                </c:pt>
                <c:pt idx="104">
                  <c:v>-65.851556318712326</c:v>
                </c:pt>
                <c:pt idx="105">
                  <c:v>-65.852907854289768</c:v>
                </c:pt>
                <c:pt idx="106">
                  <c:v>-65.854166836536493</c:v>
                </c:pt>
                <c:pt idx="107">
                  <c:v>-65.855339603516498</c:v>
                </c:pt>
                <c:pt idx="108">
                  <c:v>-65.856432059262403</c:v>
                </c:pt>
                <c:pt idx="109">
                  <c:v>-65.857449703497863</c:v>
                </c:pt>
                <c:pt idx="110">
                  <c:v>-65.85839765932478</c:v>
                </c:pt>
                <c:pt idx="111">
                  <c:v>-65.859280699014349</c:v>
                </c:pt>
                <c:pt idx="112">
                  <c:v>-65.860103268032034</c:v>
                </c:pt>
                <c:pt idx="113">
                  <c:v>-65.860869507417263</c:v>
                </c:pt>
                <c:pt idx="114">
                  <c:v>-65.861583274630519</c:v>
                </c:pt>
                <c:pt idx="115">
                  <c:v>-65.862248162972918</c:v>
                </c:pt>
                <c:pt idx="116">
                  <c:v>-65.862867519675831</c:v>
                </c:pt>
                <c:pt idx="117">
                  <c:v>-65.863444462751815</c:v>
                </c:pt>
                <c:pt idx="118">
                  <c:v>-65.863981896691527</c:v>
                </c:pt>
                <c:pt idx="119">
                  <c:v>-65.864482527085684</c:v>
                </c:pt>
                <c:pt idx="120">
                  <c:v>-65.864948874245869</c:v>
                </c:pt>
                <c:pt idx="121">
                  <c:v>-65.865383285892335</c:v>
                </c:pt>
                <c:pt idx="122">
                  <c:v>-65.865787948973221</c:v>
                </c:pt>
                <c:pt idx="123">
                  <c:v>-65.866164900674093</c:v>
                </c:pt>
                <c:pt idx="124">
                  <c:v>-65.866516038673865</c:v>
                </c:pt>
                <c:pt idx="125">
                  <c:v>-65.866843130698101</c:v>
                </c:pt>
                <c:pt idx="126">
                  <c:v>-65.867147823418321</c:v>
                </c:pt>
                <c:pt idx="127">
                  <c:v>-65.867431650741736</c:v>
                </c:pt>
                <c:pt idx="128">
                  <c:v>-65.867696041533421</c:v>
                </c:pt>
                <c:pt idx="129">
                  <c:v>-65.867942326809583</c:v>
                </c:pt>
                <c:pt idx="130">
                  <c:v>-65.86817174643825</c:v>
                </c:pt>
                <c:pt idx="131">
                  <c:v>-65.868385455381144</c:v>
                </c:pt>
                <c:pt idx="132">
                  <c:v>-65.868584529508055</c:v>
                </c:pt>
                <c:pt idx="133">
                  <c:v>-65.86876997101308</c:v>
                </c:pt>
                <c:pt idx="134">
                  <c:v>-65.868942713459901</c:v>
                </c:pt>
                <c:pt idx="135">
                  <c:v>-65.869103626481674</c:v>
                </c:pt>
                <c:pt idx="136">
                  <c:v>-65.869253520158964</c:v>
                </c:pt>
                <c:pt idx="137">
                  <c:v>-65.869393149097874</c:v>
                </c:pt>
                <c:pt idx="138">
                  <c:v>-65.869523216229055</c:v>
                </c:pt>
                <c:pt idx="139">
                  <c:v>-65.869644376346287</c:v>
                </c:pt>
                <c:pt idx="140">
                  <c:v>-65.869757239403071</c:v>
                </c:pt>
                <c:pt idx="141">
                  <c:v>-65.86986237358316</c:v>
                </c:pt>
                <c:pt idx="142">
                  <c:v>-65.869960308161041</c:v>
                </c:pt>
                <c:pt idx="143">
                  <c:v>-65.870051536166386</c:v>
                </c:pt>
                <c:pt idx="144">
                  <c:v>-65.87013651686614</c:v>
                </c:pt>
                <c:pt idx="145">
                  <c:v>-65.870215678076633</c:v>
                </c:pt>
                <c:pt idx="146">
                  <c:v>-65.870289418317199</c:v>
                </c:pt>
                <c:pt idx="147">
                  <c:v>-65.870358108816589</c:v>
                </c:pt>
                <c:pt idx="148">
                  <c:v>-65.870422095381713</c:v>
                </c:pt>
                <c:pt idx="149">
                  <c:v>-65.870481700138598</c:v>
                </c:pt>
                <c:pt idx="150">
                  <c:v>-65.870537223154045</c:v>
                </c:pt>
                <c:pt idx="151">
                  <c:v>-65.870588943946231</c:v>
                </c:pt>
                <c:pt idx="152">
                  <c:v>-65.870637122891893</c:v>
                </c:pt>
                <c:pt idx="153">
                  <c:v>-65.870682002537137</c:v>
                </c:pt>
                <c:pt idx="154">
                  <c:v>-65.870723808818482</c:v>
                </c:pt>
                <c:pt idx="155">
                  <c:v>-65.870762752200292</c:v>
                </c:pt>
                <c:pt idx="156">
                  <c:v>-65.870799028734282</c:v>
                </c:pt>
                <c:pt idx="157">
                  <c:v>-65.870832821046548</c:v>
                </c:pt>
                <c:pt idx="158">
                  <c:v>-65.870864299256922</c:v>
                </c:pt>
                <c:pt idx="159">
                  <c:v>-65.870893621835378</c:v>
                </c:pt>
                <c:pt idx="160">
                  <c:v>-65.87092093639987</c:v>
                </c:pt>
                <c:pt idx="161">
                  <c:v>-65.870946380459472</c:v>
                </c:pt>
                <c:pt idx="162">
                  <c:v>-65.870970082106581</c:v>
                </c:pt>
                <c:pt idx="163">
                  <c:v>-65.870992160661842</c:v>
                </c:pt>
                <c:pt idx="164">
                  <c:v>-65.871012727274803</c:v>
                </c:pt>
                <c:pt idx="165">
                  <c:v>-65.871031885483433</c:v>
                </c:pt>
                <c:pt idx="166">
                  <c:v>-65.871049731735482</c:v>
                </c:pt>
                <c:pt idx="167">
                  <c:v>-65.871066355873879</c:v>
                </c:pt>
                <c:pt idx="168">
                  <c:v>-65.871081841589131</c:v>
                </c:pt>
                <c:pt idx="169">
                  <c:v>-65.87109626684061</c:v>
                </c:pt>
                <c:pt idx="170">
                  <c:v>-65.871109704249008</c:v>
                </c:pt>
                <c:pt idx="171">
                  <c:v>-65.871122221461931</c:v>
                </c:pt>
                <c:pt idx="172">
                  <c:v>-65.871133881494515</c:v>
                </c:pt>
                <c:pt idx="173">
                  <c:v>-65.871144743046557</c:v>
                </c:pt>
                <c:pt idx="174">
                  <c:v>-65.871154860798114</c:v>
                </c:pt>
                <c:pt idx="175">
                  <c:v>-65.871164285684728</c:v>
                </c:pt>
                <c:pt idx="176">
                  <c:v>-65.871173065153911</c:v>
                </c:pt>
                <c:pt idx="177">
                  <c:v>-65.871181243403896</c:v>
                </c:pt>
                <c:pt idx="178">
                  <c:v>-65.871188861606271</c:v>
                </c:pt>
                <c:pt idx="179">
                  <c:v>-65.871195958113162</c:v>
                </c:pt>
                <c:pt idx="180">
                  <c:v>-65.871202568650347</c:v>
                </c:pt>
                <c:pt idx="181">
                  <c:v>-65.871208726497102</c:v>
                </c:pt>
                <c:pt idx="182">
                  <c:v>-65.871214462653711</c:v>
                </c:pt>
                <c:pt idx="183">
                  <c:v>-65.871219805997569</c:v>
                </c:pt>
                <c:pt idx="184">
                  <c:v>-65.871224783428559</c:v>
                </c:pt>
                <c:pt idx="185">
                  <c:v>-65.871229420004425</c:v>
                </c:pt>
                <c:pt idx="186">
                  <c:v>-65.87123373906698</c:v>
                </c:pt>
                <c:pt idx="187">
                  <c:v>-65.87123776235957</c:v>
                </c:pt>
                <c:pt idx="188">
                  <c:v>-65.871241510136571</c:v>
                </c:pt>
                <c:pt idx="189">
                  <c:v>-65.871245001265322</c:v>
                </c:pt>
                <c:pt idx="190">
                  <c:v>-65.871248253321113</c:v>
                </c:pt>
                <c:pt idx="191">
                  <c:v>-65.871251282675715</c:v>
                </c:pt>
                <c:pt idx="192">
                  <c:v>-65.87125410457972</c:v>
                </c:pt>
                <c:pt idx="193">
                  <c:v>-65.871256733239377</c:v>
                </c:pt>
                <c:pt idx="194">
                  <c:v>-65.871259181888078</c:v>
                </c:pt>
                <c:pt idx="195">
                  <c:v>-65.871261462852999</c:v>
                </c:pt>
                <c:pt idx="196">
                  <c:v>-65.87126358761715</c:v>
                </c:pt>
                <c:pt idx="197">
                  <c:v>-65.871265566877184</c:v>
                </c:pt>
                <c:pt idx="198">
                  <c:v>-65.871267410597227</c:v>
                </c:pt>
                <c:pt idx="199">
                  <c:v>-65.871269128059083</c:v>
                </c:pt>
                <c:pt idx="200">
                  <c:v>-65.871270727908936</c:v>
                </c:pt>
                <c:pt idx="201">
                  <c:v>-65.871272218200858</c:v>
                </c:pt>
                <c:pt idx="202">
                  <c:v>-65.871273606437398</c:v>
                </c:pt>
                <c:pt idx="203">
                  <c:v>-65.871274899607329</c:v>
                </c:pt>
                <c:pt idx="204">
                  <c:v>-65.871276104220797</c:v>
                </c:pt>
                <c:pt idx="205">
                  <c:v>-65.871277226342201</c:v>
                </c:pt>
                <c:pt idx="206">
                  <c:v>-65.871278271620568</c:v>
                </c:pt>
                <c:pt idx="207">
                  <c:v>-65.871279245318149</c:v>
                </c:pt>
                <c:pt idx="208">
                  <c:v>-65.871280152336794</c:v>
                </c:pt>
                <c:pt idx="209">
                  <c:v>-65.871280997242678</c:v>
                </c:pt>
                <c:pt idx="210">
                  <c:v>-65.871281784289309</c:v>
                </c:pt>
                <c:pt idx="211">
                  <c:v>-65.871282517438871</c:v>
                </c:pt>
                <c:pt idx="212">
                  <c:v>-65.871283200382265</c:v>
                </c:pt>
                <c:pt idx="213">
                  <c:v>-65.871283836557609</c:v>
                </c:pt>
                <c:pt idx="214">
                  <c:v>-65.871284429167588</c:v>
                </c:pt>
                <c:pt idx="215">
                  <c:v>-65.871284981195544</c:v>
                </c:pt>
                <c:pt idx="216">
                  <c:v>-65.871285495420565</c:v>
                </c:pt>
                <c:pt idx="217">
                  <c:v>-65.871285974431387</c:v>
                </c:pt>
                <c:pt idx="218">
                  <c:v>-65.871286420639493</c:v>
                </c:pt>
                <c:pt idx="219">
                  <c:v>-65.871286836291205</c:v>
                </c:pt>
                <c:pt idx="220">
                  <c:v>-65.87128722347903</c:v>
                </c:pt>
                <c:pt idx="221">
                  <c:v>-65.871287584152185</c:v>
                </c:pt>
                <c:pt idx="222">
                  <c:v>-65.871287920126392</c:v>
                </c:pt>
                <c:pt idx="223">
                  <c:v>-65.871288233093054</c:v>
                </c:pt>
                <c:pt idx="224">
                  <c:v>-65.871288524627715</c:v>
                </c:pt>
                <c:pt idx="225">
                  <c:v>-65.87128879619803</c:v>
                </c:pt>
                <c:pt idx="226">
                  <c:v>-65.871289049171196</c:v>
                </c:pt>
                <c:pt idx="227">
                  <c:v>-65.871289284820719</c:v>
                </c:pt>
                <c:pt idx="228">
                  <c:v>-65.871289504332921</c:v>
                </c:pt>
                <c:pt idx="229">
                  <c:v>-65.87128970881291</c:v>
                </c:pt>
                <c:pt idx="230">
                  <c:v>-65.87128989929009</c:v>
                </c:pt>
                <c:pt idx="231">
                  <c:v>-65.871290076723355</c:v>
                </c:pt>
                <c:pt idx="232">
                  <c:v>-65.871290242005969</c:v>
                </c:pt>
                <c:pt idx="233">
                  <c:v>-65.871290395970007</c:v>
                </c:pt>
                <c:pt idx="234">
                  <c:v>-65.871290539390571</c:v>
                </c:pt>
                <c:pt idx="235">
                  <c:v>-65.871290672989687</c:v>
                </c:pt>
                <c:pt idx="236">
                  <c:v>-65.871290797439897</c:v>
                </c:pt>
                <c:pt idx="237">
                  <c:v>-65.871290913367758</c:v>
                </c:pt>
                <c:pt idx="238">
                  <c:v>-65.871291021356853</c:v>
                </c:pt>
                <c:pt idx="239">
                  <c:v>-65.871291121950847</c:v>
                </c:pt>
                <c:pt idx="240">
                  <c:v>-65.871291215656157</c:v>
                </c:pt>
                <c:pt idx="241">
                  <c:v>-65.871291302944499</c:v>
                </c:pt>
                <c:pt idx="242">
                  <c:v>-65.871291384255343</c:v>
                </c:pt>
                <c:pt idx="243">
                  <c:v>-65.871291459997991</c:v>
                </c:pt>
                <c:pt idx="244">
                  <c:v>-65.87129153055379</c:v>
                </c:pt>
                <c:pt idx="245">
                  <c:v>-65.871291596277914</c:v>
                </c:pt>
                <c:pt idx="246">
                  <c:v>-65.871291657501231</c:v>
                </c:pt>
                <c:pt idx="247">
                  <c:v>-65.871291714531978</c:v>
                </c:pt>
                <c:pt idx="248">
                  <c:v>-65.871291767657254</c:v>
                </c:pt>
                <c:pt idx="249">
                  <c:v>-65.871291817144495</c:v>
                </c:pt>
                <c:pt idx="250">
                  <c:v>-65.871291863242845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6-484F-9D23-62D43C602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wmot1!$D$8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wmot1!$A$9:$A$259</c:f>
              <c:numCache>
                <c:formatCode>General</c:formatCode>
                <c:ptCount val="251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5.9999999999999609E-2</c:v>
                </c:pt>
                <c:pt idx="7">
                  <c:v>6.999999999999984E-2</c:v>
                </c:pt>
                <c:pt idx="8">
                  <c:v>7.9999999999999627E-2</c:v>
                </c:pt>
                <c:pt idx="9">
                  <c:v>8.9999999999999858E-2</c:v>
                </c:pt>
                <c:pt idx="10">
                  <c:v>9.9999999999999645E-2</c:v>
                </c:pt>
                <c:pt idx="11">
                  <c:v>0.10999999999999988</c:v>
                </c:pt>
                <c:pt idx="12">
                  <c:v>0.11999999999999966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0.30999999999999961</c:v>
                </c:pt>
                <c:pt idx="32">
                  <c:v>0.31999999999999984</c:v>
                </c:pt>
                <c:pt idx="33">
                  <c:v>0.32999999999999963</c:v>
                </c:pt>
                <c:pt idx="34">
                  <c:v>0.33999999999999986</c:v>
                </c:pt>
                <c:pt idx="35">
                  <c:v>0.34999999999999964</c:v>
                </c:pt>
                <c:pt idx="36">
                  <c:v>0.35999999999999988</c:v>
                </c:pt>
                <c:pt idx="37">
                  <c:v>0.36999999999999966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0.55999999999999961</c:v>
                </c:pt>
                <c:pt idx="57">
                  <c:v>0.5699999999999994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0.59999999999999964</c:v>
                </c:pt>
                <c:pt idx="61">
                  <c:v>0.60999999999999943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0.64999999999999947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0.72999999999999954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0.80999999999999961</c:v>
                </c:pt>
                <c:pt idx="82">
                  <c:v>0.8199999999999994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0.85999999999999943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0.89999999999999947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0.97999999999999954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1.0599999999999996</c:v>
                </c:pt>
                <c:pt idx="107">
                  <c:v>1.0699999999999994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1.1099999999999994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1.1499999999999995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1.2299999999999995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1.3099999999999996</c:v>
                </c:pt>
                <c:pt idx="132">
                  <c:v>1.3199999999999994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1.3599999999999994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1.3999999999999995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1.4799999999999995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1.5699999999999994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1.6099999999999994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1.8199999999999994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1.8599999999999994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1.8999999999999995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2.0599999999999996</c:v>
                </c:pt>
                <c:pt idx="207">
                  <c:v>2.0699999999999994</c:v>
                </c:pt>
                <c:pt idx="208">
                  <c:v>2.08</c:v>
                </c:pt>
                <c:pt idx="209">
                  <c:v>2.09</c:v>
                </c:pt>
                <c:pt idx="210">
                  <c:v>2.0999999999999996</c:v>
                </c:pt>
                <c:pt idx="211">
                  <c:v>2.1099999999999994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2.1499999999999995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2.1899999999999995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2.2299999999999995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2.2699999999999996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2.3099999999999996</c:v>
                </c:pt>
                <c:pt idx="232">
                  <c:v>2.3199999999999994</c:v>
                </c:pt>
                <c:pt idx="233">
                  <c:v>2.33</c:v>
                </c:pt>
                <c:pt idx="234">
                  <c:v>2.34</c:v>
                </c:pt>
                <c:pt idx="235">
                  <c:v>2.3499999999999996</c:v>
                </c:pt>
                <c:pt idx="236">
                  <c:v>2.3599999999999994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2.3999999999999995</c:v>
                </c:pt>
                <c:pt idx="241">
                  <c:v>2.41</c:v>
                </c:pt>
                <c:pt idx="242">
                  <c:v>2.42</c:v>
                </c:pt>
                <c:pt idx="243">
                  <c:v>2.4299999999999997</c:v>
                </c:pt>
                <c:pt idx="244">
                  <c:v>2.4399999999999995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2.4799999999999995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cat>
          <c:val>
            <c:numRef>
              <c:f>wmot1!$D$9:$D$259</c:f>
              <c:numCache>
                <c:formatCode>General</c:formatCode>
                <c:ptCount val="251"/>
                <c:pt idx="0">
                  <c:v>-41.895375285239794</c:v>
                </c:pt>
                <c:pt idx="1">
                  <c:v>-42.7626644239499</c:v>
                </c:pt>
                <c:pt idx="2">
                  <c:v>-43.64765333862178</c:v>
                </c:pt>
                <c:pt idx="3">
                  <c:v>-44.739139672239439</c:v>
                </c:pt>
                <c:pt idx="4">
                  <c:v>-45.883725333742468</c:v>
                </c:pt>
                <c:pt idx="5">
                  <c:v>-47.069610482716186</c:v>
                </c:pt>
                <c:pt idx="6">
                  <c:v>-48.043098289468858</c:v>
                </c:pt>
                <c:pt idx="7">
                  <c:v>-48.79238890744989</c:v>
                </c:pt>
                <c:pt idx="8">
                  <c:v>-50.214271097881749</c:v>
                </c:pt>
                <c:pt idx="9">
                  <c:v>-51.712852327707907</c:v>
                </c:pt>
                <c:pt idx="10">
                  <c:v>-52.928237105329913</c:v>
                </c:pt>
                <c:pt idx="11">
                  <c:v>-54.987311322424951</c:v>
                </c:pt>
                <c:pt idx="12">
                  <c:v>-57.270582722155709</c:v>
                </c:pt>
                <c:pt idx="13">
                  <c:v>-59.66595272547616</c:v>
                </c:pt>
                <c:pt idx="14">
                  <c:v>-62.427118131398473</c:v>
                </c:pt>
                <c:pt idx="15">
                  <c:v>-64.326894370973349</c:v>
                </c:pt>
                <c:pt idx="16">
                  <c:v>-65.31218201200474</c:v>
                </c:pt>
                <c:pt idx="17">
                  <c:v>-66.096872151229718</c:v>
                </c:pt>
                <c:pt idx="18">
                  <c:v>-66.852062735437514</c:v>
                </c:pt>
                <c:pt idx="19">
                  <c:v>-67.37125620455609</c:v>
                </c:pt>
                <c:pt idx="20">
                  <c:v>-67.571853706362504</c:v>
                </c:pt>
                <c:pt idx="21">
                  <c:v>-67.52465428334466</c:v>
                </c:pt>
                <c:pt idx="22">
                  <c:v>-67.536454154438928</c:v>
                </c:pt>
                <c:pt idx="23">
                  <c:v>-68.014348136086781</c:v>
                </c:pt>
                <c:pt idx="24">
                  <c:v>-68.032047942728198</c:v>
                </c:pt>
                <c:pt idx="25">
                  <c:v>-67.341756588179649</c:v>
                </c:pt>
                <c:pt idx="26">
                  <c:v>-66.433167986542529</c:v>
                </c:pt>
                <c:pt idx="27">
                  <c:v>-65.318081947551875</c:v>
                </c:pt>
                <c:pt idx="28">
                  <c:v>-64.958186431409771</c:v>
                </c:pt>
                <c:pt idx="29">
                  <c:v>-65.359381435022584</c:v>
                </c:pt>
                <c:pt idx="30">
                  <c:v>-65.707477080070419</c:v>
                </c:pt>
                <c:pt idx="31">
                  <c:v>-65.91987439161187</c:v>
                </c:pt>
                <c:pt idx="32">
                  <c:v>-66.256170165565436</c:v>
                </c:pt>
                <c:pt idx="33">
                  <c:v>-66.763563824948974</c:v>
                </c:pt>
                <c:pt idx="34">
                  <c:v>-67.30045710070894</c:v>
                </c:pt>
                <c:pt idx="35">
                  <c:v>-67.589553513003906</c:v>
                </c:pt>
                <c:pt idx="36">
                  <c:v>-67.324056781538246</c:v>
                </c:pt>
                <c:pt idx="37">
                  <c:v>-66.91696190373753</c:v>
                </c:pt>
                <c:pt idx="38">
                  <c:v>-66.722264337478265</c:v>
                </c:pt>
                <c:pt idx="39">
                  <c:v>-67.459755115044644</c:v>
                </c:pt>
                <c:pt idx="40">
                  <c:v>-68.450942691623169</c:v>
                </c:pt>
                <c:pt idx="41">
                  <c:v>-69.400830780730985</c:v>
                </c:pt>
                <c:pt idx="42">
                  <c:v>-70.828612912845912</c:v>
                </c:pt>
                <c:pt idx="43">
                  <c:v>-71.654602600900859</c:v>
                </c:pt>
                <c:pt idx="44">
                  <c:v>-72.592690818914406</c:v>
                </c:pt>
                <c:pt idx="45">
                  <c:v>-73.341981467575067</c:v>
                </c:pt>
                <c:pt idx="46">
                  <c:v>-73.300681980104343</c:v>
                </c:pt>
                <c:pt idx="47">
                  <c:v>-73.194483262974387</c:v>
                </c:pt>
                <c:pt idx="48">
                  <c:v>-73.10008447829793</c:v>
                </c:pt>
                <c:pt idx="49">
                  <c:v>-73.235782750445111</c:v>
                </c:pt>
                <c:pt idx="50">
                  <c:v>-73.288882109010075</c:v>
                </c:pt>
                <c:pt idx="51">
                  <c:v>-73.09418454275081</c:v>
                </c:pt>
                <c:pt idx="52">
                  <c:v>-72.14429645364298</c:v>
                </c:pt>
                <c:pt idx="53">
                  <c:v>-71.241607726193777</c:v>
                </c:pt>
                <c:pt idx="54">
                  <c:v>-70.604415730210206</c:v>
                </c:pt>
                <c:pt idx="55">
                  <c:v>-69.436230332654574</c:v>
                </c:pt>
                <c:pt idx="56">
                  <c:v>-68.822638017500324</c:v>
                </c:pt>
                <c:pt idx="57">
                  <c:v>-68.037947878275318</c:v>
                </c:pt>
                <c:pt idx="58">
                  <c:v>-67.229657996861789</c:v>
                </c:pt>
                <c:pt idx="59">
                  <c:v>-67.253257677691096</c:v>
                </c:pt>
                <c:pt idx="60">
                  <c:v>-67.388956011197493</c:v>
                </c:pt>
                <c:pt idx="61">
                  <c:v>-67.495154666968219</c:v>
                </c:pt>
                <c:pt idx="62">
                  <c:v>-67.442055308403241</c:v>
                </c:pt>
                <c:pt idx="63">
                  <c:v>-67.394855946744627</c:v>
                </c:pt>
                <c:pt idx="64">
                  <c:v>-67.400755820932517</c:v>
                </c:pt>
                <c:pt idx="65">
                  <c:v>-67.436155434215337</c:v>
                </c:pt>
                <c:pt idx="66">
                  <c:v>-67.400755820932517</c:v>
                </c:pt>
                <c:pt idx="67">
                  <c:v>-67.890449735033897</c:v>
                </c:pt>
                <c:pt idx="68">
                  <c:v>-69.20023334028383</c:v>
                </c:pt>
                <c:pt idx="69">
                  <c:v>-70.645715217680916</c:v>
                </c:pt>
                <c:pt idx="70">
                  <c:v>-72.21509555749013</c:v>
                </c:pt>
                <c:pt idx="71">
                  <c:v>-72.993885822527218</c:v>
                </c:pt>
                <c:pt idx="72">
                  <c:v>-72.687089664950093</c:v>
                </c:pt>
                <c:pt idx="73">
                  <c:v>-72.244595173866571</c:v>
                </c:pt>
                <c:pt idx="74">
                  <c:v>-72.008598120136583</c:v>
                </c:pt>
                <c:pt idx="75">
                  <c:v>-72.114796837266539</c:v>
                </c:pt>
                <c:pt idx="76">
                  <c:v>-72.32719414880799</c:v>
                </c:pt>
                <c:pt idx="77">
                  <c:v>-72.498292034237949</c:v>
                </c:pt>
                <c:pt idx="78">
                  <c:v>-72.521891715067255</c:v>
                </c:pt>
                <c:pt idx="79">
                  <c:v>-72.498292034237949</c:v>
                </c:pt>
                <c:pt idx="80">
                  <c:v>-71.949598887383701</c:v>
                </c:pt>
                <c:pt idx="81">
                  <c:v>-70.645715217680916</c:v>
                </c:pt>
                <c:pt idx="82">
                  <c:v>-69.294632124960273</c:v>
                </c:pt>
                <c:pt idx="83">
                  <c:v>-67.914049415863204</c:v>
                </c:pt>
                <c:pt idx="84">
                  <c:v>-67.276857419879633</c:v>
                </c:pt>
                <c:pt idx="85">
                  <c:v>-67.53055421889178</c:v>
                </c:pt>
                <c:pt idx="86">
                  <c:v>-67.725251785151045</c:v>
                </c:pt>
                <c:pt idx="87">
                  <c:v>-67.589553513003906</c:v>
                </c:pt>
                <c:pt idx="88">
                  <c:v>-67.105759534449675</c:v>
                </c:pt>
                <c:pt idx="89">
                  <c:v>-66.663265104725383</c:v>
                </c:pt>
                <c:pt idx="90">
                  <c:v>-66.444967796277567</c:v>
                </c:pt>
                <c:pt idx="91">
                  <c:v>-67.02906049505539</c:v>
                </c:pt>
                <c:pt idx="92">
                  <c:v>-68.338844100305323</c:v>
                </c:pt>
                <c:pt idx="93">
                  <c:v>-69.465730010390246</c:v>
                </c:pt>
                <c:pt idx="94">
                  <c:v>-70.551316371645214</c:v>
                </c:pt>
                <c:pt idx="95">
                  <c:v>-71.19440836453515</c:v>
                </c:pt>
                <c:pt idx="96">
                  <c:v>-71.19440836453515</c:v>
                </c:pt>
                <c:pt idx="97">
                  <c:v>-71.159008751252358</c:v>
                </c:pt>
                <c:pt idx="98">
                  <c:v>-71.046910159934484</c:v>
                </c:pt>
                <c:pt idx="99">
                  <c:v>-70.775513554280934</c:v>
                </c:pt>
                <c:pt idx="100">
                  <c:v>-70.69291464069876</c:v>
                </c:pt>
                <c:pt idx="101">
                  <c:v>-70.816813041751658</c:v>
                </c:pt>
                <c:pt idx="102">
                  <c:v>-70.793213360922337</c:v>
                </c:pt>
                <c:pt idx="103">
                  <c:v>-70.681114769604477</c:v>
                </c:pt>
                <c:pt idx="104">
                  <c:v>-69.984923479508808</c:v>
                </c:pt>
                <c:pt idx="105">
                  <c:v>-68.728239232823867</c:v>
                </c:pt>
                <c:pt idx="106">
                  <c:v>-67.648552745756774</c:v>
                </c:pt>
                <c:pt idx="107">
                  <c:v>-66.515766961483948</c:v>
                </c:pt>
                <c:pt idx="108">
                  <c:v>-65.754676441729032</c:v>
                </c:pt>
                <c:pt idx="109">
                  <c:v>-65.672077528146843</c:v>
                </c:pt>
                <c:pt idx="110">
                  <c:v>-65.843175352217571</c:v>
                </c:pt>
                <c:pt idx="111">
                  <c:v>-66.362368882695392</c:v>
                </c:pt>
                <c:pt idx="112">
                  <c:v>-67.135259150826116</c:v>
                </c:pt>
                <c:pt idx="113">
                  <c:v>-67.60135332273893</c:v>
                </c:pt>
                <c:pt idx="114">
                  <c:v>-67.589553513003906</c:v>
                </c:pt>
                <c:pt idx="115">
                  <c:v>-67.418455627573934</c:v>
                </c:pt>
                <c:pt idx="116">
                  <c:v>-67.170658702749677</c:v>
                </c:pt>
                <c:pt idx="117">
                  <c:v>-66.946461520113971</c:v>
                </c:pt>
                <c:pt idx="118">
                  <c:v>-66.728164273025399</c:v>
                </c:pt>
                <c:pt idx="119">
                  <c:v>-67.117559405543943</c:v>
                </c:pt>
                <c:pt idx="120">
                  <c:v>-67.725251785151045</c:v>
                </c:pt>
                <c:pt idx="121">
                  <c:v>-68.557141347393895</c:v>
                </c:pt>
                <c:pt idx="122">
                  <c:v>-70.073422389997376</c:v>
                </c:pt>
                <c:pt idx="123">
                  <c:v>-70.781413489828083</c:v>
                </c:pt>
                <c:pt idx="124">
                  <c:v>-71.212108109817336</c:v>
                </c:pt>
                <c:pt idx="125">
                  <c:v>-71.49530458656514</c:v>
                </c:pt>
                <c:pt idx="126">
                  <c:v>-71.430405356905908</c:v>
                </c:pt>
                <c:pt idx="127">
                  <c:v>-71.701801962559443</c:v>
                </c:pt>
                <c:pt idx="128">
                  <c:v>-71.884699719083699</c:v>
                </c:pt>
                <c:pt idx="129">
                  <c:v>-71.914199335460125</c:v>
                </c:pt>
                <c:pt idx="130">
                  <c:v>-71.754901321124436</c:v>
                </c:pt>
                <c:pt idx="131">
                  <c:v>-71.583803435694463</c:v>
                </c:pt>
                <c:pt idx="132">
                  <c:v>-70.987910927181616</c:v>
                </c:pt>
                <c:pt idx="133">
                  <c:v>-70.462817522515905</c:v>
                </c:pt>
                <c:pt idx="134">
                  <c:v>-69.943623992038113</c:v>
                </c:pt>
                <c:pt idx="135">
                  <c:v>-68.775438655841697</c:v>
                </c:pt>
                <c:pt idx="136">
                  <c:v>-68.232645444534597</c:v>
                </c:pt>
                <c:pt idx="137">
                  <c:v>-67.737051656245328</c:v>
                </c:pt>
                <c:pt idx="138">
                  <c:v>-67.312256971803208</c:v>
                </c:pt>
                <c:pt idx="139">
                  <c:v>-67.353556459273932</c:v>
                </c:pt>
                <c:pt idx="140">
                  <c:v>-67.282757355426767</c:v>
                </c:pt>
                <c:pt idx="141">
                  <c:v>-67.447955243950375</c:v>
                </c:pt>
                <c:pt idx="142">
                  <c:v>-67.701652104321752</c:v>
                </c:pt>
                <c:pt idx="143">
                  <c:v>-67.919949351410338</c:v>
                </c:pt>
                <c:pt idx="144">
                  <c:v>-67.890449735033897</c:v>
                </c:pt>
                <c:pt idx="145">
                  <c:v>-68.067447494651759</c:v>
                </c:pt>
                <c:pt idx="146">
                  <c:v>-68.126446788763872</c:v>
                </c:pt>
                <c:pt idx="147">
                  <c:v>-68.468642498264572</c:v>
                </c:pt>
                <c:pt idx="148">
                  <c:v>-69.235632892207406</c:v>
                </c:pt>
                <c:pt idx="149">
                  <c:v>-69.548328923972434</c:v>
                </c:pt>
                <c:pt idx="150">
                  <c:v>-69.796125848796677</c:v>
                </c:pt>
                <c:pt idx="151">
                  <c:v>-69.81972552962597</c:v>
                </c:pt>
                <c:pt idx="152">
                  <c:v>-70.468717396703809</c:v>
                </c:pt>
                <c:pt idx="153">
                  <c:v>-71.30650695585301</c:v>
                </c:pt>
                <c:pt idx="154">
                  <c:v>-72.085297159530882</c:v>
                </c:pt>
                <c:pt idx="155">
                  <c:v>-72.799188256267939</c:v>
                </c:pt>
                <c:pt idx="156">
                  <c:v>-72.822787937097246</c:v>
                </c:pt>
                <c:pt idx="157">
                  <c:v>-72.917186783132934</c:v>
                </c:pt>
                <c:pt idx="158">
                  <c:v>-72.610390625555823</c:v>
                </c:pt>
                <c:pt idx="159">
                  <c:v>-72.291794596884415</c:v>
                </c:pt>
                <c:pt idx="160">
                  <c:v>-71.695902027012323</c:v>
                </c:pt>
                <c:pt idx="161">
                  <c:v>-70.887612206958025</c:v>
                </c:pt>
                <c:pt idx="162">
                  <c:v>-70.846312719487315</c:v>
                </c:pt>
                <c:pt idx="163">
                  <c:v>-71.082309711858073</c:v>
                </c:pt>
                <c:pt idx="164">
                  <c:v>-71.442205228000176</c:v>
                </c:pt>
                <c:pt idx="165">
                  <c:v>-71.011510608010923</c:v>
                </c:pt>
                <c:pt idx="166">
                  <c:v>-70.274019891803775</c:v>
                </c:pt>
                <c:pt idx="167">
                  <c:v>-69.442130268201694</c:v>
                </c:pt>
                <c:pt idx="168">
                  <c:v>-69.406730716278133</c:v>
                </c:pt>
                <c:pt idx="169">
                  <c:v>-70.120621813015205</c:v>
                </c:pt>
                <c:pt idx="170">
                  <c:v>-70.710614385980918</c:v>
                </c:pt>
                <c:pt idx="171">
                  <c:v>-71.64280272980659</c:v>
                </c:pt>
                <c:pt idx="172">
                  <c:v>-71.87289984798943</c:v>
                </c:pt>
                <c:pt idx="173">
                  <c:v>-72.191495876660838</c:v>
                </c:pt>
                <c:pt idx="174">
                  <c:v>-72.480592227596546</c:v>
                </c:pt>
                <c:pt idx="175">
                  <c:v>-72.156096263378018</c:v>
                </c:pt>
                <c:pt idx="176">
                  <c:v>-71.796200808595145</c:v>
                </c:pt>
                <c:pt idx="177">
                  <c:v>-71.524804202941596</c:v>
                </c:pt>
                <c:pt idx="178">
                  <c:v>-71.619202987618038</c:v>
                </c:pt>
                <c:pt idx="179">
                  <c:v>-71.808000679689414</c:v>
                </c:pt>
                <c:pt idx="180">
                  <c:v>-71.902399464365857</c:v>
                </c:pt>
                <c:pt idx="181">
                  <c:v>-71.241607726193777</c:v>
                </c:pt>
                <c:pt idx="182">
                  <c:v>-70.439217780327368</c:v>
                </c:pt>
                <c:pt idx="183">
                  <c:v>-69.872824888190962</c:v>
                </c:pt>
                <c:pt idx="184">
                  <c:v>-68.928836734630266</c:v>
                </c:pt>
                <c:pt idx="185">
                  <c:v>-68.474542372452476</c:v>
                </c:pt>
                <c:pt idx="186">
                  <c:v>-67.772451208168917</c:v>
                </c:pt>
                <c:pt idx="187">
                  <c:v>-66.911061968190396</c:v>
                </c:pt>
                <c:pt idx="188">
                  <c:v>-66.580666129783964</c:v>
                </c:pt>
                <c:pt idx="189">
                  <c:v>-66.37416869243043</c:v>
                </c:pt>
                <c:pt idx="190">
                  <c:v>-66.291569717489011</c:v>
                </c:pt>
                <c:pt idx="191">
                  <c:v>-66.161771380888979</c:v>
                </c:pt>
                <c:pt idx="192">
                  <c:v>-66.220770613641861</c:v>
                </c:pt>
                <c:pt idx="193">
                  <c:v>-67.123459341091078</c:v>
                </c:pt>
                <c:pt idx="194">
                  <c:v>-68.645640257882448</c:v>
                </c:pt>
                <c:pt idx="195">
                  <c:v>-70.049822647808838</c:v>
                </c:pt>
                <c:pt idx="196">
                  <c:v>-71.170808622346613</c:v>
                </c:pt>
                <c:pt idx="197">
                  <c:v>-71.459905034641594</c:v>
                </c:pt>
                <c:pt idx="198">
                  <c:v>-71.395005804982333</c:v>
                </c:pt>
                <c:pt idx="199">
                  <c:v>-71.666402410635882</c:v>
                </c:pt>
                <c:pt idx="200">
                  <c:v>-71.861099976895147</c:v>
                </c:pt>
                <c:pt idx="201">
                  <c:v>-71.884699719083699</c:v>
                </c:pt>
                <c:pt idx="202">
                  <c:v>-71.713601833653726</c:v>
                </c:pt>
                <c:pt idx="203">
                  <c:v>-71.542503948223768</c:v>
                </c:pt>
                <c:pt idx="204">
                  <c:v>-71.64280272980659</c:v>
                </c:pt>
                <c:pt idx="205">
                  <c:v>-71.766701192218704</c:v>
                </c:pt>
                <c:pt idx="206">
                  <c:v>-71.182608493440881</c:v>
                </c:pt>
                <c:pt idx="207">
                  <c:v>-69.996723350603091</c:v>
                </c:pt>
                <c:pt idx="208">
                  <c:v>-68.822638017500324</c:v>
                </c:pt>
                <c:pt idx="209">
                  <c:v>-67.772451208168917</c:v>
                </c:pt>
                <c:pt idx="210">
                  <c:v>-67.270957484332513</c:v>
                </c:pt>
                <c:pt idx="211">
                  <c:v>-67.046760301696793</c:v>
                </c:pt>
                <c:pt idx="212">
                  <c:v>-66.675064914460421</c:v>
                </c:pt>
                <c:pt idx="213">
                  <c:v>-67.123459341091078</c:v>
                </c:pt>
                <c:pt idx="214">
                  <c:v>-67.884549799486763</c:v>
                </c:pt>
                <c:pt idx="215">
                  <c:v>-68.645640257882448</c:v>
                </c:pt>
                <c:pt idx="216">
                  <c:v>-69.843325271814507</c:v>
                </c:pt>
                <c:pt idx="217">
                  <c:v>-70.173721110220953</c:v>
                </c:pt>
                <c:pt idx="218">
                  <c:v>-70.53951656191019</c:v>
                </c:pt>
                <c:pt idx="219">
                  <c:v>-71.282907213664473</c:v>
                </c:pt>
                <c:pt idx="220">
                  <c:v>-71.507104396300178</c:v>
                </c:pt>
                <c:pt idx="221">
                  <c:v>-72.303594467978684</c:v>
                </c:pt>
                <c:pt idx="222">
                  <c:v>-72.958486270603643</c:v>
                </c:pt>
                <c:pt idx="223">
                  <c:v>-72.905386912038665</c:v>
                </c:pt>
                <c:pt idx="224">
                  <c:v>-73.530779098287184</c:v>
                </c:pt>
                <c:pt idx="225">
                  <c:v>-74.150271287629351</c:v>
                </c:pt>
                <c:pt idx="226">
                  <c:v>-74.103071925970752</c:v>
                </c:pt>
                <c:pt idx="227">
                  <c:v>-74.551466291242164</c:v>
                </c:pt>
                <c:pt idx="228">
                  <c:v>-74.50426686822432</c:v>
                </c:pt>
                <c:pt idx="229">
                  <c:v>-73.43638025225151</c:v>
                </c:pt>
                <c:pt idx="230">
                  <c:v>-72.899486976491545</c:v>
                </c:pt>
                <c:pt idx="231">
                  <c:v>-72.209195621942996</c:v>
                </c:pt>
                <c:pt idx="232">
                  <c:v>-71.389105869435184</c:v>
                </c:pt>
                <c:pt idx="233">
                  <c:v>-71.241607726193777</c:v>
                </c:pt>
                <c:pt idx="234">
                  <c:v>-70.787313425375203</c:v>
                </c:pt>
                <c:pt idx="235">
                  <c:v>-70.403818228403793</c:v>
                </c:pt>
                <c:pt idx="236">
                  <c:v>-70.53951656191019</c:v>
                </c:pt>
                <c:pt idx="237">
                  <c:v>-69.979023543961674</c:v>
                </c:pt>
                <c:pt idx="238">
                  <c:v>-69.271032444130967</c:v>
                </c:pt>
                <c:pt idx="239">
                  <c:v>-68.610240705958873</c:v>
                </c:pt>
                <c:pt idx="240">
                  <c:v>-67.424355563121054</c:v>
                </c:pt>
                <c:pt idx="241">
                  <c:v>-66.616065681707539</c:v>
                </c:pt>
                <c:pt idx="242">
                  <c:v>-66.226670549188995</c:v>
                </c:pt>
                <c:pt idx="243">
                  <c:v>-65.996573431006155</c:v>
                </c:pt>
                <c:pt idx="244">
                  <c:v>-65.902174646329698</c:v>
                </c:pt>
                <c:pt idx="245">
                  <c:v>-65.91987439161187</c:v>
                </c:pt>
                <c:pt idx="246">
                  <c:v>-65.908074520517587</c:v>
                </c:pt>
                <c:pt idx="247">
                  <c:v>-65.672077528146843</c:v>
                </c:pt>
                <c:pt idx="248">
                  <c:v>-65.548179065734729</c:v>
                </c:pt>
                <c:pt idx="249">
                  <c:v>-65.689777273429016</c:v>
                </c:pt>
                <c:pt idx="250">
                  <c:v>-66.474467474013238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B-4287-A0BF-9587399403FD}"/>
            </c:ext>
          </c:extLst>
        </c:ser>
        <c:ser>
          <c:idx val="1"/>
          <c:order val="1"/>
          <c:tx>
            <c:strRef>
              <c:f>wmot1!$E$8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wmot1!$E$9:$E$259</c:f>
              <c:numCache>
                <c:formatCode>General</c:formatCode>
                <c:ptCount val="251"/>
                <c:pt idx="0">
                  <c:v>-35.455736087004162</c:v>
                </c:pt>
                <c:pt idx="1">
                  <c:v>-38.422870067091125</c:v>
                </c:pt>
                <c:pt idx="2">
                  <c:v>-41.13569309179168</c:v>
                </c:pt>
                <c:pt idx="3">
                  <c:v>-43.616001973269661</c:v>
                </c:pt>
                <c:pt idx="4">
                  <c:v>-45.883725334331203</c:v>
                </c:pt>
                <c:pt idx="5">
                  <c:v>-47.957083729612776</c:v>
                </c:pt>
                <c:pt idx="6">
                  <c:v>-49.852736042896908</c:v>
                </c:pt>
                <c:pt idx="7">
                  <c:v>-51.585913336816517</c:v>
                </c:pt>
                <c:pt idx="8">
                  <c:v>-53.17054123039587</c:v>
                </c:pt>
                <c:pt idx="9">
                  <c:v>-54.619351787699642</c:v>
                </c:pt>
                <c:pt idx="10">
                  <c:v>-55.94398581658411</c:v>
                </c:pt>
                <c:pt idx="11">
                  <c:v>-57.155086399495538</c:v>
                </c:pt>
                <c:pt idx="12">
                  <c:v>-58.262384407809201</c:v>
                </c:pt>
                <c:pt idx="13">
                  <c:v>-59.274776686795647</c:v>
                </c:pt>
                <c:pt idx="14">
                  <c:v>-60.20039753940803</c:v>
                </c:pt>
                <c:pt idx="15">
                  <c:v>-61.04668408324526</c:v>
                </c:pt>
                <c:pt idx="16">
                  <c:v>-61.820436005815473</c:v>
                </c:pt>
                <c:pt idx="17">
                  <c:v>-62.527870198218636</c:v>
                </c:pt>
                <c:pt idx="18">
                  <c:v>-63.174670706214343</c:v>
                </c:pt>
                <c:pt idx="19">
                  <c:v>-63.766034400019407</c:v>
                </c:pt>
                <c:pt idx="20">
                  <c:v>-64.306712729778951</c:v>
                </c:pt>
                <c:pt idx="21">
                  <c:v>-64.801049902205975</c:v>
                </c:pt>
                <c:pt idx="22">
                  <c:v>-65.253017785127795</c:v>
                </c:pt>
                <c:pt idx="23">
                  <c:v>-65.66624782038879</c:v>
                </c:pt>
                <c:pt idx="24">
                  <c:v>-66.044060201520608</c:v>
                </c:pt>
                <c:pt idx="25">
                  <c:v>-66.389490550615022</c:v>
                </c:pt>
                <c:pt idx="26">
                  <c:v>-66.705314308740739</c:v>
                </c:pt>
                <c:pt idx="27">
                  <c:v>-66.994069035875029</c:v>
                </c:pt>
                <c:pt idx="28">
                  <c:v>-67.258074799523754</c:v>
                </c:pt>
                <c:pt idx="29">
                  <c:v>-67.499452815847434</c:v>
                </c:pt>
                <c:pt idx="30">
                  <c:v>-67.720142493069261</c:v>
                </c:pt>
                <c:pt idx="31">
                  <c:v>-67.921917014105063</c:v>
                </c:pt>
                <c:pt idx="32">
                  <c:v>-68.106397583616726</c:v>
                </c:pt>
                <c:pt idx="33">
                  <c:v>-68.275066453960903</c:v>
                </c:pt>
                <c:pt idx="34">
                  <c:v>-68.429278834692852</c:v>
                </c:pt>
                <c:pt idx="35">
                  <c:v>-68.570273781315123</c:v>
                </c:pt>
                <c:pt idx="36">
                  <c:v>-68.699184150759294</c:v>
                </c:pt>
                <c:pt idx="37">
                  <c:v>-68.81704570359031</c:v>
                </c:pt>
                <c:pt idx="38">
                  <c:v>-68.92480542606755</c:v>
                </c:pt>
                <c:pt idx="39">
                  <c:v>-69.023329138927664</c:v>
                </c:pt>
                <c:pt idx="40">
                  <c:v>-69.11340845402421</c:v>
                </c:pt>
                <c:pt idx="41">
                  <c:v>-69.19576713471848</c:v>
                </c:pt>
                <c:pt idx="42">
                  <c:v>-69.271066911125899</c:v>
                </c:pt>
                <c:pt idx="43">
                  <c:v>-69.339912796941562</c:v>
                </c:pt>
                <c:pt idx="44">
                  <c:v>-69.402857950564567</c:v>
                </c:pt>
                <c:pt idx="45">
                  <c:v>-69.460408119578773</c:v>
                </c:pt>
                <c:pt idx="46">
                  <c:v>-69.513025704300233</c:v>
                </c:pt>
                <c:pt idx="47">
                  <c:v>-69.561133473040854</c:v>
                </c:pt>
                <c:pt idx="48">
                  <c:v>-69.605117958939516</c:v>
                </c:pt>
                <c:pt idx="49">
                  <c:v>-69.645332565653021</c:v>
                </c:pt>
                <c:pt idx="50">
                  <c:v>-69.68210040686067</c:v>
                </c:pt>
                <c:pt idx="51">
                  <c:v>-69.715716902396792</c:v>
                </c:pt>
                <c:pt idx="52">
                  <c:v>-69.746452151870571</c:v>
                </c:pt>
                <c:pt idx="53">
                  <c:v>-69.774553104844713</c:v>
                </c:pt>
                <c:pt idx="54">
                  <c:v>-69.800245545009489</c:v>
                </c:pt>
                <c:pt idx="55">
                  <c:v>-69.82373590429475</c:v>
                </c:pt>
                <c:pt idx="56">
                  <c:v>-69.845212921495602</c:v>
                </c:pt>
                <c:pt idx="57">
                  <c:v>-69.864849158738465</c:v>
                </c:pt>
                <c:pt idx="58">
                  <c:v>-69.882802387971935</c:v>
                </c:pt>
                <c:pt idx="59">
                  <c:v>-69.899216858622438</c:v>
                </c:pt>
                <c:pt idx="60">
                  <c:v>-69.914224456600095</c:v>
                </c:pt>
                <c:pt idx="61">
                  <c:v>-69.927945763966889</c:v>
                </c:pt>
                <c:pt idx="62">
                  <c:v>-69.940491027781547</c:v>
                </c:pt>
                <c:pt idx="63">
                  <c:v>-69.95196104590535</c:v>
                </c:pt>
                <c:pt idx="64">
                  <c:v>-69.962447976886153</c:v>
                </c:pt>
                <c:pt idx="65">
                  <c:v>-69.972036080427856</c:v>
                </c:pt>
                <c:pt idx="66">
                  <c:v>-69.980802394394715</c:v>
                </c:pt>
                <c:pt idx="67">
                  <c:v>-69.988817353790083</c:v>
                </c:pt>
                <c:pt idx="68">
                  <c:v>-69.996145356683016</c:v>
                </c:pt>
                <c:pt idx="69">
                  <c:v>-70.00284528162959</c:v>
                </c:pt>
                <c:pt idx="70">
                  <c:v>-70.008970960746481</c:v>
                </c:pt>
                <c:pt idx="71">
                  <c:v>-70.014571612237702</c:v>
                </c:pt>
                <c:pt idx="72">
                  <c:v>-70.019692235849803</c:v>
                </c:pt>
                <c:pt idx="73">
                  <c:v>-70.024373974432876</c:v>
                </c:pt>
                <c:pt idx="74">
                  <c:v>-70.028654444512441</c:v>
                </c:pt>
                <c:pt idx="75">
                  <c:v>-70.032568038528183</c:v>
                </c:pt>
                <c:pt idx="76">
                  <c:v>-70.036146201168123</c:v>
                </c:pt>
                <c:pt idx="77">
                  <c:v>-70.039417682018296</c:v>
                </c:pt>
                <c:pt idx="78">
                  <c:v>-70.04240876655804</c:v>
                </c:pt>
                <c:pt idx="79">
                  <c:v>-70.045143487356867</c:v>
                </c:pt>
                <c:pt idx="80">
                  <c:v>-70.047643817169742</c:v>
                </c:pt>
                <c:pt idx="81">
                  <c:v>-70.049929845482325</c:v>
                </c:pt>
                <c:pt idx="82">
                  <c:v>-70.052019939924676</c:v>
                </c:pt>
                <c:pt idx="83">
                  <c:v>-70.053930893850264</c:v>
                </c:pt>
                <c:pt idx="84">
                  <c:v>-70.055678061266121</c:v>
                </c:pt>
                <c:pt idx="85">
                  <c:v>-70.057275480198186</c:v>
                </c:pt>
                <c:pt idx="86">
                  <c:v>-70.058735985483096</c:v>
                </c:pt>
                <c:pt idx="87">
                  <c:v>-70.06007131189277</c:v>
                </c:pt>
                <c:pt idx="88">
                  <c:v>-70.061292188420055</c:v>
                </c:pt>
                <c:pt idx="89">
                  <c:v>-70.062408424483479</c:v>
                </c:pt>
                <c:pt idx="90">
                  <c:v>-70.063428988743183</c:v>
                </c:pt>
                <c:pt idx="91">
                  <c:v>-70.064362081161832</c:v>
                </c:pt>
                <c:pt idx="92">
                  <c:v>-70.065215198889049</c:v>
                </c:pt>
                <c:pt idx="93">
                  <c:v>-70.065995196499117</c:v>
                </c:pt>
                <c:pt idx="94">
                  <c:v>-70.066708341065549</c:v>
                </c:pt>
                <c:pt idx="95">
                  <c:v>-70.067360362515458</c:v>
                </c:pt>
                <c:pt idx="96">
                  <c:v>-70.067956499667943</c:v>
                </c:pt>
                <c:pt idx="97">
                  <c:v>-70.068501542326601</c:v>
                </c:pt>
                <c:pt idx="98">
                  <c:v>-70.068999869764397</c:v>
                </c:pt>
                <c:pt idx="99">
                  <c:v>-70.069455485909856</c:v>
                </c:pt>
                <c:pt idx="100">
                  <c:v>-70.069872051517649</c:v>
                </c:pt>
                <c:pt idx="101">
                  <c:v>-70.070252913581754</c:v>
                </c:pt>
                <c:pt idx="102">
                  <c:v>-70.070601132227651</c:v>
                </c:pt>
                <c:pt idx="103">
                  <c:v>-70.070919505299628</c:v>
                </c:pt>
                <c:pt idx="104">
                  <c:v>-70.071210590840735</c:v>
                </c:pt>
                <c:pt idx="105">
                  <c:v>-70.07147672764593</c:v>
                </c:pt>
                <c:pt idx="106">
                  <c:v>-70.071720054053742</c:v>
                </c:pt>
                <c:pt idx="107">
                  <c:v>-70.071942525127184</c:v>
                </c:pt>
                <c:pt idx="108">
                  <c:v>-70.072145928362247</c:v>
                </c:pt>
                <c:pt idx="109">
                  <c:v>-70.072331898049839</c:v>
                </c:pt>
                <c:pt idx="110">
                  <c:v>-70.072501928407021</c:v>
                </c:pt>
                <c:pt idx="111">
                  <c:v>-70.072657385582517</c:v>
                </c:pt>
                <c:pt idx="112">
                  <c:v>-70.072799518633417</c:v>
                </c:pt>
                <c:pt idx="113">
                  <c:v>-70.072929469561018</c:v>
                </c:pt>
                <c:pt idx="114">
                  <c:v>-70.073048282486511</c:v>
                </c:pt>
                <c:pt idx="115">
                  <c:v>-70.073156912040176</c:v>
                </c:pt>
                <c:pt idx="116">
                  <c:v>-70.073256231031607</c:v>
                </c:pt>
                <c:pt idx="117">
                  <c:v>-70.073347037462511</c:v>
                </c:pt>
                <c:pt idx="118">
                  <c:v>-70.073430060938421</c:v>
                </c:pt>
                <c:pt idx="119">
                  <c:v>-70.073505968530924</c:v>
                </c:pt>
                <c:pt idx="120">
                  <c:v>-70.073575370137348</c:v>
                </c:pt>
                <c:pt idx="121">
                  <c:v>-70.07363882338116</c:v>
                </c:pt>
                <c:pt idx="122">
                  <c:v>-70.073696838092303</c:v>
                </c:pt>
                <c:pt idx="123">
                  <c:v>-70.073749880403582</c:v>
                </c:pt>
                <c:pt idx="124">
                  <c:v>-70.073798376495873</c:v>
                </c:pt>
                <c:pt idx="125">
                  <c:v>-70.073842716022384</c:v>
                </c:pt>
                <c:pt idx="126">
                  <c:v>-70.073883255239423</c:v>
                </c:pt>
                <c:pt idx="127">
                  <c:v>-70.073920319868833</c:v>
                </c:pt>
                <c:pt idx="128">
                  <c:v>-70.073954207715076</c:v>
                </c:pt>
                <c:pt idx="129">
                  <c:v>-70.073985191057972</c:v>
                </c:pt>
                <c:pt idx="130">
                  <c:v>-70.074013518840459</c:v>
                </c:pt>
                <c:pt idx="131">
                  <c:v>-70.074039418668733</c:v>
                </c:pt>
                <c:pt idx="132">
                  <c:v>-70.074063098641048</c:v>
                </c:pt>
                <c:pt idx="133">
                  <c:v>-70.074084749019676</c:v>
                </c:pt>
                <c:pt idx="134">
                  <c:v>-70.07410454375966</c:v>
                </c:pt>
                <c:pt idx="135">
                  <c:v>-70.07412264190647</c:v>
                </c:pt>
                <c:pt idx="136">
                  <c:v>-70.074139188873929</c:v>
                </c:pt>
                <c:pt idx="137">
                  <c:v>-70.074154317612496</c:v>
                </c:pt>
                <c:pt idx="138">
                  <c:v>-70.07416814967759</c:v>
                </c:pt>
                <c:pt idx="139">
                  <c:v>-70.07418079620615</c:v>
                </c:pt>
                <c:pt idx="140">
                  <c:v>-70.074192358809697</c:v>
                </c:pt>
                <c:pt idx="141">
                  <c:v>-70.074202930390669</c:v>
                </c:pt>
                <c:pt idx="142">
                  <c:v>-70.074212595888909</c:v>
                </c:pt>
                <c:pt idx="143">
                  <c:v>-70.074221432964137</c:v>
                </c:pt>
                <c:pt idx="144">
                  <c:v>-70.074229512619894</c:v>
                </c:pt>
                <c:pt idx="145">
                  <c:v>-70.074236899774064</c:v>
                </c:pt>
                <c:pt idx="146">
                  <c:v>-70.074243653780471</c:v>
                </c:pt>
                <c:pt idx="147">
                  <c:v>-70.074249828905764</c:v>
                </c:pt>
                <c:pt idx="148">
                  <c:v>-70.074255474765451</c:v>
                </c:pt>
                <c:pt idx="149">
                  <c:v>-70.074260636722485</c:v>
                </c:pt>
                <c:pt idx="150">
                  <c:v>-70.074265356251829</c:v>
                </c:pt>
                <c:pt idx="151">
                  <c:v>-70.074269671273655</c:v>
                </c:pt>
                <c:pt idx="152">
                  <c:v>-70.074273616458001</c:v>
                </c:pt>
                <c:pt idx="153">
                  <c:v>-70.074277223503401</c:v>
                </c:pt>
                <c:pt idx="154">
                  <c:v>-70.074280521391472</c:v>
                </c:pt>
                <c:pt idx="155">
                  <c:v>-70.074283536619902</c:v>
                </c:pt>
                <c:pt idx="156">
                  <c:v>-70.074286293415241</c:v>
                </c:pt>
                <c:pt idx="157">
                  <c:v>-70.074288813927595</c:v>
                </c:pt>
                <c:pt idx="158">
                  <c:v>-70.07429111840861</c:v>
                </c:pt>
                <c:pt idx="159">
                  <c:v>-70.074293225374191</c:v>
                </c:pt>
                <c:pt idx="160">
                  <c:v>-70.074295151753248</c:v>
                </c:pt>
                <c:pt idx="161">
                  <c:v>-70.074296913023716</c:v>
                </c:pt>
                <c:pt idx="162">
                  <c:v>-70.074298523336921</c:v>
                </c:pt>
                <c:pt idx="163">
                  <c:v>-70.074299995631335</c:v>
                </c:pt>
                <c:pt idx="164">
                  <c:v>-70.074301341736444</c:v>
                </c:pt>
                <c:pt idx="165">
                  <c:v>-70.074302572467815</c:v>
                </c:pt>
                <c:pt idx="166">
                  <c:v>-70.074303697714086</c:v>
                </c:pt>
                <c:pt idx="167">
                  <c:v>-70.074304726516289</c:v>
                </c:pt>
                <c:pt idx="168">
                  <c:v>-70.074305667140592</c:v>
                </c:pt>
                <c:pt idx="169">
                  <c:v>-70.074306527144643</c:v>
                </c:pt>
                <c:pt idx="170">
                  <c:v>-70.074307313438354</c:v>
                </c:pt>
                <c:pt idx="171">
                  <c:v>-70.074308032339388</c:v>
                </c:pt>
                <c:pt idx="172">
                  <c:v>-70.074308689623919</c:v>
                </c:pt>
                <c:pt idx="173">
                  <c:v>-70.074309290573055</c:v>
                </c:pt>
                <c:pt idx="174">
                  <c:v>-70.074309840015275</c:v>
                </c:pt>
                <c:pt idx="175">
                  <c:v>-70.074310342365195</c:v>
                </c:pt>
                <c:pt idx="176">
                  <c:v>-70.074310801659053</c:v>
                </c:pt>
                <c:pt idx="177">
                  <c:v>-70.074311221587152</c:v>
                </c:pt>
                <c:pt idx="178">
                  <c:v>-70.074311605523519</c:v>
                </c:pt>
                <c:pt idx="179">
                  <c:v>-70.074311956552961</c:v>
                </c:pt>
                <c:pt idx="180">
                  <c:v>-70.074312277495935</c:v>
                </c:pt>
                <c:pt idx="181">
                  <c:v>-70.074312570931099</c:v>
                </c:pt>
                <c:pt idx="182">
                  <c:v>-70.074312839216148</c:v>
                </c:pt>
                <c:pt idx="183">
                  <c:v>-70.07431308450667</c:v>
                </c:pt>
                <c:pt idx="184">
                  <c:v>-70.074313308773526</c:v>
                </c:pt>
                <c:pt idx="185">
                  <c:v>-70.074313513818623</c:v>
                </c:pt>
                <c:pt idx="186">
                  <c:v>-70.074313701289441</c:v>
                </c:pt>
                <c:pt idx="187">
                  <c:v>-70.074313872692272</c:v>
                </c:pt>
                <c:pt idx="188">
                  <c:v>-70.074314029404292</c:v>
                </c:pt>
                <c:pt idx="189">
                  <c:v>-70.074314172684637</c:v>
                </c:pt>
                <c:pt idx="190">
                  <c:v>-70.074314303684517</c:v>
                </c:pt>
                <c:pt idx="191">
                  <c:v>-70.074314423456499</c:v>
                </c:pt>
                <c:pt idx="192">
                  <c:v>-70.074314532962902</c:v>
                </c:pt>
                <c:pt idx="193">
                  <c:v>-70.074314633083603</c:v>
                </c:pt>
                <c:pt idx="194">
                  <c:v>-70.074314724623008</c:v>
                </c:pt>
                <c:pt idx="195">
                  <c:v>-70.074314808316643</c:v>
                </c:pt>
                <c:pt idx="196">
                  <c:v>-70.074314884836966</c:v>
                </c:pt>
                <c:pt idx="197">
                  <c:v>-70.07431495479878</c:v>
                </c:pt>
                <c:pt idx="198">
                  <c:v>-70.07431501876421</c:v>
                </c:pt>
                <c:pt idx="199">
                  <c:v>-70.074315077247221</c:v>
                </c:pt>
                <c:pt idx="200">
                  <c:v>-70.074315130717679</c:v>
                </c:pt>
                <c:pt idx="201">
                  <c:v>-70.074315179605236</c:v>
                </c:pt>
                <c:pt idx="202">
                  <c:v>-70.074315224302666</c:v>
                </c:pt>
                <c:pt idx="203">
                  <c:v>-70.074315265169119</c:v>
                </c:pt>
                <c:pt idx="204">
                  <c:v>-70.074315302532924</c:v>
                </c:pt>
                <c:pt idx="205">
                  <c:v>-70.074315336694312</c:v>
                </c:pt>
                <c:pt idx="206">
                  <c:v>-70.074315367927753</c:v>
                </c:pt>
                <c:pt idx="207">
                  <c:v>-70.074315396484195</c:v>
                </c:pt>
                <c:pt idx="208">
                  <c:v>-70.074315422593088</c:v>
                </c:pt>
                <c:pt idx="209">
                  <c:v>-70.074315446464198</c:v>
                </c:pt>
                <c:pt idx="210">
                  <c:v>-70.074315468289342</c:v>
                </c:pt>
                <c:pt idx="211">
                  <c:v>-70.074315488243869</c:v>
                </c:pt>
                <c:pt idx="212">
                  <c:v>-70.074315506488091</c:v>
                </c:pt>
                <c:pt idx="213">
                  <c:v>-70.074315523168636</c:v>
                </c:pt>
                <c:pt idx="214">
                  <c:v>-70.074315538419484</c:v>
                </c:pt>
                <c:pt idx="215">
                  <c:v>-70.074315552363203</c:v>
                </c:pt>
                <c:pt idx="216">
                  <c:v>-70.074315565111817</c:v>
                </c:pt>
                <c:pt idx="217">
                  <c:v>-70.074315576767745</c:v>
                </c:pt>
                <c:pt idx="218">
                  <c:v>-70.074315587424664</c:v>
                </c:pt>
                <c:pt idx="219">
                  <c:v>-70.07431559716818</c:v>
                </c:pt>
                <c:pt idx="220">
                  <c:v>-70.074315606076595</c:v>
                </c:pt>
                <c:pt idx="221">
                  <c:v>-70.074315614221462</c:v>
                </c:pt>
                <c:pt idx="222">
                  <c:v>-70.074315621668248</c:v>
                </c:pt>
                <c:pt idx="223">
                  <c:v>-70.074315628476768</c:v>
                </c:pt>
                <c:pt idx="224">
                  <c:v>-70.074315634701748</c:v>
                </c:pt>
                <c:pt idx="225">
                  <c:v>-70.074315640393181</c:v>
                </c:pt>
                <c:pt idx="226">
                  <c:v>-70.074315645596798</c:v>
                </c:pt>
                <c:pt idx="227">
                  <c:v>-70.074315650354421</c:v>
                </c:pt>
                <c:pt idx="228">
                  <c:v>-70.074315654704279</c:v>
                </c:pt>
                <c:pt idx="229">
                  <c:v>-70.074315658681314</c:v>
                </c:pt>
                <c:pt idx="230">
                  <c:v>-70.074315662317474</c:v>
                </c:pt>
                <c:pt idx="231">
                  <c:v>-70.074315665641976</c:v>
                </c:pt>
                <c:pt idx="232">
                  <c:v>-70.07431566868155</c:v>
                </c:pt>
                <c:pt idx="233">
                  <c:v>-70.074315671460596</c:v>
                </c:pt>
                <c:pt idx="234">
                  <c:v>-70.074315674001454</c:v>
                </c:pt>
                <c:pt idx="235">
                  <c:v>-70.074315676324531</c:v>
                </c:pt>
                <c:pt idx="236">
                  <c:v>-70.0743156784485</c:v>
                </c:pt>
                <c:pt idx="237">
                  <c:v>-70.074315680390441</c:v>
                </c:pt>
                <c:pt idx="238">
                  <c:v>-70.074315682165917</c:v>
                </c:pt>
                <c:pt idx="239">
                  <c:v>-70.074315683789237</c:v>
                </c:pt>
                <c:pt idx="240">
                  <c:v>-70.074315685273419</c:v>
                </c:pt>
                <c:pt idx="241">
                  <c:v>-70.074315686630385</c:v>
                </c:pt>
                <c:pt idx="242">
                  <c:v>-70.074315687871049</c:v>
                </c:pt>
                <c:pt idx="243">
                  <c:v>-70.074315689005374</c:v>
                </c:pt>
                <c:pt idx="244">
                  <c:v>-70.074315690042482</c:v>
                </c:pt>
                <c:pt idx="245">
                  <c:v>-70.074315690990701</c:v>
                </c:pt>
                <c:pt idx="246">
                  <c:v>-70.074315691857649</c:v>
                </c:pt>
                <c:pt idx="247">
                  <c:v>-70.074315692650288</c:v>
                </c:pt>
                <c:pt idx="248">
                  <c:v>-70.074315693374999</c:v>
                </c:pt>
                <c:pt idx="249">
                  <c:v>-70.07431569403758</c:v>
                </c:pt>
                <c:pt idx="250">
                  <c:v>-70.074315694643388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B-4287-A0BF-958739940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wmot1!$D$8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wmot1!$A$9:$A$259</c:f>
              <c:numCache>
                <c:formatCode>General</c:formatCode>
                <c:ptCount val="251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5.9999999999999609E-2</c:v>
                </c:pt>
                <c:pt idx="7">
                  <c:v>6.999999999999984E-2</c:v>
                </c:pt>
                <c:pt idx="8">
                  <c:v>7.9999999999999627E-2</c:v>
                </c:pt>
                <c:pt idx="9">
                  <c:v>8.9999999999999858E-2</c:v>
                </c:pt>
                <c:pt idx="10">
                  <c:v>9.9999999999999645E-2</c:v>
                </c:pt>
                <c:pt idx="11">
                  <c:v>0.10999999999999988</c:v>
                </c:pt>
                <c:pt idx="12">
                  <c:v>0.11999999999999966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0.30999999999999961</c:v>
                </c:pt>
                <c:pt idx="32">
                  <c:v>0.31999999999999984</c:v>
                </c:pt>
                <c:pt idx="33">
                  <c:v>0.32999999999999963</c:v>
                </c:pt>
                <c:pt idx="34">
                  <c:v>0.33999999999999986</c:v>
                </c:pt>
                <c:pt idx="35">
                  <c:v>0.34999999999999964</c:v>
                </c:pt>
                <c:pt idx="36">
                  <c:v>0.35999999999999988</c:v>
                </c:pt>
                <c:pt idx="37">
                  <c:v>0.36999999999999966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0.55999999999999961</c:v>
                </c:pt>
                <c:pt idx="57">
                  <c:v>0.5699999999999994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0.59999999999999964</c:v>
                </c:pt>
                <c:pt idx="61">
                  <c:v>0.60999999999999943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0.64999999999999947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0.72999999999999954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0.80999999999999961</c:v>
                </c:pt>
                <c:pt idx="82">
                  <c:v>0.8199999999999994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0.85999999999999943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0.89999999999999947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0.97999999999999954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1.0599999999999996</c:v>
                </c:pt>
                <c:pt idx="107">
                  <c:v>1.0699999999999994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1.1099999999999994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1.1499999999999995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1.2299999999999995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1.3099999999999996</c:v>
                </c:pt>
                <c:pt idx="132">
                  <c:v>1.3199999999999994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1.3599999999999994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1.3999999999999995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1.4799999999999995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1.5699999999999994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1.6099999999999994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1.8199999999999994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1.8599999999999994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1.8999999999999995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2.0599999999999996</c:v>
                </c:pt>
                <c:pt idx="207">
                  <c:v>2.0699999999999994</c:v>
                </c:pt>
                <c:pt idx="208">
                  <c:v>2.08</c:v>
                </c:pt>
                <c:pt idx="209">
                  <c:v>2.09</c:v>
                </c:pt>
                <c:pt idx="210">
                  <c:v>2.0999999999999996</c:v>
                </c:pt>
                <c:pt idx="211">
                  <c:v>2.1099999999999994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2.1499999999999995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2.1899999999999995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2.2299999999999995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2.2699999999999996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2.3099999999999996</c:v>
                </c:pt>
                <c:pt idx="232">
                  <c:v>2.3199999999999994</c:v>
                </c:pt>
                <c:pt idx="233">
                  <c:v>2.33</c:v>
                </c:pt>
                <c:pt idx="234">
                  <c:v>2.34</c:v>
                </c:pt>
                <c:pt idx="235">
                  <c:v>2.3499999999999996</c:v>
                </c:pt>
                <c:pt idx="236">
                  <c:v>2.3599999999999994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2.3999999999999995</c:v>
                </c:pt>
                <c:pt idx="241">
                  <c:v>2.41</c:v>
                </c:pt>
                <c:pt idx="242">
                  <c:v>2.42</c:v>
                </c:pt>
                <c:pt idx="243">
                  <c:v>2.4299999999999997</c:v>
                </c:pt>
                <c:pt idx="244">
                  <c:v>2.4399999999999995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2.4799999999999995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cat>
          <c:val>
            <c:numRef>
              <c:f>wmot1!$Q$9:$Q$259</c:f>
              <c:numCache>
                <c:formatCode>General</c:formatCode>
                <c:ptCount val="251"/>
                <c:pt idx="0">
                  <c:v>-70.368418676480218</c:v>
                </c:pt>
                <c:pt idx="1">
                  <c:v>-69.518829307595979</c:v>
                </c:pt>
                <c:pt idx="2">
                  <c:v>-67.955348903333913</c:v>
                </c:pt>
                <c:pt idx="3">
                  <c:v>-66.391868499071819</c:v>
                </c:pt>
                <c:pt idx="4">
                  <c:v>-64.745789119868334</c:v>
                </c:pt>
                <c:pt idx="5">
                  <c:v>-63.672002568348375</c:v>
                </c:pt>
                <c:pt idx="6">
                  <c:v>-63.105609614852732</c:v>
                </c:pt>
                <c:pt idx="7">
                  <c:v>-62.043622934427049</c:v>
                </c:pt>
                <c:pt idx="8">
                  <c:v>-60.598141044758123</c:v>
                </c:pt>
                <c:pt idx="9">
                  <c:v>-59.276557599093543</c:v>
                </c:pt>
                <c:pt idx="10">
                  <c:v>-58.078872597433303</c:v>
                </c:pt>
                <c:pt idx="11">
                  <c:v>-56.875287672497798</c:v>
                </c:pt>
                <c:pt idx="12">
                  <c:v>-55.547804297422005</c:v>
                </c:pt>
                <c:pt idx="13">
                  <c:v>-53.86632536015901</c:v>
                </c:pt>
                <c:pt idx="14">
                  <c:v>-52.108147377365796</c:v>
                </c:pt>
                <c:pt idx="15">
                  <c:v>-50.597766294853173</c:v>
                </c:pt>
                <c:pt idx="16">
                  <c:v>-49.801276272262058</c:v>
                </c:pt>
                <c:pt idx="17">
                  <c:v>-49.311582407248075</c:v>
                </c:pt>
                <c:pt idx="18">
                  <c:v>-49.028385948908031</c:v>
                </c:pt>
                <c:pt idx="19">
                  <c:v>-49.346981959171657</c:v>
                </c:pt>
                <c:pt idx="20">
                  <c:v>-49.51807982005792</c:v>
                </c:pt>
                <c:pt idx="21">
                  <c:v>-49.866175458969828</c:v>
                </c:pt>
                <c:pt idx="22">
                  <c:v>-50.031373390444898</c:v>
                </c:pt>
                <c:pt idx="23">
                  <c:v>-49.512179890646721</c:v>
                </c:pt>
                <c:pt idx="24">
                  <c:v>-48.786488978038676</c:v>
                </c:pt>
                <c:pt idx="25">
                  <c:v>-47.995898884858782</c:v>
                </c:pt>
                <c:pt idx="26">
                  <c:v>-47.364606787606817</c:v>
                </c:pt>
                <c:pt idx="27">
                  <c:v>-46.73331469649078</c:v>
                </c:pt>
                <c:pt idx="28">
                  <c:v>-45.984024078509748</c:v>
                </c:pt>
                <c:pt idx="29">
                  <c:v>-44.69784019090465</c:v>
                </c:pt>
                <c:pt idx="30">
                  <c:v>-43.352657033731163</c:v>
                </c:pt>
                <c:pt idx="31">
                  <c:v>-42.078272998812565</c:v>
                </c:pt>
                <c:pt idx="32">
                  <c:v>-40.379094279451856</c:v>
                </c:pt>
                <c:pt idx="33">
                  <c:v>-39.045710974964855</c:v>
                </c:pt>
                <c:pt idx="34">
                  <c:v>-37.694627900651994</c:v>
                </c:pt>
                <c:pt idx="35">
                  <c:v>-36.508742751678263</c:v>
                </c:pt>
                <c:pt idx="36">
                  <c:v>-36.078048143960856</c:v>
                </c:pt>
                <c:pt idx="37">
                  <c:v>-35.906950289210499</c:v>
                </c:pt>
                <c:pt idx="38">
                  <c:v>-35.836151173091508</c:v>
                </c:pt>
                <c:pt idx="39">
                  <c:v>-35.753552210421944</c:v>
                </c:pt>
                <c:pt idx="40">
                  <c:v>-35.777151915794931</c:v>
                </c:pt>
                <c:pt idx="41">
                  <c:v>-35.918750141897</c:v>
                </c:pt>
                <c:pt idx="42">
                  <c:v>-36.46744327034348</c:v>
                </c:pt>
                <c:pt idx="43">
                  <c:v>-37.039736104162948</c:v>
                </c:pt>
                <c:pt idx="44">
                  <c:v>-37.517630116490423</c:v>
                </c:pt>
                <c:pt idx="45">
                  <c:v>-37.989624205542611</c:v>
                </c:pt>
                <c:pt idx="46">
                  <c:v>-38.207921471038965</c:v>
                </c:pt>
                <c:pt idx="47">
                  <c:v>-38.479318070556594</c:v>
                </c:pt>
                <c:pt idx="48">
                  <c:v>-38.644516002031658</c:v>
                </c:pt>
                <c:pt idx="49">
                  <c:v>-38.609116443972162</c:v>
                </c:pt>
                <c:pt idx="50">
                  <c:v>-38.426218736535311</c:v>
                </c:pt>
                <c:pt idx="51">
                  <c:v>-38.585516738599161</c:v>
                </c:pt>
                <c:pt idx="52">
                  <c:v>-38.845113491566224</c:v>
                </c:pt>
                <c:pt idx="53">
                  <c:v>-39.069310680337857</c:v>
                </c:pt>
                <c:pt idx="54">
                  <c:v>-39.222708759126419</c:v>
                </c:pt>
                <c:pt idx="55">
                  <c:v>-38.615016373383369</c:v>
                </c:pt>
                <c:pt idx="56">
                  <c:v>-37.954224647483123</c:v>
                </c:pt>
                <c:pt idx="57">
                  <c:v>-37.328832479642365</c:v>
                </c:pt>
                <c:pt idx="58">
                  <c:v>-36.668040753742112</c:v>
                </c:pt>
                <c:pt idx="59">
                  <c:v>-36.260945857533628</c:v>
                </c:pt>
                <c:pt idx="60">
                  <c:v>-35.80075162116794</c:v>
                </c:pt>
                <c:pt idx="61">
                  <c:v>-35.423156347471817</c:v>
                </c:pt>
                <c:pt idx="62">
                  <c:v>-35.187159306013683</c:v>
                </c:pt>
                <c:pt idx="63">
                  <c:v>-35.045561079911614</c:v>
                </c:pt>
                <c:pt idx="64">
                  <c:v>-34.52636758011343</c:v>
                </c:pt>
                <c:pt idx="65">
                  <c:v>-33.895075488997385</c:v>
                </c:pt>
                <c:pt idx="66">
                  <c:v>-33.316882725766703</c:v>
                </c:pt>
                <c:pt idx="67">
                  <c:v>-32.827188860752727</c:v>
                </c:pt>
                <c:pt idx="68">
                  <c:v>-33.057285978935568</c:v>
                </c:pt>
                <c:pt idx="69">
                  <c:v>-33.340482431139698</c:v>
                </c:pt>
                <c:pt idx="70">
                  <c:v>-33.629578812755042</c:v>
                </c:pt>
                <c:pt idx="71">
                  <c:v>-33.983574374942236</c:v>
                </c:pt>
                <c:pt idx="72">
                  <c:v>-34.178271941201508</c:v>
                </c:pt>
                <c:pt idx="73">
                  <c:v>-34.768264550982771</c:v>
                </c:pt>
                <c:pt idx="74">
                  <c:v>-35.316957679429251</c:v>
                </c:pt>
                <c:pt idx="75">
                  <c:v>-35.80075162116794</c:v>
                </c:pt>
                <c:pt idx="76">
                  <c:v>-36.190146741414637</c:v>
                </c:pt>
                <c:pt idx="77">
                  <c:v>-36.343544820203192</c:v>
                </c:pt>
                <c:pt idx="78">
                  <c:v>-36.603141567034328</c:v>
                </c:pt>
                <c:pt idx="79">
                  <c:v>-36.762439575234104</c:v>
                </c:pt>
                <c:pt idx="80">
                  <c:v>-36.856838390590177</c:v>
                </c:pt>
                <c:pt idx="81">
                  <c:v>-36.620841349132036</c:v>
                </c:pt>
                <c:pt idx="82">
                  <c:v>-36.361244596164987</c:v>
                </c:pt>
                <c:pt idx="83">
                  <c:v>-36.125247554706853</c:v>
                </c:pt>
                <c:pt idx="84">
                  <c:v>-35.85975087846451</c:v>
                </c:pt>
                <c:pt idx="85">
                  <c:v>-35.765352063108438</c:v>
                </c:pt>
                <c:pt idx="86">
                  <c:v>-35.287458044645035</c:v>
                </c:pt>
                <c:pt idx="87">
                  <c:v>-34.874463219025337</c:v>
                </c:pt>
                <c:pt idx="88">
                  <c:v>-34.544067356075217</c:v>
                </c:pt>
                <c:pt idx="89">
                  <c:v>-34.213671493125091</c:v>
                </c:pt>
                <c:pt idx="90">
                  <c:v>-34.095672972396017</c:v>
                </c:pt>
                <c:pt idx="91">
                  <c:v>-33.918675188234459</c:v>
                </c:pt>
                <c:pt idx="92">
                  <c:v>-33.812476520191886</c:v>
                </c:pt>
                <c:pt idx="93">
                  <c:v>-34.190071793888009</c:v>
                </c:pt>
                <c:pt idx="94">
                  <c:v>-34.63846617756721</c:v>
                </c:pt>
                <c:pt idx="95">
                  <c:v>-35.057360926462188</c:v>
                </c:pt>
                <c:pt idx="96">
                  <c:v>-35.718152652362441</c:v>
                </c:pt>
                <c:pt idx="97">
                  <c:v>-36.048548515312568</c:v>
                </c:pt>
                <c:pt idx="98">
                  <c:v>-36.514642674953549</c:v>
                </c:pt>
                <c:pt idx="99">
                  <c:v>-37.045636027438235</c:v>
                </c:pt>
                <c:pt idx="100">
                  <c:v>-37.287532998307583</c:v>
                </c:pt>
                <c:pt idx="101">
                  <c:v>-37.535329892452211</c:v>
                </c:pt>
                <c:pt idx="102">
                  <c:v>-37.800826568694561</c:v>
                </c:pt>
                <c:pt idx="103">
                  <c:v>-38.17252191297947</c:v>
                </c:pt>
                <c:pt idx="104">
                  <c:v>-38.473418147281308</c:v>
                </c:pt>
                <c:pt idx="105">
                  <c:v>-38.603216520696876</c:v>
                </c:pt>
                <c:pt idx="106">
                  <c:v>-38.231521176411967</c:v>
                </c:pt>
                <c:pt idx="107">
                  <c:v>-37.700527823927281</c:v>
                </c:pt>
                <c:pt idx="108">
                  <c:v>-37.222633811599799</c:v>
                </c:pt>
                <c:pt idx="109">
                  <c:v>-36.485143046305268</c:v>
                </c:pt>
                <c:pt idx="110">
                  <c:v>-36.325845044241412</c:v>
                </c:pt>
                <c:pt idx="111">
                  <c:v>-36.060348367999069</c:v>
                </c:pt>
                <c:pt idx="112">
                  <c:v>-35.759452133697224</c:v>
                </c:pt>
                <c:pt idx="113">
                  <c:v>-36.08984799664735</c:v>
                </c:pt>
                <c:pt idx="114">
                  <c:v>-36.042648592037281</c:v>
                </c:pt>
                <c:pt idx="115">
                  <c:v>-36.007249033977786</c:v>
                </c:pt>
                <c:pt idx="116">
                  <c:v>-35.954149699956503</c:v>
                </c:pt>
                <c:pt idx="117">
                  <c:v>-35.665053318341158</c:v>
                </c:pt>
                <c:pt idx="118">
                  <c:v>-35.623753837006376</c:v>
                </c:pt>
                <c:pt idx="119">
                  <c:v>-35.670953241616445</c:v>
                </c:pt>
                <c:pt idx="120">
                  <c:v>-35.741752357735443</c:v>
                </c:pt>
                <c:pt idx="121">
                  <c:v>-35.818451397129721</c:v>
                </c:pt>
                <c:pt idx="122">
                  <c:v>-35.877450660562218</c:v>
                </c:pt>
                <c:pt idx="123">
                  <c:v>-35.777151915794931</c:v>
                </c:pt>
                <c:pt idx="124">
                  <c:v>-35.836151173091508</c:v>
                </c:pt>
                <c:pt idx="125">
                  <c:v>-35.836151173091508</c:v>
                </c:pt>
                <c:pt idx="126">
                  <c:v>-35.464455828806599</c:v>
                </c:pt>
                <c:pt idx="127">
                  <c:v>-35.818451397129721</c:v>
                </c:pt>
                <c:pt idx="128">
                  <c:v>-36.172446965452849</c:v>
                </c:pt>
                <c:pt idx="129">
                  <c:v>-36.479243123029974</c:v>
                </c:pt>
                <c:pt idx="130">
                  <c:v>-37.35243218501536</c:v>
                </c:pt>
                <c:pt idx="131">
                  <c:v>-37.653328419317205</c:v>
                </c:pt>
                <c:pt idx="132">
                  <c:v>-37.830326197342842</c:v>
                </c:pt>
                <c:pt idx="133">
                  <c:v>-38.054523392250402</c:v>
                </c:pt>
                <c:pt idx="134">
                  <c:v>-37.942424794796622</c:v>
                </c:pt>
                <c:pt idx="135">
                  <c:v>-37.482230558430935</c:v>
                </c:pt>
                <c:pt idx="136">
                  <c:v>-36.862738320001391</c:v>
                </c:pt>
                <c:pt idx="137">
                  <c:v>-36.402544083635689</c:v>
                </c:pt>
                <c:pt idx="138">
                  <c:v>-36.001349104566572</c:v>
                </c:pt>
                <c:pt idx="139">
                  <c:v>-35.965949552642996</c:v>
                </c:pt>
                <c:pt idx="140">
                  <c:v>-35.529355015514383</c:v>
                </c:pt>
                <c:pt idx="141">
                  <c:v>-34.768264550982771</c:v>
                </c:pt>
                <c:pt idx="142">
                  <c:v>-34.036673715099454</c:v>
                </c:pt>
                <c:pt idx="143">
                  <c:v>-33.015986497600785</c:v>
                </c:pt>
                <c:pt idx="144">
                  <c:v>-32.532192555862096</c:v>
                </c:pt>
                <c:pt idx="145">
                  <c:v>-32.154597282165973</c:v>
                </c:pt>
                <c:pt idx="146">
                  <c:v>-31.718002751173273</c:v>
                </c:pt>
                <c:pt idx="147">
                  <c:v>-31.623603935817208</c:v>
                </c:pt>
                <c:pt idx="148">
                  <c:v>-31.865500906686549</c:v>
                </c:pt>
                <c:pt idx="149">
                  <c:v>-32.231296321560251</c:v>
                </c:pt>
                <c:pt idx="150">
                  <c:v>-32.402394182446528</c:v>
                </c:pt>
                <c:pt idx="151">
                  <c:v>-32.514492779900309</c:v>
                </c:pt>
                <c:pt idx="152">
                  <c:v>-32.290295584992748</c:v>
                </c:pt>
                <c:pt idx="153">
                  <c:v>-32.136897506204178</c:v>
                </c:pt>
                <c:pt idx="154">
                  <c:v>-32.378794477073534</c:v>
                </c:pt>
                <c:pt idx="155">
                  <c:v>-32.762289674044936</c:v>
                </c:pt>
                <c:pt idx="156">
                  <c:v>-33.53517999126305</c:v>
                </c:pt>
                <c:pt idx="157">
                  <c:v>-34.514567727426929</c:v>
                </c:pt>
                <c:pt idx="158">
                  <c:v>-35.440856123433598</c:v>
                </c:pt>
                <c:pt idx="159">
                  <c:v>-36.349444749614406</c:v>
                </c:pt>
                <c:pt idx="160">
                  <c:v>-36.815538909255388</c:v>
                </c:pt>
                <c:pt idx="161">
                  <c:v>-36.868638243276678</c:v>
                </c:pt>
                <c:pt idx="162">
                  <c:v>-36.809638985980101</c:v>
                </c:pt>
                <c:pt idx="163">
                  <c:v>-36.63854112509383</c:v>
                </c:pt>
                <c:pt idx="164">
                  <c:v>-36.579541867797253</c:v>
                </c:pt>
                <c:pt idx="165">
                  <c:v>-36.614941419720829</c:v>
                </c:pt>
                <c:pt idx="166">
                  <c:v>-36.561842085699539</c:v>
                </c:pt>
                <c:pt idx="167">
                  <c:v>-36.432043712283978</c:v>
                </c:pt>
                <c:pt idx="168">
                  <c:v>-36.207846517376424</c:v>
                </c:pt>
                <c:pt idx="169">
                  <c:v>-35.665053318341158</c:v>
                </c:pt>
                <c:pt idx="170">
                  <c:v>-34.957062187830836</c:v>
                </c:pt>
                <c:pt idx="171">
                  <c:v>-34.313970237892363</c:v>
                </c:pt>
                <c:pt idx="172">
                  <c:v>-33.70627785214932</c:v>
                </c:pt>
                <c:pt idx="173">
                  <c:v>-33.546979843949543</c:v>
                </c:pt>
                <c:pt idx="174">
                  <c:v>-33.8183764496031</c:v>
                </c:pt>
                <c:pt idx="175">
                  <c:v>-34.508667804151642</c:v>
                </c:pt>
                <c:pt idx="176">
                  <c:v>-35.228458787348472</c:v>
                </c:pt>
                <c:pt idx="177">
                  <c:v>-35.830251249816222</c:v>
                </c:pt>
                <c:pt idx="178">
                  <c:v>-36.656240907191538</c:v>
                </c:pt>
                <c:pt idx="179">
                  <c:v>-37.210833958913298</c:v>
                </c:pt>
                <c:pt idx="180">
                  <c:v>-37.830326197342842</c:v>
                </c:pt>
                <c:pt idx="181">
                  <c:v>-38.349519697141027</c:v>
                </c:pt>
                <c:pt idx="182">
                  <c:v>-38.408518960573524</c:v>
                </c:pt>
                <c:pt idx="183">
                  <c:v>-38.34361977386574</c:v>
                </c:pt>
                <c:pt idx="184">
                  <c:v>-38.225621247000753</c:v>
                </c:pt>
                <c:pt idx="185">
                  <c:v>-38.17252191297947</c:v>
                </c:pt>
                <c:pt idx="186">
                  <c:v>-38.042723539563902</c:v>
                </c:pt>
                <c:pt idx="187">
                  <c:v>-37.771326940046265</c:v>
                </c:pt>
                <c:pt idx="188">
                  <c:v>-37.098735361459518</c:v>
                </c:pt>
                <c:pt idx="189">
                  <c:v>-36.420243859597484</c:v>
                </c:pt>
                <c:pt idx="190">
                  <c:v>-35.836151173091508</c:v>
                </c:pt>
                <c:pt idx="191">
                  <c:v>-34.998361669165618</c:v>
                </c:pt>
                <c:pt idx="192">
                  <c:v>-34.390669277286648</c:v>
                </c:pt>
                <c:pt idx="193">
                  <c:v>-33.664978370814538</c:v>
                </c:pt>
                <c:pt idx="194">
                  <c:v>-33.021886420876072</c:v>
                </c:pt>
                <c:pt idx="195">
                  <c:v>-32.815389008066219</c:v>
                </c:pt>
                <c:pt idx="196">
                  <c:v>-32.71509026329894</c:v>
                </c:pt>
                <c:pt idx="197">
                  <c:v>-32.661990929277657</c:v>
                </c:pt>
                <c:pt idx="198">
                  <c:v>-32.520392703175595</c:v>
                </c:pt>
                <c:pt idx="199">
                  <c:v>-32.414194035133022</c:v>
                </c:pt>
                <c:pt idx="200">
                  <c:v>-32.431893811094817</c:v>
                </c:pt>
                <c:pt idx="201">
                  <c:v>-32.833088784028007</c:v>
                </c:pt>
                <c:pt idx="202">
                  <c:v>-33.600079177970834</c:v>
                </c:pt>
                <c:pt idx="203">
                  <c:v>-34.337569943265365</c:v>
                </c:pt>
                <c:pt idx="204">
                  <c:v>-35.004261592440905</c:v>
                </c:pt>
                <c:pt idx="205">
                  <c:v>-35.434956200158311</c:v>
                </c:pt>
                <c:pt idx="206">
                  <c:v>-35.635553689692877</c:v>
                </c:pt>
                <c:pt idx="207">
                  <c:v>-35.741752357735443</c:v>
                </c:pt>
                <c:pt idx="208">
                  <c:v>-35.777151915794931</c:v>
                </c:pt>
                <c:pt idx="209">
                  <c:v>-35.771251986383724</c:v>
                </c:pt>
                <c:pt idx="210">
                  <c:v>-35.771251986383724</c:v>
                </c:pt>
                <c:pt idx="211">
                  <c:v>-35.912850212485793</c:v>
                </c:pt>
                <c:pt idx="212">
                  <c:v>-36.054448438587855</c:v>
                </c:pt>
                <c:pt idx="213">
                  <c:v>-36.078048143960856</c:v>
                </c:pt>
                <c:pt idx="214">
                  <c:v>-35.688653023714153</c:v>
                </c:pt>
                <c:pt idx="215">
                  <c:v>-34.880363148436551</c:v>
                </c:pt>
                <c:pt idx="216">
                  <c:v>-34.066173343747735</c:v>
                </c:pt>
                <c:pt idx="217">
                  <c:v>-33.222483910410631</c:v>
                </c:pt>
                <c:pt idx="218">
                  <c:v>-32.909787823422292</c:v>
                </c:pt>
                <c:pt idx="219">
                  <c:v>-32.886188124185225</c:v>
                </c:pt>
                <c:pt idx="220">
                  <c:v>-32.939287458206501</c:v>
                </c:pt>
                <c:pt idx="221">
                  <c:v>-33.405381617847482</c:v>
                </c:pt>
                <c:pt idx="222">
                  <c:v>-33.523380138576549</c:v>
                </c:pt>
                <c:pt idx="223">
                  <c:v>-33.564679626047251</c:v>
                </c:pt>
                <c:pt idx="224">
                  <c:v>-33.53517999126305</c:v>
                </c:pt>
                <c:pt idx="225">
                  <c:v>-33.246083615783625</c:v>
                </c:pt>
                <c:pt idx="226">
                  <c:v>-33.175284499664642</c:v>
                </c:pt>
                <c:pt idx="227">
                  <c:v>-33.216583980999424</c:v>
                </c:pt>
                <c:pt idx="228">
                  <c:v>-33.305082873080202</c:v>
                </c:pt>
                <c:pt idx="229">
                  <c:v>-33.423081399945197</c:v>
                </c:pt>
                <c:pt idx="230">
                  <c:v>-33.623678883343828</c:v>
                </c:pt>
                <c:pt idx="231">
                  <c:v>-33.694477999462819</c:v>
                </c:pt>
                <c:pt idx="232">
                  <c:v>-33.794776744230106</c:v>
                </c:pt>
                <c:pt idx="233">
                  <c:v>-33.824276372878387</c:v>
                </c:pt>
                <c:pt idx="234">
                  <c:v>-33.458480951868765</c:v>
                </c:pt>
                <c:pt idx="235">
                  <c:v>-33.375881989199193</c:v>
                </c:pt>
                <c:pt idx="236">
                  <c:v>-33.399481694572195</c:v>
                </c:pt>
                <c:pt idx="237">
                  <c:v>-33.464380881279979</c:v>
                </c:pt>
                <c:pt idx="238">
                  <c:v>-33.712177775424607</c:v>
                </c:pt>
                <c:pt idx="239">
                  <c:v>-34.08977304912073</c:v>
                </c:pt>
                <c:pt idx="240">
                  <c:v>-34.408369059384356</c:v>
                </c:pt>
                <c:pt idx="241">
                  <c:v>-34.750564768885063</c:v>
                </c:pt>
                <c:pt idx="242">
                  <c:v>-35.13995989526768</c:v>
                </c:pt>
                <c:pt idx="243">
                  <c:v>-35.163559600640681</c:v>
                </c:pt>
                <c:pt idx="244">
                  <c:v>-35.334657455391039</c:v>
                </c:pt>
                <c:pt idx="245">
                  <c:v>-35.458555905531306</c:v>
                </c:pt>
                <c:pt idx="246">
                  <c:v>-35.623753837006376</c:v>
                </c:pt>
                <c:pt idx="247">
                  <c:v>-35.806651544443227</c:v>
                </c:pt>
                <c:pt idx="248">
                  <c:v>-35.676853171027659</c:v>
                </c:pt>
                <c:pt idx="249">
                  <c:v>-35.505755316277309</c:v>
                </c:pt>
                <c:pt idx="250">
                  <c:v>-35.305157826742743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A-4B70-B573-68BD8CA2C9EB}"/>
            </c:ext>
          </c:extLst>
        </c:ser>
        <c:ser>
          <c:idx val="1"/>
          <c:order val="1"/>
          <c:tx>
            <c:strRef>
              <c:f>wmot1!$E$8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wmot1!$R$9:$R$259</c:f>
              <c:numCache>
                <c:formatCode>General</c:formatCode>
                <c:ptCount val="251"/>
                <c:pt idx="0">
                  <c:v>-69.54488215407612</c:v>
                </c:pt>
                <c:pt idx="1">
                  <c:v>-67.93411323963403</c:v>
                </c:pt>
                <c:pt idx="2">
                  <c:v>-66.399016717485409</c:v>
                </c:pt>
                <c:pt idx="3">
                  <c:v>-64.936037570579657</c:v>
                </c:pt>
                <c:pt idx="4">
                  <c:v>-63.541787793187581</c:v>
                </c:pt>
                <c:pt idx="5">
                  <c:v>-62.21303854486824</c:v>
                </c:pt>
                <c:pt idx="6">
                  <c:v>-60.946712673035094</c:v>
                </c:pt>
                <c:pt idx="7">
                  <c:v>-59.739877586804539</c:v>
                </c:pt>
                <c:pt idx="8">
                  <c:v>-58.589738465625381</c:v>
                </c:pt>
                <c:pt idx="9">
                  <c:v>-57.493631786958375</c:v>
                </c:pt>
                <c:pt idx="10">
                  <c:v>-56.449019158021201</c:v>
                </c:pt>
                <c:pt idx="11">
                  <c:v>-55.453481437311353</c:v>
                </c:pt>
                <c:pt idx="12">
                  <c:v>-54.504713132294249</c:v>
                </c:pt>
                <c:pt idx="13">
                  <c:v>-53.600517060282854</c:v>
                </c:pt>
                <c:pt idx="14">
                  <c:v>-52.738799260143963</c:v>
                </c:pt>
                <c:pt idx="15">
                  <c:v>-51.91756414304762</c:v>
                </c:pt>
                <c:pt idx="16">
                  <c:v>-51.134909871030374</c:v>
                </c:pt>
                <c:pt idx="17">
                  <c:v>-50.389023952667856</c:v>
                </c:pt>
                <c:pt idx="18">
                  <c:v>-49.678179045659881</c:v>
                </c:pt>
                <c:pt idx="19">
                  <c:v>-49.000728956605386</c:v>
                </c:pt>
                <c:pt idx="20">
                  <c:v>-48.355104828704313</c:v>
                </c:pt>
                <c:pt idx="21">
                  <c:v>-47.739811508557608</c:v>
                </c:pt>
                <c:pt idx="22">
                  <c:v>-47.153424083651515</c:v>
                </c:pt>
                <c:pt idx="23">
                  <c:v>-46.594584582507444</c:v>
                </c:pt>
                <c:pt idx="24">
                  <c:v>-46.061998829856201</c:v>
                </c:pt>
                <c:pt idx="25">
                  <c:v>-45.554433449552093</c:v>
                </c:pt>
                <c:pt idx="26">
                  <c:v>-45.07071300828833</c:v>
                </c:pt>
                <c:pt idx="27">
                  <c:v>-44.609717293497425</c:v>
                </c:pt>
                <c:pt idx="28">
                  <c:v>-44.170378719133367</c:v>
                </c:pt>
                <c:pt idx="29">
                  <c:v>-43.751679853327651</c:v>
                </c:pt>
                <c:pt idx="30">
                  <c:v>-43.352651062193736</c:v>
                </c:pt>
                <c:pt idx="31">
                  <c:v>-42.972368264323244</c:v>
                </c:pt>
                <c:pt idx="32">
                  <c:v>-42.60995079077383</c:v>
                </c:pt>
                <c:pt idx="33">
                  <c:v>-42.264559345593007</c:v>
                </c:pt>
                <c:pt idx="34">
                  <c:v>-41.935394062154067</c:v>
                </c:pt>
                <c:pt idx="35">
                  <c:v>-41.621692650804071</c:v>
                </c:pt>
                <c:pt idx="36">
                  <c:v>-41.322728633533302</c:v>
                </c:pt>
                <c:pt idx="37">
                  <c:v>-41.037809661578279</c:v>
                </c:pt>
                <c:pt idx="38">
                  <c:v>-40.766275912062255</c:v>
                </c:pt>
                <c:pt idx="39">
                  <c:v>-40.507498559959956</c:v>
                </c:pt>
                <c:pt idx="40">
                  <c:v>-40.26087832184794</c:v>
                </c:pt>
                <c:pt idx="41">
                  <c:v>-40.025844068068416</c:v>
                </c:pt>
                <c:pt idx="42">
                  <c:v>-39.801851500091828</c:v>
                </c:pt>
                <c:pt idx="43">
                  <c:v>-39.588381890016137</c:v>
                </c:pt>
                <c:pt idx="44">
                  <c:v>-39.384940879283</c:v>
                </c:pt>
                <c:pt idx="45">
                  <c:v>-39.191057333829178</c:v>
                </c:pt>
                <c:pt idx="46">
                  <c:v>-39.006282253021823</c:v>
                </c:pt>
                <c:pt idx="47">
                  <c:v>-38.830187729850977</c:v>
                </c:pt>
                <c:pt idx="48">
                  <c:v>-38.662365959971183</c:v>
                </c:pt>
                <c:pt idx="49">
                  <c:v>-38.502428297297527</c:v>
                </c:pt>
                <c:pt idx="50">
                  <c:v>-38.3500043539686</c:v>
                </c:pt>
                <c:pt idx="51">
                  <c:v>-38.204741142592653</c:v>
                </c:pt>
                <c:pt idx="52">
                  <c:v>-38.06630225879001</c:v>
                </c:pt>
                <c:pt idx="53">
                  <c:v>-37.93436710213895</c:v>
                </c:pt>
                <c:pt idx="54">
                  <c:v>-37.808630133720776</c:v>
                </c:pt>
                <c:pt idx="55">
                  <c:v>-37.688800168544738</c:v>
                </c:pt>
                <c:pt idx="56">
                  <c:v>-37.574599701214112</c:v>
                </c:pt>
                <c:pt idx="57">
                  <c:v>-37.465764263271886</c:v>
                </c:pt>
                <c:pt idx="58">
                  <c:v>-37.362041810737807</c:v>
                </c:pt>
                <c:pt idx="59">
                  <c:v>-37.26319214041812</c:v>
                </c:pt>
                <c:pt idx="60">
                  <c:v>-37.168986333636802</c:v>
                </c:pt>
                <c:pt idx="61">
                  <c:v>-37.079206226099593</c:v>
                </c:pt>
                <c:pt idx="62">
                  <c:v>-36.993643902663372</c:v>
                </c:pt>
                <c:pt idx="63">
                  <c:v>-36.912101215840799</c:v>
                </c:pt>
                <c:pt idx="64">
                  <c:v>-36.834389326925091</c:v>
                </c:pt>
                <c:pt idx="65">
                  <c:v>-36.760328268672403</c:v>
                </c:pt>
                <c:pt idx="66">
                  <c:v>-36.689746528528936</c:v>
                </c:pt>
                <c:pt idx="67">
                  <c:v>-36.622480651437577</c:v>
                </c:pt>
                <c:pt idx="68">
                  <c:v>-36.558374861304436</c:v>
                </c:pt>
                <c:pt idx="69">
                  <c:v>-36.497280700248396</c:v>
                </c:pt>
                <c:pt idx="70">
                  <c:v>-36.439056684798494</c:v>
                </c:pt>
                <c:pt idx="71">
                  <c:v>-36.383567978242695</c:v>
                </c:pt>
                <c:pt idx="72">
                  <c:v>-36.330686078369531</c:v>
                </c:pt>
                <c:pt idx="73">
                  <c:v>-36.28028851987925</c:v>
                </c:pt>
                <c:pt idx="74">
                  <c:v>-36.232258590775487</c:v>
                </c:pt>
                <c:pt idx="75">
                  <c:v>-36.186485062080486</c:v>
                </c:pt>
                <c:pt idx="76">
                  <c:v>-36.142861930248131</c:v>
                </c:pt>
                <c:pt idx="77">
                  <c:v>-36.101288171678128</c:v>
                </c:pt>
                <c:pt idx="78">
                  <c:v>-36.061667508762895</c:v>
                </c:pt>
                <c:pt idx="79">
                  <c:v>-36.023908186925304</c:v>
                </c:pt>
                <c:pt idx="80">
                  <c:v>-35.987922762131049</c:v>
                </c:pt>
                <c:pt idx="81">
                  <c:v>-35.953627898383424</c:v>
                </c:pt>
                <c:pt idx="82">
                  <c:v>-35.920944174731616</c:v>
                </c:pt>
                <c:pt idx="83">
                  <c:v>-35.8897959013456</c:v>
                </c:pt>
                <c:pt idx="84">
                  <c:v>-35.860110944231579</c:v>
                </c:pt>
                <c:pt idx="85">
                  <c:v>-35.831820558182223</c:v>
                </c:pt>
                <c:pt idx="86">
                  <c:v>-35.804859227574688</c:v>
                </c:pt>
                <c:pt idx="87">
                  <c:v>-35.779164514647817</c:v>
                </c:pt>
                <c:pt idx="88">
                  <c:v>-35.754676914907094</c:v>
                </c:pt>
                <c:pt idx="89">
                  <c:v>-35.731339719322612</c:v>
                </c:pt>
                <c:pt idx="90">
                  <c:v>-35.709098883000749</c:v>
                </c:pt>
                <c:pt idx="91">
                  <c:v>-35.687902900025627</c:v>
                </c:pt>
                <c:pt idx="92">
                  <c:v>-35.667702684180334</c:v>
                </c:pt>
                <c:pt idx="93">
                  <c:v>-35.64845145527174</c:v>
                </c:pt>
                <c:pt idx="94">
                  <c:v>-35.630104630795742</c:v>
                </c:pt>
                <c:pt idx="95">
                  <c:v>-35.612619722691882</c:v>
                </c:pt>
                <c:pt idx="96">
                  <c:v>-35.595956238948389</c:v>
                </c:pt>
                <c:pt idx="97">
                  <c:v>-35.580075589829718</c:v>
                </c:pt>
                <c:pt idx="98">
                  <c:v>-35.564940998509414</c:v>
                </c:pt>
                <c:pt idx="99">
                  <c:v>-35.550517415901361</c:v>
                </c:pt>
                <c:pt idx="100">
                  <c:v>-35.536771439492192</c:v>
                </c:pt>
                <c:pt idx="101">
                  <c:v>-35.52367123598686</c:v>
                </c:pt>
                <c:pt idx="102">
                  <c:v>-35.51118646758826</c:v>
                </c:pt>
                <c:pt idx="103">
                  <c:v>-35.499288221740152</c:v>
                </c:pt>
                <c:pt idx="104">
                  <c:v>-35.487948944170704</c:v>
                </c:pt>
                <c:pt idx="105">
                  <c:v>-35.477142375081577</c:v>
                </c:pt>
                <c:pt idx="106">
                  <c:v>-35.466843488334789</c:v>
                </c:pt>
                <c:pt idx="107">
                  <c:v>-35.457028433496539</c:v>
                </c:pt>
                <c:pt idx="108">
                  <c:v>-35.44767448060373</c:v>
                </c:pt>
                <c:pt idx="109">
                  <c:v>-35.438759967525321</c:v>
                </c:pt>
                <c:pt idx="110">
                  <c:v>-35.430264249796593</c:v>
                </c:pt>
                <c:pt idx="111">
                  <c:v>-35.422167652810145</c:v>
                </c:pt>
                <c:pt idx="112">
                  <c:v>-35.414451426252946</c:v>
                </c:pt>
                <c:pt idx="113">
                  <c:v>-35.407097700683828</c:v>
                </c:pt>
                <c:pt idx="114">
                  <c:v>-35.400089446150993</c:v>
                </c:pt>
                <c:pt idx="115">
                  <c:v>-35.393410432753583</c:v>
                </c:pt>
                <c:pt idx="116">
                  <c:v>-35.387045193056061</c:v>
                </c:pt>
                <c:pt idx="117">
                  <c:v>-35.380978986268296</c:v>
                </c:pt>
                <c:pt idx="118">
                  <c:v>-35.375197764108471</c:v>
                </c:pt>
                <c:pt idx="119">
                  <c:v>-35.369688138269687</c:v>
                </c:pt>
                <c:pt idx="120">
                  <c:v>-35.364437349414985</c:v>
                </c:pt>
                <c:pt idx="121">
                  <c:v>-35.359433237628913</c:v>
                </c:pt>
                <c:pt idx="122">
                  <c:v>-35.354664214257305</c:v>
                </c:pt>
                <c:pt idx="123">
                  <c:v>-35.350119235069933</c:v>
                </c:pt>
                <c:pt idx="124">
                  <c:v>-35.345787774684013</c:v>
                </c:pt>
                <c:pt idx="125">
                  <c:v>-35.341659802189248</c:v>
                </c:pt>
                <c:pt idx="126">
                  <c:v>-35.337725757917951</c:v>
                </c:pt>
                <c:pt idx="127">
                  <c:v>-35.333976531306547</c:v>
                </c:pt>
                <c:pt idx="128">
                  <c:v>-35.330403439797074</c:v>
                </c:pt>
                <c:pt idx="129">
                  <c:v>-35.326998208729897</c:v>
                </c:pt>
                <c:pt idx="130">
                  <c:v>-35.323752952181003</c:v>
                </c:pt>
                <c:pt idx="131">
                  <c:v>-35.320660154699624</c:v>
                </c:pt>
                <c:pt idx="132">
                  <c:v>-35.317712653903683</c:v>
                </c:pt>
                <c:pt idx="133">
                  <c:v>-35.314903623893045</c:v>
                </c:pt>
                <c:pt idx="134">
                  <c:v>-35.312226559441854</c:v>
                </c:pt>
                <c:pt idx="135">
                  <c:v>-35.309675260933581</c:v>
                </c:pt>
                <c:pt idx="136">
                  <c:v>-35.307243820003784</c:v>
                </c:pt>
                <c:pt idx="137">
                  <c:v>-35.304926605857375</c:v>
                </c:pt>
                <c:pt idx="138">
                  <c:v>-35.302718252228658</c:v>
                </c:pt>
                <c:pt idx="139">
                  <c:v>-35.300613644954012</c:v>
                </c:pt>
                <c:pt idx="140">
                  <c:v>-35.298607910128347</c:v>
                </c:pt>
                <c:pt idx="141">
                  <c:v>-35.296696402818</c:v>
                </c:pt>
                <c:pt idx="142">
                  <c:v>-35.294874696303879</c:v>
                </c:pt>
                <c:pt idx="143">
                  <c:v>-35.293138571829957</c:v>
                </c:pt>
                <c:pt idx="144">
                  <c:v>-35.291484008833343</c:v>
                </c:pt>
                <c:pt idx="145">
                  <c:v>-35.289907175633367</c:v>
                </c:pt>
                <c:pt idx="146">
                  <c:v>-35.288404420558081</c:v>
                </c:pt>
                <c:pt idx="147">
                  <c:v>-35.286972263487613</c:v>
                </c:pt>
                <c:pt idx="148">
                  <c:v>-35.285607387794805</c:v>
                </c:pt>
                <c:pt idx="149">
                  <c:v>-35.284306632664503</c:v>
                </c:pt>
                <c:pt idx="150">
                  <c:v>-35.283066985773637</c:v>
                </c:pt>
                <c:pt idx="151">
                  <c:v>-35.281885576315211</c:v>
                </c:pt>
                <c:pt idx="152">
                  <c:v>-35.280759668350008</c:v>
                </c:pt>
                <c:pt idx="153">
                  <c:v>-35.279686654470652</c:v>
                </c:pt>
                <c:pt idx="154">
                  <c:v>-35.278664049763265</c:v>
                </c:pt>
                <c:pt idx="155">
                  <c:v>-35.277689486052871</c:v>
                </c:pt>
                <c:pt idx="156">
                  <c:v>-35.276760706419104</c:v>
                </c:pt>
                <c:pt idx="157">
                  <c:v>-35.27587555996957</c:v>
                </c:pt>
                <c:pt idx="158">
                  <c:v>-35.275031996858758</c:v>
                </c:pt>
                <c:pt idx="159">
                  <c:v>-35.274228063540946</c:v>
                </c:pt>
                <c:pt idx="160">
                  <c:v>-35.273461898246126</c:v>
                </c:pt>
                <c:pt idx="161">
                  <c:v>-35.272731726668489</c:v>
                </c:pt>
                <c:pt idx="162">
                  <c:v>-35.272035857857418</c:v>
                </c:pt>
                <c:pt idx="163">
                  <c:v>-35.271372680301546</c:v>
                </c:pt>
                <c:pt idx="164">
                  <c:v>-35.270740658196793</c:v>
                </c:pt>
                <c:pt idx="165">
                  <c:v>-35.270138327889676</c:v>
                </c:pt>
                <c:pt idx="166">
                  <c:v>-35.269564294487772</c:v>
                </c:pt>
                <c:pt idx="167">
                  <c:v>-35.269017228629373</c:v>
                </c:pt>
                <c:pt idx="168">
                  <c:v>-35.268495863404922</c:v>
                </c:pt>
                <c:pt idx="169">
                  <c:v>-35.26799899142307</c:v>
                </c:pt>
                <c:pt idx="170">
                  <c:v>-35.267525462014568</c:v>
                </c:pt>
                <c:pt idx="171">
                  <c:v>-35.267074178567505</c:v>
                </c:pt>
                <c:pt idx="172">
                  <c:v>-35.266644095987772</c:v>
                </c:pt>
                <c:pt idx="173">
                  <c:v>-35.266234218278761</c:v>
                </c:pt>
                <c:pt idx="174">
                  <c:v>-35.265843596234859</c:v>
                </c:pt>
                <c:pt idx="175">
                  <c:v>-35.265471325243233</c:v>
                </c:pt>
                <c:pt idx="176">
                  <c:v>-35.265116543188888</c:v>
                </c:pt>
                <c:pt idx="177">
                  <c:v>-35.264778428458172</c:v>
                </c:pt>
                <c:pt idx="178">
                  <c:v>-35.264456198036072</c:v>
                </c:pt>
                <c:pt idx="179">
                  <c:v>-35.264149105692873</c:v>
                </c:pt>
                <c:pt idx="180">
                  <c:v>-35.263856440256006</c:v>
                </c:pt>
                <c:pt idx="181">
                  <c:v>-35.263577523963143</c:v>
                </c:pt>
                <c:pt idx="182">
                  <c:v>-35.263311710892559</c:v>
                </c:pt>
                <c:pt idx="183">
                  <c:v>-35.263058385467325</c:v>
                </c:pt>
                <c:pt idx="184">
                  <c:v>-35.262816961029749</c:v>
                </c:pt>
                <c:pt idx="185">
                  <c:v>-35.262586878482729</c:v>
                </c:pt>
                <c:pt idx="186">
                  <c:v>-35.262367604995042</c:v>
                </c:pt>
                <c:pt idx="187">
                  <c:v>-35.262158632767346</c:v>
                </c:pt>
                <c:pt idx="188">
                  <c:v>-35.261959477856244</c:v>
                </c:pt>
                <c:pt idx="189">
                  <c:v>-35.261769679053536</c:v>
                </c:pt>
                <c:pt idx="190">
                  <c:v>-35.261588796818138</c:v>
                </c:pt>
                <c:pt idx="191">
                  <c:v>-35.261416412258207</c:v>
                </c:pt>
                <c:pt idx="192">
                  <c:v>-35.261252126161018</c:v>
                </c:pt>
                <c:pt idx="193">
                  <c:v>-35.261095558068497</c:v>
                </c:pt>
                <c:pt idx="194">
                  <c:v>-35.260946345396114</c:v>
                </c:pt>
                <c:pt idx="195">
                  <c:v>-35.26080414259323</c:v>
                </c:pt>
                <c:pt idx="196">
                  <c:v>-35.260668620342841</c:v>
                </c:pt>
                <c:pt idx="197">
                  <c:v>-35.260539464798931</c:v>
                </c:pt>
                <c:pt idx="198">
                  <c:v>-35.260416376859695</c:v>
                </c:pt>
                <c:pt idx="199">
                  <c:v>-35.260299071474826</c:v>
                </c:pt>
                <c:pt idx="200">
                  <c:v>-35.260187276985427</c:v>
                </c:pt>
                <c:pt idx="201">
                  <c:v>-35.260080734494849</c:v>
                </c:pt>
                <c:pt idx="202">
                  <c:v>-35.259979197269203</c:v>
                </c:pt>
                <c:pt idx="203">
                  <c:v>-35.259882430165881</c:v>
                </c:pt>
                <c:pt idx="204">
                  <c:v>-35.259790209089083</c:v>
                </c:pt>
                <c:pt idx="205">
                  <c:v>-35.259702320470801</c:v>
                </c:pt>
                <c:pt idx="206">
                  <c:v>-35.259618560776254</c:v>
                </c:pt>
                <c:pt idx="207">
                  <c:v>-35.259538736032525</c:v>
                </c:pt>
                <c:pt idx="208">
                  <c:v>-35.259462661379374</c:v>
                </c:pt>
                <c:pt idx="209">
                  <c:v>-35.259390160641104</c:v>
                </c:pt>
                <c:pt idx="210">
                  <c:v>-35.259321065918598</c:v>
                </c:pt>
                <c:pt idx="211">
                  <c:v>-35.259255217200462</c:v>
                </c:pt>
                <c:pt idx="212">
                  <c:v>-35.259192461992505</c:v>
                </c:pt>
                <c:pt idx="213">
                  <c:v>-35.259132654964567</c:v>
                </c:pt>
                <c:pt idx="214">
                  <c:v>-35.259075657613934</c:v>
                </c:pt>
                <c:pt idx="215">
                  <c:v>-35.259021337944652</c:v>
                </c:pt>
                <c:pt idx="216">
                  <c:v>-35.258969570161796</c:v>
                </c:pt>
                <c:pt idx="217">
                  <c:v>-35.258920234380163</c:v>
                </c:pt>
                <c:pt idx="218">
                  <c:v>-35.25887321634665</c:v>
                </c:pt>
                <c:pt idx="219">
                  <c:v>-35.258828407175649</c:v>
                </c:pt>
                <c:pt idx="220">
                  <c:v>-35.258785703096905</c:v>
                </c:pt>
                <c:pt idx="221">
                  <c:v>-35.258745005215182</c:v>
                </c:pt>
                <c:pt idx="222">
                  <c:v>-35.258706219281258</c:v>
                </c:pt>
                <c:pt idx="223">
                  <c:v>-35.258669255473635</c:v>
                </c:pt>
                <c:pt idx="224">
                  <c:v>-35.258634028190549</c:v>
                </c:pt>
                <c:pt idx="225">
                  <c:v>-35.258600455851735</c:v>
                </c:pt>
                <c:pt idx="226">
                  <c:v>-35.258568460709483</c:v>
                </c:pt>
                <c:pt idx="227">
                  <c:v>-35.258537968668598</c:v>
                </c:pt>
                <c:pt idx="228">
                  <c:v>-35.258508909114802</c:v>
                </c:pt>
                <c:pt idx="229">
                  <c:v>-35.258481214751221</c:v>
                </c:pt>
                <c:pt idx="230">
                  <c:v>-35.258454821442513</c:v>
                </c:pt>
                <c:pt idx="231">
                  <c:v>-35.258429668066356</c:v>
                </c:pt>
                <c:pt idx="232">
                  <c:v>-35.258405696371895</c:v>
                </c:pt>
                <c:pt idx="233">
                  <c:v>-35.25838285084486</c:v>
                </c:pt>
                <c:pt idx="234">
                  <c:v>-35.258361078578957</c:v>
                </c:pt>
                <c:pt idx="235">
                  <c:v>-35.258340329153413</c:v>
                </c:pt>
                <c:pt idx="236">
                  <c:v>-35.258320554516153</c:v>
                </c:pt>
                <c:pt idx="237">
                  <c:v>-35.258301708872551</c:v>
                </c:pt>
                <c:pt idx="238">
                  <c:v>-35.258283748579373</c:v>
                </c:pt>
                <c:pt idx="239">
                  <c:v>-35.258266632043693</c:v>
                </c:pt>
                <c:pt idx="240">
                  <c:v>-35.25825031962659</c:v>
                </c:pt>
                <c:pt idx="241">
                  <c:v>-35.25823477355133</c:v>
                </c:pt>
                <c:pt idx="242">
                  <c:v>-35.258219957815911</c:v>
                </c:pt>
                <c:pt idx="243">
                  <c:v>-35.258205838109653</c:v>
                </c:pt>
                <c:pt idx="244">
                  <c:v>-35.258192381733771</c:v>
                </c:pt>
                <c:pt idx="245">
                  <c:v>-35.258179557525636</c:v>
                </c:pt>
                <c:pt idx="246">
                  <c:v>-35.258167335786609</c:v>
                </c:pt>
                <c:pt idx="247">
                  <c:v>-35.258155688213265</c:v>
                </c:pt>
                <c:pt idx="248">
                  <c:v>-35.258144587831843</c:v>
                </c:pt>
                <c:pt idx="249">
                  <c:v>-35.258134008935784</c:v>
                </c:pt>
                <c:pt idx="250">
                  <c:v>-35.258123927026205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A-4B70-B573-68BD8CA2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wmot1!$D$8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wmot1!$A$9:$A$259</c:f>
              <c:numCache>
                <c:formatCode>General</c:formatCode>
                <c:ptCount val="251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5.9999999999999609E-2</c:v>
                </c:pt>
                <c:pt idx="7">
                  <c:v>6.999999999999984E-2</c:v>
                </c:pt>
                <c:pt idx="8">
                  <c:v>7.9999999999999627E-2</c:v>
                </c:pt>
                <c:pt idx="9">
                  <c:v>8.9999999999999858E-2</c:v>
                </c:pt>
                <c:pt idx="10">
                  <c:v>9.9999999999999645E-2</c:v>
                </c:pt>
                <c:pt idx="11">
                  <c:v>0.10999999999999988</c:v>
                </c:pt>
                <c:pt idx="12">
                  <c:v>0.11999999999999966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0.30999999999999961</c:v>
                </c:pt>
                <c:pt idx="32">
                  <c:v>0.31999999999999984</c:v>
                </c:pt>
                <c:pt idx="33">
                  <c:v>0.32999999999999963</c:v>
                </c:pt>
                <c:pt idx="34">
                  <c:v>0.33999999999999986</c:v>
                </c:pt>
                <c:pt idx="35">
                  <c:v>0.34999999999999964</c:v>
                </c:pt>
                <c:pt idx="36">
                  <c:v>0.35999999999999988</c:v>
                </c:pt>
                <c:pt idx="37">
                  <c:v>0.36999999999999966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0.55999999999999961</c:v>
                </c:pt>
                <c:pt idx="57">
                  <c:v>0.5699999999999994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0.59999999999999964</c:v>
                </c:pt>
                <c:pt idx="61">
                  <c:v>0.60999999999999943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0.64999999999999947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0.72999999999999954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0.80999999999999961</c:v>
                </c:pt>
                <c:pt idx="82">
                  <c:v>0.8199999999999994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0.85999999999999943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0.89999999999999947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0.97999999999999954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1.0599999999999996</c:v>
                </c:pt>
                <c:pt idx="107">
                  <c:v>1.0699999999999994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1.1099999999999994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1.1499999999999995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1.2299999999999995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1.3099999999999996</c:v>
                </c:pt>
                <c:pt idx="132">
                  <c:v>1.3199999999999994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1.3599999999999994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1.3999999999999995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1.4799999999999995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1.5699999999999994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1.6099999999999994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1.8199999999999994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1.8599999999999994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1.8999999999999995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2.0599999999999996</c:v>
                </c:pt>
                <c:pt idx="207">
                  <c:v>2.0699999999999994</c:v>
                </c:pt>
                <c:pt idx="208">
                  <c:v>2.08</c:v>
                </c:pt>
                <c:pt idx="209">
                  <c:v>2.09</c:v>
                </c:pt>
                <c:pt idx="210">
                  <c:v>2.0999999999999996</c:v>
                </c:pt>
                <c:pt idx="211">
                  <c:v>2.1099999999999994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2.1499999999999995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2.1899999999999995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2.2299999999999995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2.2699999999999996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2.3099999999999996</c:v>
                </c:pt>
                <c:pt idx="232">
                  <c:v>2.3199999999999994</c:v>
                </c:pt>
                <c:pt idx="233">
                  <c:v>2.33</c:v>
                </c:pt>
                <c:pt idx="234">
                  <c:v>2.34</c:v>
                </c:pt>
                <c:pt idx="235">
                  <c:v>2.3499999999999996</c:v>
                </c:pt>
                <c:pt idx="236">
                  <c:v>2.3599999999999994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2.3999999999999995</c:v>
                </c:pt>
                <c:pt idx="241">
                  <c:v>2.41</c:v>
                </c:pt>
                <c:pt idx="242">
                  <c:v>2.42</c:v>
                </c:pt>
                <c:pt idx="243">
                  <c:v>2.4299999999999997</c:v>
                </c:pt>
                <c:pt idx="244">
                  <c:v>2.4399999999999995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2.4799999999999995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cat>
          <c:val>
            <c:numRef>
              <c:f>wmot1!$AD$9:$AD$259</c:f>
              <c:numCache>
                <c:formatCode>General</c:formatCode>
                <c:ptCount val="251"/>
                <c:pt idx="0">
                  <c:v>-36.58544179107254</c:v>
                </c:pt>
                <c:pt idx="1">
                  <c:v>-37.458630853057926</c:v>
                </c:pt>
                <c:pt idx="2">
                  <c:v>-38.550117186675593</c:v>
                </c:pt>
                <c:pt idx="3">
                  <c:v>-39.570804404174254</c:v>
                </c:pt>
                <c:pt idx="4">
                  <c:v>-40.591491615537002</c:v>
                </c:pt>
                <c:pt idx="5">
                  <c:v>-41.836376027943217</c:v>
                </c:pt>
                <c:pt idx="6">
                  <c:v>-43.323157405082867</c:v>
                </c:pt>
                <c:pt idx="7">
                  <c:v>-45.14623457458385</c:v>
                </c:pt>
                <c:pt idx="8">
                  <c:v>-47.016511148694903</c:v>
                </c:pt>
                <c:pt idx="9">
                  <c:v>-48.721589791330906</c:v>
                </c:pt>
                <c:pt idx="10">
                  <c:v>-50.314569842649028</c:v>
                </c:pt>
                <c:pt idx="11">
                  <c:v>-52.296945014213875</c:v>
                </c:pt>
                <c:pt idx="12">
                  <c:v>-54.120022183714838</c:v>
                </c:pt>
                <c:pt idx="13">
                  <c:v>-55.766101562918351</c:v>
                </c:pt>
                <c:pt idx="14">
                  <c:v>-57.783876292542686</c:v>
                </c:pt>
                <c:pt idx="15">
                  <c:v>-59.282457528504743</c:v>
                </c:pt>
                <c:pt idx="16">
                  <c:v>-60.840038015627457</c:v>
                </c:pt>
                <c:pt idx="17">
                  <c:v>-62.138021780462736</c:v>
                </c:pt>
                <c:pt idx="18">
                  <c:v>-62.68081499176985</c:v>
                </c:pt>
                <c:pt idx="19">
                  <c:v>-63.152809037870583</c:v>
                </c:pt>
                <c:pt idx="20">
                  <c:v>-63.719201930006989</c:v>
                </c:pt>
                <c:pt idx="21">
                  <c:v>-64.62779059300334</c:v>
                </c:pt>
                <c:pt idx="22">
                  <c:v>-65.630778040676148</c:v>
                </c:pt>
                <c:pt idx="23">
                  <c:v>-66.521666835671851</c:v>
                </c:pt>
                <c:pt idx="24">
                  <c:v>-66.739964144119668</c:v>
                </c:pt>
                <c:pt idx="25">
                  <c:v>-66.793063441325415</c:v>
                </c:pt>
                <c:pt idx="26">
                  <c:v>-66.716364401931116</c:v>
                </c:pt>
                <c:pt idx="27">
                  <c:v>-65.837275416670451</c:v>
                </c:pt>
                <c:pt idx="28">
                  <c:v>-65.152883997669051</c:v>
                </c:pt>
                <c:pt idx="29">
                  <c:v>-64.273795012408357</c:v>
                </c:pt>
                <c:pt idx="30">
                  <c:v>-63.512704554012672</c:v>
                </c:pt>
                <c:pt idx="31">
                  <c:v>-63.554004041483395</c:v>
                </c:pt>
                <c:pt idx="32">
                  <c:v>-63.713302055819085</c:v>
                </c:pt>
                <c:pt idx="33">
                  <c:v>-63.760501417477705</c:v>
                </c:pt>
                <c:pt idx="34">
                  <c:v>-63.595303528954105</c:v>
                </c:pt>
                <c:pt idx="35">
                  <c:v>-63.54220417038912</c:v>
                </c:pt>
                <c:pt idx="36">
                  <c:v>-63.736901736648392</c:v>
                </c:pt>
                <c:pt idx="37">
                  <c:v>-64.710389567944759</c:v>
                </c:pt>
                <c:pt idx="38">
                  <c:v>-65.790075993652593</c:v>
                </c:pt>
                <c:pt idx="39">
                  <c:v>-66.769463760496095</c:v>
                </c:pt>
                <c:pt idx="40">
                  <c:v>-67.737051656245328</c:v>
                </c:pt>
                <c:pt idx="41">
                  <c:v>-68.185446021516753</c:v>
                </c:pt>
                <c:pt idx="42">
                  <c:v>-69.229732956660257</c:v>
                </c:pt>
                <c:pt idx="43">
                  <c:v>-70.026222966979518</c:v>
                </c:pt>
                <c:pt idx="44">
                  <c:v>-70.468717396703809</c:v>
                </c:pt>
                <c:pt idx="45">
                  <c:v>-70.757813808998776</c:v>
                </c:pt>
                <c:pt idx="46">
                  <c:v>-70.551316371645214</c:v>
                </c:pt>
                <c:pt idx="47">
                  <c:v>-70.645715217680916</c:v>
                </c:pt>
                <c:pt idx="48">
                  <c:v>-70.757813808998776</c:v>
                </c:pt>
                <c:pt idx="49">
                  <c:v>-70.763713744545896</c:v>
                </c:pt>
                <c:pt idx="50">
                  <c:v>-70.185520981315221</c:v>
                </c:pt>
                <c:pt idx="51">
                  <c:v>-69.654527641102391</c:v>
                </c:pt>
                <c:pt idx="52">
                  <c:v>-69.365431228807424</c:v>
                </c:pt>
                <c:pt idx="53">
                  <c:v>-69.123534300889546</c:v>
                </c:pt>
                <c:pt idx="54">
                  <c:v>-69.271032444130967</c:v>
                </c:pt>
                <c:pt idx="55">
                  <c:v>-68.598440834864604</c:v>
                </c:pt>
                <c:pt idx="56">
                  <c:v>-67.890449735033897</c:v>
                </c:pt>
                <c:pt idx="57">
                  <c:v>-67.341756588179649</c:v>
                </c:pt>
                <c:pt idx="58">
                  <c:v>-67.377156140103224</c:v>
                </c:pt>
                <c:pt idx="59">
                  <c:v>-68.604340770411739</c:v>
                </c:pt>
                <c:pt idx="60">
                  <c:v>-69.81972552962597</c:v>
                </c:pt>
                <c:pt idx="61">
                  <c:v>-71.170808622346613</c:v>
                </c:pt>
                <c:pt idx="62">
                  <c:v>-72.197395750848727</c:v>
                </c:pt>
                <c:pt idx="63">
                  <c:v>-72.498292034237949</c:v>
                </c:pt>
                <c:pt idx="64">
                  <c:v>-72.545491395896562</c:v>
                </c:pt>
                <c:pt idx="65">
                  <c:v>-72.303594467978684</c:v>
                </c:pt>
                <c:pt idx="66">
                  <c:v>-71.967298632665887</c:v>
                </c:pt>
                <c:pt idx="67">
                  <c:v>-71.92009927100726</c:v>
                </c:pt>
                <c:pt idx="68">
                  <c:v>-71.961398758477969</c:v>
                </c:pt>
                <c:pt idx="69">
                  <c:v>-71.967298632665887</c:v>
                </c:pt>
                <c:pt idx="70">
                  <c:v>-71.890599593271588</c:v>
                </c:pt>
                <c:pt idx="71">
                  <c:v>-71.731301640295129</c:v>
                </c:pt>
                <c:pt idx="72">
                  <c:v>-70.999710798275885</c:v>
                </c:pt>
                <c:pt idx="73">
                  <c:v>-70.173721110220953</c:v>
                </c:pt>
                <c:pt idx="74">
                  <c:v>-69.129434175077449</c:v>
                </c:pt>
                <c:pt idx="75">
                  <c:v>-68.079247365746028</c:v>
                </c:pt>
                <c:pt idx="76">
                  <c:v>-68.604340770411739</c:v>
                </c:pt>
                <c:pt idx="77">
                  <c:v>-69.459830074843111</c:v>
                </c:pt>
                <c:pt idx="78">
                  <c:v>-70.403818228403793</c:v>
                </c:pt>
                <c:pt idx="79">
                  <c:v>-71.176708557893747</c:v>
                </c:pt>
                <c:pt idx="80">
                  <c:v>-71.070509902123021</c:v>
                </c:pt>
                <c:pt idx="81">
                  <c:v>-71.029210414652326</c:v>
                </c:pt>
                <c:pt idx="82">
                  <c:v>-71.330106636682316</c:v>
                </c:pt>
                <c:pt idx="83">
                  <c:v>-71.707701898106592</c:v>
                </c:pt>
                <c:pt idx="84">
                  <c:v>-71.341906507776599</c:v>
                </c:pt>
                <c:pt idx="85">
                  <c:v>-70.775513554280934</c:v>
                </c:pt>
                <c:pt idx="86">
                  <c:v>-69.973123608414554</c:v>
                </c:pt>
                <c:pt idx="87">
                  <c:v>-69.288732189413139</c:v>
                </c:pt>
                <c:pt idx="88">
                  <c:v>-69.312331931601676</c:v>
                </c:pt>
                <c:pt idx="89">
                  <c:v>-68.557141347393895</c:v>
                </c:pt>
                <c:pt idx="90">
                  <c:v>-67.860950057298226</c:v>
                </c:pt>
                <c:pt idx="91">
                  <c:v>-67.394855946744627</c:v>
                </c:pt>
                <c:pt idx="92">
                  <c:v>-67.170658702749677</c:v>
                </c:pt>
                <c:pt idx="93">
                  <c:v>-67.742951591792462</c:v>
                </c:pt>
                <c:pt idx="94">
                  <c:v>-68.108746982122469</c:v>
                </c:pt>
                <c:pt idx="95">
                  <c:v>-68.014348136086781</c:v>
                </c:pt>
                <c:pt idx="96">
                  <c:v>-67.843250312016039</c:v>
                </c:pt>
                <c:pt idx="97">
                  <c:v>-67.86684999284536</c:v>
                </c:pt>
                <c:pt idx="98">
                  <c:v>-68.102847046575334</c:v>
                </c:pt>
                <c:pt idx="99">
                  <c:v>-68.450942691623169</c:v>
                </c:pt>
                <c:pt idx="100">
                  <c:v>-68.36244378113463</c:v>
                </c:pt>
                <c:pt idx="101">
                  <c:v>-67.689852233227498</c:v>
                </c:pt>
                <c:pt idx="102">
                  <c:v>-67.707551978509656</c:v>
                </c:pt>
                <c:pt idx="103">
                  <c:v>-67.896349670581031</c:v>
                </c:pt>
                <c:pt idx="104">
                  <c:v>-67.666252552398177</c:v>
                </c:pt>
                <c:pt idx="105">
                  <c:v>-67.778351143716037</c:v>
                </c:pt>
                <c:pt idx="106">
                  <c:v>-67.772451208168917</c:v>
                </c:pt>
                <c:pt idx="107">
                  <c:v>-67.849150247563188</c:v>
                </c:pt>
                <c:pt idx="108">
                  <c:v>-68.66923993871174</c:v>
                </c:pt>
                <c:pt idx="109">
                  <c:v>-69.878724823738096</c:v>
                </c:pt>
                <c:pt idx="110">
                  <c:v>-70.285819701538799</c:v>
                </c:pt>
                <c:pt idx="111">
                  <c:v>-70.527716690815922</c:v>
                </c:pt>
                <c:pt idx="112">
                  <c:v>-70.822712977298778</c:v>
                </c:pt>
                <c:pt idx="113">
                  <c:v>-70.96431124635231</c:v>
                </c:pt>
                <c:pt idx="114">
                  <c:v>-71.448105163547311</c:v>
                </c:pt>
                <c:pt idx="115">
                  <c:v>-70.970211120540199</c:v>
                </c:pt>
                <c:pt idx="116">
                  <c:v>-70.19142091686237</c:v>
                </c:pt>
                <c:pt idx="117">
                  <c:v>-69.931824120943844</c:v>
                </c:pt>
                <c:pt idx="118">
                  <c:v>-69.660427576649511</c:v>
                </c:pt>
                <c:pt idx="119">
                  <c:v>-69.825625465173118</c:v>
                </c:pt>
                <c:pt idx="120">
                  <c:v>-70.079322325544496</c:v>
                </c:pt>
                <c:pt idx="121">
                  <c:v>-69.607328218084547</c:v>
                </c:pt>
                <c:pt idx="122">
                  <c:v>-68.586641025129566</c:v>
                </c:pt>
                <c:pt idx="123">
                  <c:v>-68.13824659849891</c:v>
                </c:pt>
                <c:pt idx="124">
                  <c:v>-67.7547514015275</c:v>
                </c:pt>
                <c:pt idx="125">
                  <c:v>-67.217858125767521</c:v>
                </c:pt>
                <c:pt idx="126">
                  <c:v>-66.952361455661105</c:v>
                </c:pt>
                <c:pt idx="127">
                  <c:v>-66.621965617254688</c:v>
                </c:pt>
                <c:pt idx="128">
                  <c:v>-66.433167986542529</c:v>
                </c:pt>
                <c:pt idx="129">
                  <c:v>-66.450867731824701</c:v>
                </c:pt>
                <c:pt idx="130">
                  <c:v>-67.170658702749677</c:v>
                </c:pt>
                <c:pt idx="131">
                  <c:v>-68.474542372452476</c:v>
                </c:pt>
                <c:pt idx="132">
                  <c:v>-69.713526873855258</c:v>
                </c:pt>
                <c:pt idx="133">
                  <c:v>-71.070509902123021</c:v>
                </c:pt>
                <c:pt idx="134">
                  <c:v>-71.990898374854424</c:v>
                </c:pt>
                <c:pt idx="135">
                  <c:v>-72.191495876660838</c:v>
                </c:pt>
                <c:pt idx="136">
                  <c:v>-72.26229498050796</c:v>
                </c:pt>
                <c:pt idx="137">
                  <c:v>-72.161996198925152</c:v>
                </c:pt>
                <c:pt idx="138">
                  <c:v>-72.079397223983733</c:v>
                </c:pt>
                <c:pt idx="139">
                  <c:v>-72.297694532431549</c:v>
                </c:pt>
                <c:pt idx="140">
                  <c:v>-72.545491395896562</c:v>
                </c:pt>
                <c:pt idx="141">
                  <c:v>-72.7106893457794</c:v>
                </c:pt>
                <c:pt idx="142">
                  <c:v>-72.722489216873669</c:v>
                </c:pt>
                <c:pt idx="143">
                  <c:v>-71.878799783536564</c:v>
                </c:pt>
                <c:pt idx="144">
                  <c:v>-70.468717396703809</c:v>
                </c:pt>
                <c:pt idx="145">
                  <c:v>-69.153033917265986</c:v>
                </c:pt>
                <c:pt idx="146">
                  <c:v>-67.748851465980366</c:v>
                </c:pt>
                <c:pt idx="147">
                  <c:v>-66.999560878678949</c:v>
                </c:pt>
                <c:pt idx="148">
                  <c:v>-67.141159086373236</c:v>
                </c:pt>
                <c:pt idx="149">
                  <c:v>-67.465655050591778</c:v>
                </c:pt>
                <c:pt idx="150">
                  <c:v>-67.896349670581031</c:v>
                </c:pt>
                <c:pt idx="151">
                  <c:v>-68.185446021516753</c:v>
                </c:pt>
                <c:pt idx="152">
                  <c:v>-68.055647623557491</c:v>
                </c:pt>
                <c:pt idx="153">
                  <c:v>-68.480442307999624</c:v>
                </c:pt>
                <c:pt idx="154">
                  <c:v>-69.648627705555242</c:v>
                </c:pt>
                <c:pt idx="155">
                  <c:v>-70.846312719487315</c:v>
                </c:pt>
                <c:pt idx="156">
                  <c:v>-72.091197095078002</c:v>
                </c:pt>
                <c:pt idx="157">
                  <c:v>-72.610390625555823</c:v>
                </c:pt>
                <c:pt idx="158">
                  <c:v>-72.392093317108007</c:v>
                </c:pt>
                <c:pt idx="159">
                  <c:v>-72.451092611220105</c:v>
                </c:pt>
                <c:pt idx="160">
                  <c:v>-72.787388385173671</c:v>
                </c:pt>
                <c:pt idx="161">
                  <c:v>-72.970286080338667</c:v>
                </c:pt>
                <c:pt idx="162">
                  <c:v>-73.023385438903659</c:v>
                </c:pt>
                <c:pt idx="163">
                  <c:v>-72.970286080338667</c:v>
                </c:pt>
                <c:pt idx="164">
                  <c:v>-72.899486976491545</c:v>
                </c:pt>
                <c:pt idx="165">
                  <c:v>-73.070584861921489</c:v>
                </c:pt>
                <c:pt idx="166">
                  <c:v>-72.569091138085099</c:v>
                </c:pt>
                <c:pt idx="167">
                  <c:v>-71.253407597288032</c:v>
                </c:pt>
                <c:pt idx="168">
                  <c:v>-70.616215601304475</c:v>
                </c:pt>
                <c:pt idx="169">
                  <c:v>-69.990823415055957</c:v>
                </c:pt>
                <c:pt idx="170">
                  <c:v>-69.459830074843111</c:v>
                </c:pt>
                <c:pt idx="171">
                  <c:v>-69.601428282537398</c:v>
                </c:pt>
                <c:pt idx="172">
                  <c:v>-69.524729243143128</c:v>
                </c:pt>
                <c:pt idx="173">
                  <c:v>-70.008523160338115</c:v>
                </c:pt>
                <c:pt idx="174">
                  <c:v>-71.30650695585301</c:v>
                </c:pt>
                <c:pt idx="175">
                  <c:v>-72.858187489020821</c:v>
                </c:pt>
                <c:pt idx="176">
                  <c:v>-73.695976986810791</c:v>
                </c:pt>
                <c:pt idx="177">
                  <c:v>-73.754976280922904</c:v>
                </c:pt>
                <c:pt idx="178">
                  <c:v>-73.713676793452194</c:v>
                </c:pt>
                <c:pt idx="179">
                  <c:v>-73.631077818510775</c:v>
                </c:pt>
                <c:pt idx="180">
                  <c:v>-73.766776090657942</c:v>
                </c:pt>
                <c:pt idx="181">
                  <c:v>-73.129584094674371</c:v>
                </c:pt>
                <c:pt idx="182">
                  <c:v>-72.297694532431549</c:v>
                </c:pt>
                <c:pt idx="183">
                  <c:v>-72.020397991230851</c:v>
                </c:pt>
                <c:pt idx="184">
                  <c:v>-71.772601066406608</c:v>
                </c:pt>
                <c:pt idx="185">
                  <c:v>-71.843400231612989</c:v>
                </c:pt>
                <c:pt idx="186">
                  <c:v>-71.389105869435184</c:v>
                </c:pt>
                <c:pt idx="187">
                  <c:v>-70.161921239126684</c:v>
                </c:pt>
                <c:pt idx="188">
                  <c:v>-68.728239232823867</c:v>
                </c:pt>
                <c:pt idx="189">
                  <c:v>-68.055647623557491</c:v>
                </c:pt>
                <c:pt idx="190">
                  <c:v>-68.893437182706691</c:v>
                </c:pt>
                <c:pt idx="191">
                  <c:v>-69.855125081549559</c:v>
                </c:pt>
                <c:pt idx="192">
                  <c:v>-70.114721877468071</c:v>
                </c:pt>
                <c:pt idx="193">
                  <c:v>-70.639815282133782</c:v>
                </c:pt>
                <c:pt idx="194">
                  <c:v>-71.105909454046611</c:v>
                </c:pt>
                <c:pt idx="195">
                  <c:v>-71.654602600900859</c:v>
                </c:pt>
                <c:pt idx="196">
                  <c:v>-72.763788704344364</c:v>
                </c:pt>
                <c:pt idx="197">
                  <c:v>-73.188583388786483</c:v>
                </c:pt>
                <c:pt idx="198">
                  <c:v>-72.852287553473687</c:v>
                </c:pt>
                <c:pt idx="199">
                  <c:v>-72.462892420955143</c:v>
                </c:pt>
                <c:pt idx="200">
                  <c:v>-72.468792356502291</c:v>
                </c:pt>
                <c:pt idx="201">
                  <c:v>-72.858187489020821</c:v>
                </c:pt>
                <c:pt idx="202">
                  <c:v>-73.123684159127251</c:v>
                </c:pt>
                <c:pt idx="203">
                  <c:v>-72.563191202537951</c:v>
                </c:pt>
                <c:pt idx="204">
                  <c:v>-71.819800489424438</c:v>
                </c:pt>
                <c:pt idx="205">
                  <c:v>-71.672302346183017</c:v>
                </c:pt>
                <c:pt idx="206">
                  <c:v>-71.188508428988015</c:v>
                </c:pt>
                <c:pt idx="207">
                  <c:v>-70.751913873451628</c:v>
                </c:pt>
                <c:pt idx="208">
                  <c:v>-70.19732085240949</c:v>
                </c:pt>
                <c:pt idx="209">
                  <c:v>-68.987835967383148</c:v>
                </c:pt>
                <c:pt idx="210">
                  <c:v>-68.315244419476016</c:v>
                </c:pt>
                <c:pt idx="211">
                  <c:v>-68.291644677287465</c:v>
                </c:pt>
                <c:pt idx="212">
                  <c:v>-68.197245892611022</c:v>
                </c:pt>
                <c:pt idx="213">
                  <c:v>-67.82555050537465</c:v>
                </c:pt>
                <c:pt idx="214">
                  <c:v>-67.37125620455609</c:v>
                </c:pt>
                <c:pt idx="215">
                  <c:v>-67.188358509391094</c:v>
                </c:pt>
                <c:pt idx="216">
                  <c:v>-67.430255498668203</c:v>
                </c:pt>
                <c:pt idx="217">
                  <c:v>-67.908149480316055</c:v>
                </c:pt>
                <c:pt idx="218">
                  <c:v>-68.899337056894595</c:v>
                </c:pt>
                <c:pt idx="219">
                  <c:v>-69.530629178690248</c:v>
                </c:pt>
                <c:pt idx="220">
                  <c:v>-70.026222966979518</c:v>
                </c:pt>
                <c:pt idx="221">
                  <c:v>-70.53361662636307</c:v>
                </c:pt>
                <c:pt idx="222">
                  <c:v>-70.42151803504521</c:v>
                </c:pt>
                <c:pt idx="223">
                  <c:v>-71.023310479105191</c:v>
                </c:pt>
                <c:pt idx="224">
                  <c:v>-71.542503948223768</c:v>
                </c:pt>
                <c:pt idx="225">
                  <c:v>-72.10299696617227</c:v>
                </c:pt>
                <c:pt idx="226">
                  <c:v>-72.881787231209358</c:v>
                </c:pt>
                <c:pt idx="227">
                  <c:v>-73.088284607203661</c:v>
                </c:pt>
                <c:pt idx="228">
                  <c:v>-73.105984413845079</c:v>
                </c:pt>
                <c:pt idx="229">
                  <c:v>-72.82868787264438</c:v>
                </c:pt>
                <c:pt idx="230">
                  <c:v>-72.480592227596546</c:v>
                </c:pt>
                <c:pt idx="231">
                  <c:v>-71.754901321124436</c:v>
                </c:pt>
                <c:pt idx="232">
                  <c:v>-71.353706317511623</c:v>
                </c:pt>
                <c:pt idx="233">
                  <c:v>-70.952511375258041</c:v>
                </c:pt>
                <c:pt idx="234">
                  <c:v>-70.362518740933098</c:v>
                </c:pt>
                <c:pt idx="235">
                  <c:v>-70.250420149615238</c:v>
                </c:pt>
                <c:pt idx="236">
                  <c:v>-69.448030203748843</c:v>
                </c:pt>
                <c:pt idx="237">
                  <c:v>-68.834437888594579</c:v>
                </c:pt>
                <c:pt idx="238">
                  <c:v>-68.297544612834614</c:v>
                </c:pt>
                <c:pt idx="239">
                  <c:v>-67.583653577456758</c:v>
                </c:pt>
                <c:pt idx="240">
                  <c:v>-67.377156140103224</c:v>
                </c:pt>
                <c:pt idx="241">
                  <c:v>-67.241457867956058</c:v>
                </c:pt>
                <c:pt idx="242">
                  <c:v>-67.329956717085395</c:v>
                </c:pt>
                <c:pt idx="243">
                  <c:v>-67.565953770815355</c:v>
                </c:pt>
                <c:pt idx="244">
                  <c:v>-68.433242946341011</c:v>
                </c:pt>
                <c:pt idx="245">
                  <c:v>-69.81382565543808</c:v>
                </c:pt>
                <c:pt idx="246">
                  <c:v>-71.182608493440881</c:v>
                </c:pt>
                <c:pt idx="247">
                  <c:v>-72.604490690008674</c:v>
                </c:pt>
                <c:pt idx="248">
                  <c:v>-73.253482557086514</c:v>
                </c:pt>
                <c:pt idx="249">
                  <c:v>-73.117784223580117</c:v>
                </c:pt>
                <c:pt idx="250">
                  <c:v>-72.781488449626551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8-4390-8DB4-1E30905DFCD5}"/>
            </c:ext>
          </c:extLst>
        </c:ser>
        <c:ser>
          <c:idx val="1"/>
          <c:order val="1"/>
          <c:tx>
            <c:strRef>
              <c:f>wmot1!$E$8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wmot1!$AE$9:$AE$259</c:f>
              <c:numCache>
                <c:formatCode>General</c:formatCode>
                <c:ptCount val="251"/>
                <c:pt idx="0">
                  <c:v>-35.386174538237377</c:v>
                </c:pt>
                <c:pt idx="1">
                  <c:v>-37.657018893119975</c:v>
                </c:pt>
                <c:pt idx="2">
                  <c:v>-39.78079546272469</c:v>
                </c:pt>
                <c:pt idx="3">
                  <c:v>-41.767028868772087</c:v>
                </c:pt>
                <c:pt idx="4">
                  <c:v>-43.624626885324709</c:v>
                </c:pt>
                <c:pt idx="5">
                  <c:v>-45.361920387988661</c:v>
                </c:pt>
                <c:pt idx="6">
                  <c:v>-46.986700715865851</c:v>
                </c:pt>
                <c:pt idx="7">
                  <c:v>-48.506254613816125</c:v>
                </c:pt>
                <c:pt idx="8">
                  <c:v>-49.927396911737162</c:v>
                </c:pt>
                <c:pt idx="9">
                  <c:v>-51.25650108741916</c:v>
                </c:pt>
                <c:pt idx="10">
                  <c:v>-52.499527850045141</c:v>
                </c:pt>
                <c:pt idx="11">
                  <c:v>-53.662051872521864</c:v>
                </c:pt>
                <c:pt idx="12">
                  <c:v>-54.74928679253307</c:v>
                </c:pt>
                <c:pt idx="13">
                  <c:v>-55.766108594437341</c:v>
                </c:pt>
                <c:pt idx="14">
                  <c:v>-56.717077476872781</c:v>
                </c:pt>
                <c:pt idx="15">
                  <c:v>-57.606458304139558</c:v>
                </c:pt>
                <c:pt idx="16">
                  <c:v>-58.438239733079669</c:v>
                </c:pt>
                <c:pt idx="17">
                  <c:v>-59.216152101233568</c:v>
                </c:pt>
                <c:pt idx="18">
                  <c:v>-59.943684156496815</c:v>
                </c:pt>
                <c:pt idx="19">
                  <c:v>-60.624098703307233</c:v>
                </c:pt>
                <c:pt idx="20">
                  <c:v>-61.260447235529242</c:v>
                </c:pt>
                <c:pt idx="21">
                  <c:v>-61.855583621662291</c:v>
                </c:pt>
                <c:pt idx="22">
                  <c:v>-62.412176903747415</c:v>
                </c:pt>
                <c:pt idx="23">
                  <c:v>-62.932723267372097</c:v>
                </c:pt>
                <c:pt idx="24">
                  <c:v>-63.419557236455901</c:v>
                </c:pt>
                <c:pt idx="25">
                  <c:v>-63.874862143022902</c:v>
                </c:pt>
                <c:pt idx="26">
                  <c:v>-64.300679918914838</c:v>
                </c:pt>
                <c:pt idx="27">
                  <c:v>-64.698920253359631</c:v>
                </c:pt>
                <c:pt idx="28">
                  <c:v>-65.07136915746301</c:v>
                </c:pt>
                <c:pt idx="29">
                  <c:v>-65.419696974034409</c:v>
                </c:pt>
                <c:pt idx="30">
                  <c:v>-65.745465868668376</c:v>
                </c:pt>
                <c:pt idx="31">
                  <c:v>-66.050136835677648</c:v>
                </c:pt>
                <c:pt idx="32">
                  <c:v>-66.335076250297547</c:v>
                </c:pt>
                <c:pt idx="33">
                  <c:v>-66.601561996546749</c:v>
                </c:pt>
                <c:pt idx="34">
                  <c:v>-66.850789198226479</c:v>
                </c:pt>
                <c:pt idx="35">
                  <c:v>-67.083875578760441</c:v>
                </c:pt>
                <c:pt idx="36">
                  <c:v>-67.301866473912568</c:v>
                </c:pt>
                <c:pt idx="37">
                  <c:v>-67.505739519863866</c:v>
                </c:pt>
                <c:pt idx="38">
                  <c:v>-67.696409037673106</c:v>
                </c:pt>
                <c:pt idx="39">
                  <c:v>-67.874730133784539</c:v>
                </c:pt>
                <c:pt idx="40">
                  <c:v>-68.041502534972395</c:v>
                </c:pt>
                <c:pt idx="41">
                  <c:v>-68.197474174921197</c:v>
                </c:pt>
                <c:pt idx="42">
                  <c:v>-68.34334454852646</c:v>
                </c:pt>
                <c:pt idx="43">
                  <c:v>-68.479767848959256</c:v>
                </c:pt>
                <c:pt idx="44">
                  <c:v>-68.607355901563736</c:v>
                </c:pt>
                <c:pt idx="45">
                  <c:v>-68.726680907744921</c:v>
                </c:pt>
                <c:pt idx="46">
                  <c:v>-68.838278011153022</c:v>
                </c:pt>
                <c:pt idx="47">
                  <c:v>-68.942647697672626</c:v>
                </c:pt>
                <c:pt idx="48">
                  <c:v>-69.040258039980188</c:v>
                </c:pt>
                <c:pt idx="49">
                  <c:v>-69.131546796736316</c:v>
                </c:pt>
                <c:pt idx="50">
                  <c:v>-69.216923375826909</c:v>
                </c:pt>
                <c:pt idx="51">
                  <c:v>-69.29677067045796</c:v>
                </c:pt>
                <c:pt idx="52">
                  <c:v>-69.37144677633863</c:v>
                </c:pt>
                <c:pt idx="53">
                  <c:v>-69.441286597653416</c:v>
                </c:pt>
                <c:pt idx="54">
                  <c:v>-69.506603349026008</c:v>
                </c:pt>
                <c:pt idx="55">
                  <c:v>-69.567689960210771</c:v>
                </c:pt>
                <c:pt idx="56">
                  <c:v>-69.624820389811461</c:v>
                </c:pt>
                <c:pt idx="57">
                  <c:v>-69.67825085391901</c:v>
                </c:pt>
                <c:pt idx="58">
                  <c:v>-69.728220975178431</c:v>
                </c:pt>
                <c:pt idx="59">
                  <c:v>-69.774954857438061</c:v>
                </c:pt>
                <c:pt idx="60">
                  <c:v>-69.818662090800956</c:v>
                </c:pt>
                <c:pt idx="61">
                  <c:v>-69.859538691585499</c:v>
                </c:pt>
                <c:pt idx="62">
                  <c:v>-69.897767981410951</c:v>
                </c:pt>
                <c:pt idx="63">
                  <c:v>-69.933521409350362</c:v>
                </c:pt>
                <c:pt idx="64">
                  <c:v>-69.966959320838015</c:v>
                </c:pt>
                <c:pt idx="65">
                  <c:v>-69.998231676779668</c:v>
                </c:pt>
                <c:pt idx="66">
                  <c:v>-70.02747872609082</c:v>
                </c:pt>
                <c:pt idx="67">
                  <c:v>-70.054831634679019</c:v>
                </c:pt>
                <c:pt idx="68">
                  <c:v>-70.080413073690991</c:v>
                </c:pt>
                <c:pt idx="69">
                  <c:v>-70.104337769663047</c:v>
                </c:pt>
                <c:pt idx="70">
                  <c:v>-70.126713019041603</c:v>
                </c:pt>
                <c:pt idx="71">
                  <c:v>-70.147639169381691</c:v>
                </c:pt>
                <c:pt idx="72">
                  <c:v>-70.167210069381397</c:v>
                </c:pt>
                <c:pt idx="73">
                  <c:v>-70.185513489770429</c:v>
                </c:pt>
                <c:pt idx="74">
                  <c:v>-70.202631516940471</c:v>
                </c:pt>
                <c:pt idx="75">
                  <c:v>-70.218640921082795</c:v>
                </c:pt>
                <c:pt idx="76">
                  <c:v>-70.233613500483784</c:v>
                </c:pt>
                <c:pt idx="77">
                  <c:v>-70.247616403522926</c:v>
                </c:pt>
                <c:pt idx="78">
                  <c:v>-70.260712429816849</c:v>
                </c:pt>
                <c:pt idx="79">
                  <c:v>-70.272960311860444</c:v>
                </c:pt>
                <c:pt idx="80">
                  <c:v>-70.284414978427762</c:v>
                </c:pt>
                <c:pt idx="81">
                  <c:v>-70.295127800914258</c:v>
                </c:pt>
                <c:pt idx="82">
                  <c:v>-70.305146823724968</c:v>
                </c:pt>
                <c:pt idx="83">
                  <c:v>-70.314516979742038</c:v>
                </c:pt>
                <c:pt idx="84">
                  <c:v>-70.323280291837747</c:v>
                </c:pt>
                <c:pt idx="85">
                  <c:v>-70.331476061336858</c:v>
                </c:pt>
                <c:pt idx="86">
                  <c:v>-70.339141044273561</c:v>
                </c:pt>
                <c:pt idx="87">
                  <c:v>-70.346309616233327</c:v>
                </c:pt>
                <c:pt idx="88">
                  <c:v>-70.35301392651904</c:v>
                </c:pt>
                <c:pt idx="89">
                  <c:v>-70.359284042332803</c:v>
                </c:pt>
                <c:pt idx="90">
                  <c:v>-70.365148083620056</c:v>
                </c:pt>
                <c:pt idx="91">
                  <c:v>-70.37063234918071</c:v>
                </c:pt>
                <c:pt idx="92">
                  <c:v>-70.375761434612812</c:v>
                </c:pt>
                <c:pt idx="93">
                  <c:v>-70.380558342617874</c:v>
                </c:pt>
                <c:pt idx="94">
                  <c:v>-70.385044586162408</c:v>
                </c:pt>
                <c:pt idx="95">
                  <c:v>-70.389240284958277</c:v>
                </c:pt>
                <c:pt idx="96">
                  <c:v>-70.393164255694813</c:v>
                </c:pt>
                <c:pt idx="97">
                  <c:v>-70.396834096427042</c:v>
                </c:pt>
                <c:pt idx="98">
                  <c:v>-70.400266265498644</c:v>
                </c:pt>
                <c:pt idx="99">
                  <c:v>-70.403476155353729</c:v>
                </c:pt>
                <c:pt idx="100">
                  <c:v>-70.406478161568103</c:v>
                </c:pt>
                <c:pt idx="101">
                  <c:v>-70.409285747409996</c:v>
                </c:pt>
                <c:pt idx="102">
                  <c:v>-70.411911504219489</c:v>
                </c:pt>
                <c:pt idx="103">
                  <c:v>-70.414367207877703</c:v>
                </c:pt>
                <c:pt idx="104">
                  <c:v>-70.416663871618653</c:v>
                </c:pt>
                <c:pt idx="105">
                  <c:v>-70.418811795420993</c:v>
                </c:pt>
                <c:pt idx="106">
                  <c:v>-70.420820612200941</c:v>
                </c:pt>
                <c:pt idx="107">
                  <c:v>-70.422699331013476</c:v>
                </c:pt>
                <c:pt idx="108">
                  <c:v>-70.424456377455854</c:v>
                </c:pt>
                <c:pt idx="109">
                  <c:v>-70.426099631454321</c:v>
                </c:pt>
                <c:pt idx="110">
                  <c:v>-70.42763646260363</c:v>
                </c:pt>
                <c:pt idx="111">
                  <c:v>-70.429073763217986</c:v>
                </c:pt>
                <c:pt idx="112">
                  <c:v>-70.43041797924127</c:v>
                </c:pt>
                <c:pt idx="113">
                  <c:v>-70.431675139155644</c:v>
                </c:pt>
                <c:pt idx="114">
                  <c:v>-70.432850881017771</c:v>
                </c:pt>
                <c:pt idx="115">
                  <c:v>-70.433950477744119</c:v>
                </c:pt>
                <c:pt idx="116">
                  <c:v>-70.434978860758761</c:v>
                </c:pt>
                <c:pt idx="117">
                  <c:v>-70.435940642109543</c:v>
                </c:pt>
                <c:pt idx="118">
                  <c:v>-70.436840135152067</c:v>
                </c:pt>
                <c:pt idx="119">
                  <c:v>-70.437681373894009</c:v>
                </c:pt>
                <c:pt idx="120">
                  <c:v>-70.438468131086637</c:v>
                </c:pt>
                <c:pt idx="121">
                  <c:v>-70.439203935144775</c:v>
                </c:pt>
                <c:pt idx="122">
                  <c:v>-70.43989208597074</c:v>
                </c:pt>
                <c:pt idx="123">
                  <c:v>-70.440535669753757</c:v>
                </c:pt>
                <c:pt idx="124">
                  <c:v>-70.441137572810661</c:v>
                </c:pt>
                <c:pt idx="125">
                  <c:v>-70.441700494530366</c:v>
                </c:pt>
                <c:pt idx="126">
                  <c:v>-70.442226959479953</c:v>
                </c:pt>
                <c:pt idx="127">
                  <c:v>-70.442719328726767</c:v>
                </c:pt>
                <c:pt idx="128">
                  <c:v>-70.44317981042721</c:v>
                </c:pt>
                <c:pt idx="129">
                  <c:v>-70.443610469729791</c:v>
                </c:pt>
                <c:pt idx="130">
                  <c:v>-70.444013238036803</c:v>
                </c:pt>
                <c:pt idx="131">
                  <c:v>-70.444389921666215</c:v>
                </c:pt>
                <c:pt idx="132">
                  <c:v>-70.444742209952537</c:v>
                </c:pt>
                <c:pt idx="133">
                  <c:v>-70.445071682823112</c:v>
                </c:pt>
                <c:pt idx="134">
                  <c:v>-70.445379817883691</c:v>
                </c:pt>
                <c:pt idx="135">
                  <c:v>-70.445667997045106</c:v>
                </c:pt>
                <c:pt idx="136">
                  <c:v>-70.445937512720889</c:v>
                </c:pt>
                <c:pt idx="137">
                  <c:v>-70.446189573623315</c:v>
                </c:pt>
                <c:pt idx="138">
                  <c:v>-70.446425310184267</c:v>
                </c:pt>
                <c:pt idx="139">
                  <c:v>-70.44664577962493</c:v>
                </c:pt>
                <c:pt idx="140">
                  <c:v>-70.446851970697153</c:v>
                </c:pt>
                <c:pt idx="141">
                  <c:v>-70.447044808117795</c:v>
                </c:pt>
                <c:pt idx="142">
                  <c:v>-70.447225156715788</c:v>
                </c:pt>
                <c:pt idx="143">
                  <c:v>-70.447393825310783</c:v>
                </c:pt>
                <c:pt idx="144">
                  <c:v>-70.447551570340437</c:v>
                </c:pt>
                <c:pt idx="145">
                  <c:v>-70.447699099252844</c:v>
                </c:pt>
                <c:pt idx="146">
                  <c:v>-70.447837073679352</c:v>
                </c:pt>
                <c:pt idx="147">
                  <c:v>-70.447966112401687</c:v>
                </c:pt>
                <c:pt idx="148">
                  <c:v>-70.448086794127192</c:v>
                </c:pt>
                <c:pt idx="149">
                  <c:v>-70.448199660084043</c:v>
                </c:pt>
                <c:pt idx="150">
                  <c:v>-70.448305216448645</c:v>
                </c:pt>
                <c:pt idx="151">
                  <c:v>-70.448403936615634</c:v>
                </c:pt>
                <c:pt idx="152">
                  <c:v>-70.448496263320962</c:v>
                </c:pt>
                <c:pt idx="153">
                  <c:v>-70.448582610627469</c:v>
                </c:pt>
                <c:pt idx="154">
                  <c:v>-70.448663365781826</c:v>
                </c:pt>
                <c:pt idx="155">
                  <c:v>-70.448738890951262</c:v>
                </c:pt>
                <c:pt idx="156">
                  <c:v>-70.448809524847832</c:v>
                </c:pt>
                <c:pt idx="157">
                  <c:v>-70.448875584247389</c:v>
                </c:pt>
                <c:pt idx="158">
                  <c:v>-70.448937365410259</c:v>
                </c:pt>
                <c:pt idx="159">
                  <c:v>-70.448995145409981</c:v>
                </c:pt>
                <c:pt idx="160">
                  <c:v>-70.449049183375777</c:v>
                </c:pt>
                <c:pt idx="161">
                  <c:v>-70.449099721654804</c:v>
                </c:pt>
                <c:pt idx="162">
                  <c:v>-70.449146986898953</c:v>
                </c:pt>
                <c:pt idx="163">
                  <c:v>-70.449191191081354</c:v>
                </c:pt>
                <c:pt idx="164">
                  <c:v>-70.449232532447027</c:v>
                </c:pt>
                <c:pt idx="165">
                  <c:v>-70.449271196401966</c:v>
                </c:pt>
                <c:pt idx="166">
                  <c:v>-70.449307356344576</c:v>
                </c:pt>
                <c:pt idx="167">
                  <c:v>-70.449341174443433</c:v>
                </c:pt>
                <c:pt idx="168">
                  <c:v>-70.449372802364493</c:v>
                </c:pt>
                <c:pt idx="169">
                  <c:v>-70.449402381951288</c:v>
                </c:pt>
                <c:pt idx="170">
                  <c:v>-70.449430045861064</c:v>
                </c:pt>
                <c:pt idx="171">
                  <c:v>-70.449455918159757</c:v>
                </c:pt>
                <c:pt idx="172">
                  <c:v>-70.449480114878313</c:v>
                </c:pt>
                <c:pt idx="173">
                  <c:v>-70.449502744533149</c:v>
                </c:pt>
                <c:pt idx="174">
                  <c:v>-70.449523908612761</c:v>
                </c:pt>
                <c:pt idx="175">
                  <c:v>-70.449543702032912</c:v>
                </c:pt>
                <c:pt idx="176">
                  <c:v>-70.449562213562274</c:v>
                </c:pt>
                <c:pt idx="177">
                  <c:v>-70.449579526220546</c:v>
                </c:pt>
                <c:pt idx="178">
                  <c:v>-70.449595717650809</c:v>
                </c:pt>
                <c:pt idx="179">
                  <c:v>-70.449610860467686</c:v>
                </c:pt>
                <c:pt idx="180">
                  <c:v>-70.449625022583035</c:v>
                </c:pt>
                <c:pt idx="181">
                  <c:v>-70.44963826751048</c:v>
                </c:pt>
                <c:pt idx="182">
                  <c:v>-70.449650654650327</c:v>
                </c:pt>
                <c:pt idx="183">
                  <c:v>-70.449662239555877</c:v>
                </c:pt>
                <c:pt idx="184">
                  <c:v>-70.449673074182613</c:v>
                </c:pt>
                <c:pt idx="185">
                  <c:v>-70.449683207121211</c:v>
                </c:pt>
                <c:pt idx="186">
                  <c:v>-70.449692683815428</c:v>
                </c:pt>
                <c:pt idx="187">
                  <c:v>-70.449701546765951</c:v>
                </c:pt>
                <c:pt idx="188">
                  <c:v>-70.449709835720938</c:v>
                </c:pt>
                <c:pt idx="189">
                  <c:v>-70.449717587854337</c:v>
                </c:pt>
                <c:pt idx="190">
                  <c:v>-70.449724837932607</c:v>
                </c:pt>
                <c:pt idx="191">
                  <c:v>-70.449731618470565</c:v>
                </c:pt>
                <c:pt idx="192">
                  <c:v>-70.449737959877268</c:v>
                </c:pt>
                <c:pt idx="193">
                  <c:v>-70.449743890592416</c:v>
                </c:pt>
                <c:pt idx="194">
                  <c:v>-70.449749437213796</c:v>
                </c:pt>
                <c:pt idx="195">
                  <c:v>-70.449754624616673</c:v>
                </c:pt>
                <c:pt idx="196">
                  <c:v>-70.449759476065282</c:v>
                </c:pt>
                <c:pt idx="197">
                  <c:v>-70.449764013317193</c:v>
                </c:pt>
                <c:pt idx="198">
                  <c:v>-70.449768256720873</c:v>
                </c:pt>
                <c:pt idx="199">
                  <c:v>-70.449772225306958</c:v>
                </c:pt>
                <c:pt idx="200">
                  <c:v>-70.449775936873593</c:v>
                </c:pt>
                <c:pt idx="201">
                  <c:v>-70.449779408066263</c:v>
                </c:pt>
                <c:pt idx="202">
                  <c:v>-70.449782654452392</c:v>
                </c:pt>
                <c:pt idx="203">
                  <c:v>-70.44978569059127</c:v>
                </c:pt>
                <c:pt idx="204">
                  <c:v>-70.449788530099227</c:v>
                </c:pt>
                <c:pt idx="205">
                  <c:v>-70.449791185710751</c:v>
                </c:pt>
                <c:pt idx="206">
                  <c:v>-70.449793669335648</c:v>
                </c:pt>
                <c:pt idx="207">
                  <c:v>-70.449795992112328</c:v>
                </c:pt>
                <c:pt idx="208">
                  <c:v>-70.449798164457917</c:v>
                </c:pt>
                <c:pt idx="209">
                  <c:v>-70.44980019611485</c:v>
                </c:pt>
                <c:pt idx="210">
                  <c:v>-70.449802096194603</c:v>
                </c:pt>
                <c:pt idx="211">
                  <c:v>-70.449803873218571</c:v>
                </c:pt>
                <c:pt idx="212">
                  <c:v>-70.449805535156287</c:v>
                </c:pt>
                <c:pt idx="213">
                  <c:v>-70.449807089461132</c:v>
                </c:pt>
                <c:pt idx="214">
                  <c:v>-70.449808543103771</c:v>
                </c:pt>
                <c:pt idx="215">
                  <c:v>-70.449809902603462</c:v>
                </c:pt>
                <c:pt idx="216">
                  <c:v>-70.449811174057231</c:v>
                </c:pt>
                <c:pt idx="217">
                  <c:v>-70.449812363167212</c:v>
                </c:pt>
                <c:pt idx="218">
                  <c:v>-70.449813475266296</c:v>
                </c:pt>
                <c:pt idx="219">
                  <c:v>-70.449814515341984</c:v>
                </c:pt>
                <c:pt idx="220">
                  <c:v>-70.449815488058732</c:v>
                </c:pt>
                <c:pt idx="221">
                  <c:v>-70.449816397778974</c:v>
                </c:pt>
                <c:pt idx="222">
                  <c:v>-70.449817248582548</c:v>
                </c:pt>
                <c:pt idx="223">
                  <c:v>-70.449818044285138</c:v>
                </c:pt>
                <c:pt idx="224">
                  <c:v>-70.449818788455246</c:v>
                </c:pt>
                <c:pt idx="225">
                  <c:v>-70.449819484430307</c:v>
                </c:pt>
                <c:pt idx="226">
                  <c:v>-70.449820135331606</c:v>
                </c:pt>
                <c:pt idx="227">
                  <c:v>-70.449820744078281</c:v>
                </c:pt>
                <c:pt idx="228">
                  <c:v>-70.449821313400392</c:v>
                </c:pt>
                <c:pt idx="229">
                  <c:v>-70.449821845851218</c:v>
                </c:pt>
                <c:pt idx="230">
                  <c:v>-70.449822343818681</c:v>
                </c:pt>
                <c:pt idx="231">
                  <c:v>-70.44982280953603</c:v>
                </c:pt>
                <c:pt idx="232">
                  <c:v>-70.449823245091906</c:v>
                </c:pt>
                <c:pt idx="233">
                  <c:v>-70.449823652439676</c:v>
                </c:pt>
                <c:pt idx="234">
                  <c:v>-70.449824033406173</c:v>
                </c:pt>
                <c:pt idx="235">
                  <c:v>-70.449824389699955</c:v>
                </c:pt>
                <c:pt idx="236">
                  <c:v>-70.449824722918919</c:v>
                </c:pt>
                <c:pt idx="237">
                  <c:v>-70.449825034557463</c:v>
                </c:pt>
                <c:pt idx="238">
                  <c:v>-70.449825326013212</c:v>
                </c:pt>
                <c:pt idx="239">
                  <c:v>-70.449825598593264</c:v>
                </c:pt>
                <c:pt idx="240">
                  <c:v>-70.449825853520082</c:v>
                </c:pt>
                <c:pt idx="241">
                  <c:v>-70.449826091936956</c:v>
                </c:pt>
                <c:pt idx="242">
                  <c:v>-70.449826314913125</c:v>
                </c:pt>
                <c:pt idx="243">
                  <c:v>-70.449826523448579</c:v>
                </c:pt>
                <c:pt idx="244">
                  <c:v>-70.449826718478548</c:v>
                </c:pt>
                <c:pt idx="245">
                  <c:v>-70.44982690087771</c:v>
                </c:pt>
                <c:pt idx="246">
                  <c:v>-70.449827071464057</c:v>
                </c:pt>
                <c:pt idx="247">
                  <c:v>-70.449827231002629</c:v>
                </c:pt>
                <c:pt idx="248">
                  <c:v>-70.449827380208944</c:v>
                </c:pt>
                <c:pt idx="249">
                  <c:v>-70.449827519752134</c:v>
                </c:pt>
                <c:pt idx="250">
                  <c:v>-70.449827650258015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8-4390-8DB4-1E30905DF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wmot2!$D$8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wmot2!$A$9:$A$259</c:f>
              <c:numCache>
                <c:formatCode>General</c:formatCode>
                <c:ptCount val="251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5.9999999999999609E-2</c:v>
                </c:pt>
                <c:pt idx="7">
                  <c:v>6.999999999999984E-2</c:v>
                </c:pt>
                <c:pt idx="8">
                  <c:v>7.9999999999999627E-2</c:v>
                </c:pt>
                <c:pt idx="9">
                  <c:v>8.9999999999999858E-2</c:v>
                </c:pt>
                <c:pt idx="10">
                  <c:v>9.9999999999999645E-2</c:v>
                </c:pt>
                <c:pt idx="11">
                  <c:v>0.10999999999999988</c:v>
                </c:pt>
                <c:pt idx="12">
                  <c:v>0.11999999999999966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0.30999999999999961</c:v>
                </c:pt>
                <c:pt idx="32">
                  <c:v>0.31999999999999984</c:v>
                </c:pt>
                <c:pt idx="33">
                  <c:v>0.32999999999999963</c:v>
                </c:pt>
                <c:pt idx="34">
                  <c:v>0.33999999999999986</c:v>
                </c:pt>
                <c:pt idx="35">
                  <c:v>0.34999999999999964</c:v>
                </c:pt>
                <c:pt idx="36">
                  <c:v>0.35999999999999988</c:v>
                </c:pt>
                <c:pt idx="37">
                  <c:v>0.36999999999999966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0.55999999999999961</c:v>
                </c:pt>
                <c:pt idx="57">
                  <c:v>0.5699999999999994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0.59999999999999964</c:v>
                </c:pt>
                <c:pt idx="61">
                  <c:v>0.60999999999999943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0.64999999999999947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0.72999999999999954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0.80999999999999961</c:v>
                </c:pt>
                <c:pt idx="82">
                  <c:v>0.8199999999999994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0.85999999999999943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0.89999999999999947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0.97999999999999954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1.0599999999999996</c:v>
                </c:pt>
                <c:pt idx="107">
                  <c:v>1.0699999999999994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1.1099999999999994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1.1499999999999995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1.2299999999999995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1.3099999999999996</c:v>
                </c:pt>
                <c:pt idx="132">
                  <c:v>1.3199999999999994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1.3599999999999994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1.3999999999999995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1.4799999999999995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1.5699999999999994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1.6099999999999994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1.8199999999999994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1.8599999999999994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1.8999999999999995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2.0599999999999996</c:v>
                </c:pt>
                <c:pt idx="207">
                  <c:v>2.0699999999999994</c:v>
                </c:pt>
                <c:pt idx="208">
                  <c:v>2.08</c:v>
                </c:pt>
                <c:pt idx="209">
                  <c:v>2.09</c:v>
                </c:pt>
                <c:pt idx="210">
                  <c:v>2.0999999999999996</c:v>
                </c:pt>
                <c:pt idx="211">
                  <c:v>2.1099999999999994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2.1499999999999995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2.1899999999999995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2.2299999999999995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2.2699999999999996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2.3099999999999996</c:v>
                </c:pt>
                <c:pt idx="232">
                  <c:v>2.3199999999999994</c:v>
                </c:pt>
                <c:pt idx="233">
                  <c:v>2.33</c:v>
                </c:pt>
                <c:pt idx="234">
                  <c:v>2.34</c:v>
                </c:pt>
                <c:pt idx="235">
                  <c:v>2.3499999999999996</c:v>
                </c:pt>
                <c:pt idx="236">
                  <c:v>2.3599999999999994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2.3999999999999995</c:v>
                </c:pt>
                <c:pt idx="241">
                  <c:v>2.41</c:v>
                </c:pt>
                <c:pt idx="242">
                  <c:v>2.42</c:v>
                </c:pt>
                <c:pt idx="243">
                  <c:v>2.4299999999999997</c:v>
                </c:pt>
                <c:pt idx="244">
                  <c:v>2.4399999999999995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2.4799999999999995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cat>
          <c:val>
            <c:numRef>
              <c:f>wmot2!$D$9:$D$259</c:f>
              <c:numCache>
                <c:formatCode>General</c:formatCode>
                <c:ptCount val="251"/>
                <c:pt idx="0">
                  <c:v>-42.467668119059262</c:v>
                </c:pt>
                <c:pt idx="1">
                  <c:v>-43.653553268032987</c:v>
                </c:pt>
                <c:pt idx="2">
                  <c:v>-44.739139672239439</c:v>
                </c:pt>
                <c:pt idx="3">
                  <c:v>-45.842425852407679</c:v>
                </c:pt>
                <c:pt idx="4">
                  <c:v>-46.916212403927624</c:v>
                </c:pt>
                <c:pt idx="5">
                  <c:v>-47.942799544701572</c:v>
                </c:pt>
                <c:pt idx="6">
                  <c:v>-48.609491200013039</c:v>
                </c:pt>
                <c:pt idx="7">
                  <c:v>-49.565279224668004</c:v>
                </c:pt>
                <c:pt idx="8">
                  <c:v>-51.016661049884057</c:v>
                </c:pt>
                <c:pt idx="9">
                  <c:v>-52.515242279710222</c:v>
                </c:pt>
                <c:pt idx="10">
                  <c:v>-54.190821293697923</c:v>
                </c:pt>
                <c:pt idx="11">
                  <c:v>-55.577303932206206</c:v>
                </c:pt>
                <c:pt idx="12">
                  <c:v>-57.24108309350742</c:v>
                </c:pt>
                <c:pt idx="13">
                  <c:v>-58.775063881393052</c:v>
                </c:pt>
                <c:pt idx="14">
                  <c:v>-60.297244816592197</c:v>
                </c:pt>
                <c:pt idx="15">
                  <c:v>-62.368118898645591</c:v>
                </c:pt>
                <c:pt idx="16">
                  <c:v>-63.74870160774266</c:v>
                </c:pt>
                <c:pt idx="17">
                  <c:v>-65.247282843704738</c:v>
                </c:pt>
                <c:pt idx="18">
                  <c:v>-66.69276472110181</c:v>
                </c:pt>
                <c:pt idx="19">
                  <c:v>-67.53055421889178</c:v>
                </c:pt>
                <c:pt idx="20">
                  <c:v>-68.291644677287465</c:v>
                </c:pt>
                <c:pt idx="21">
                  <c:v>-68.952436415459573</c:v>
                </c:pt>
                <c:pt idx="22">
                  <c:v>-69.648627705555242</c:v>
                </c:pt>
                <c:pt idx="23">
                  <c:v>-70.097022070826668</c:v>
                </c:pt>
                <c:pt idx="24">
                  <c:v>-70.226820468785917</c:v>
                </c:pt>
                <c:pt idx="25">
                  <c:v>-69.678127321931683</c:v>
                </c:pt>
                <c:pt idx="26">
                  <c:v>-69.223833021113137</c:v>
                </c:pt>
                <c:pt idx="27">
                  <c:v>-69.094034623153874</c:v>
                </c:pt>
                <c:pt idx="28">
                  <c:v>-68.498142114641013</c:v>
                </c:pt>
                <c:pt idx="29">
                  <c:v>-68.238545380081732</c:v>
                </c:pt>
                <c:pt idx="30">
                  <c:v>-67.630852939115385</c:v>
                </c:pt>
                <c:pt idx="31">
                  <c:v>-66.846162799890394</c:v>
                </c:pt>
                <c:pt idx="32">
                  <c:v>-66.728164273025399</c:v>
                </c:pt>
                <c:pt idx="33">
                  <c:v>-66.728164273025399</c:v>
                </c:pt>
                <c:pt idx="34">
                  <c:v>-66.763563824948974</c:v>
                </c:pt>
                <c:pt idx="35">
                  <c:v>-66.751763953854692</c:v>
                </c:pt>
                <c:pt idx="36">
                  <c:v>-66.87566241626682</c:v>
                </c:pt>
                <c:pt idx="37">
                  <c:v>-67.152958957467519</c:v>
                </c:pt>
                <c:pt idx="38">
                  <c:v>-67.453855179497509</c:v>
                </c:pt>
                <c:pt idx="39">
                  <c:v>-67.589553513003906</c:v>
                </c:pt>
                <c:pt idx="40">
                  <c:v>-67.365356269008942</c:v>
                </c:pt>
                <c:pt idx="41">
                  <c:v>-67.813750695639612</c:v>
                </c:pt>
                <c:pt idx="42">
                  <c:v>-69.147133981718852</c:v>
                </c:pt>
                <c:pt idx="43">
                  <c:v>-70.604415730210206</c:v>
                </c:pt>
                <c:pt idx="44">
                  <c:v>-72.120696711454428</c:v>
                </c:pt>
                <c:pt idx="45">
                  <c:v>-72.799188256267939</c:v>
                </c:pt>
                <c:pt idx="46">
                  <c:v>-72.616290499743712</c:v>
                </c:pt>
                <c:pt idx="47">
                  <c:v>-72.657589987214408</c:v>
                </c:pt>
                <c:pt idx="48">
                  <c:v>-72.993885822527218</c:v>
                </c:pt>
                <c:pt idx="49">
                  <c:v>-73.253482557086514</c:v>
                </c:pt>
                <c:pt idx="50">
                  <c:v>-73.418680506969338</c:v>
                </c:pt>
                <c:pt idx="51">
                  <c:v>-73.459979933080817</c:v>
                </c:pt>
                <c:pt idx="52">
                  <c:v>-73.442280187798644</c:v>
                </c:pt>
                <c:pt idx="53">
                  <c:v>-73.636977754057909</c:v>
                </c:pt>
                <c:pt idx="54">
                  <c:v>-73.129584094674371</c:v>
                </c:pt>
                <c:pt idx="55">
                  <c:v>-71.808000679689414</c:v>
                </c:pt>
                <c:pt idx="56">
                  <c:v>-70.521816755268787</c:v>
                </c:pt>
                <c:pt idx="57">
                  <c:v>-69.28283225386599</c:v>
                </c:pt>
                <c:pt idx="58">
                  <c:v>-68.86393750497102</c:v>
                </c:pt>
                <c:pt idx="59">
                  <c:v>-69.176633598095279</c:v>
                </c:pt>
                <c:pt idx="60">
                  <c:v>-69.064535006777433</c:v>
                </c:pt>
                <c:pt idx="61">
                  <c:v>-68.492242179093878</c:v>
                </c:pt>
                <c:pt idx="62">
                  <c:v>-67.967148774428182</c:v>
                </c:pt>
                <c:pt idx="63">
                  <c:v>-67.64265281020964</c:v>
                </c:pt>
                <c:pt idx="64">
                  <c:v>-67.60135332273893</c:v>
                </c:pt>
                <c:pt idx="65">
                  <c:v>-67.742951591792462</c:v>
                </c:pt>
                <c:pt idx="66">
                  <c:v>-67.683952297680349</c:v>
                </c:pt>
                <c:pt idx="67">
                  <c:v>-67.60135332273893</c:v>
                </c:pt>
                <c:pt idx="68">
                  <c:v>-68.262145060911024</c:v>
                </c:pt>
                <c:pt idx="69">
                  <c:v>-69.524729243143128</c:v>
                </c:pt>
                <c:pt idx="70">
                  <c:v>-70.781413489828083</c:v>
                </c:pt>
                <c:pt idx="71">
                  <c:v>-71.902399464365857</c:v>
                </c:pt>
                <c:pt idx="72">
                  <c:v>-72.25639504496084</c:v>
                </c:pt>
                <c:pt idx="73">
                  <c:v>-72.232795302772303</c:v>
                </c:pt>
                <c:pt idx="74">
                  <c:v>-72.433392804578702</c:v>
                </c:pt>
                <c:pt idx="75">
                  <c:v>-72.433392804578702</c:v>
                </c:pt>
                <c:pt idx="76">
                  <c:v>-72.220995493037265</c:v>
                </c:pt>
                <c:pt idx="77">
                  <c:v>-71.87289984798943</c:v>
                </c:pt>
                <c:pt idx="78">
                  <c:v>-71.595603306788732</c:v>
                </c:pt>
                <c:pt idx="79">
                  <c:v>-71.660502475088748</c:v>
                </c:pt>
                <c:pt idx="80">
                  <c:v>-71.766701192218704</c:v>
                </c:pt>
                <c:pt idx="81">
                  <c:v>-71.052810095481618</c:v>
                </c:pt>
                <c:pt idx="82">
                  <c:v>-69.58962841144313</c:v>
                </c:pt>
                <c:pt idx="83">
                  <c:v>-68.049747749369601</c:v>
                </c:pt>
                <c:pt idx="84">
                  <c:v>-66.621965617254688</c:v>
                </c:pt>
                <c:pt idx="85">
                  <c:v>-65.84907528776472</c:v>
                </c:pt>
                <c:pt idx="86">
                  <c:v>-65.524579323546192</c:v>
                </c:pt>
                <c:pt idx="87">
                  <c:v>-65.129284316839744</c:v>
                </c:pt>
                <c:pt idx="88">
                  <c:v>-64.85198777563906</c:v>
                </c:pt>
                <c:pt idx="89">
                  <c:v>-64.775288736244761</c:v>
                </c:pt>
                <c:pt idx="90">
                  <c:v>-64.722189377679783</c:v>
                </c:pt>
                <c:pt idx="91">
                  <c:v>-64.497992195044077</c:v>
                </c:pt>
                <c:pt idx="92">
                  <c:v>-64.816588223715485</c:v>
                </c:pt>
                <c:pt idx="93">
                  <c:v>-65.323981883099009</c:v>
                </c:pt>
                <c:pt idx="94">
                  <c:v>-66.132271764512538</c:v>
                </c:pt>
                <c:pt idx="95">
                  <c:v>-67.695752168774618</c:v>
                </c:pt>
                <c:pt idx="96">
                  <c:v>-68.492242179093878</c:v>
                </c:pt>
                <c:pt idx="97">
                  <c:v>-69.029135454853858</c:v>
                </c:pt>
                <c:pt idx="98">
                  <c:v>-69.489329691219552</c:v>
                </c:pt>
                <c:pt idx="99">
                  <c:v>-69.489329691219552</c:v>
                </c:pt>
                <c:pt idx="100">
                  <c:v>-69.642727770008108</c:v>
                </c:pt>
                <c:pt idx="101">
                  <c:v>-69.707626938308124</c:v>
                </c:pt>
                <c:pt idx="102">
                  <c:v>-69.512929372048859</c:v>
                </c:pt>
                <c:pt idx="103">
                  <c:v>-69.153033917265986</c:v>
                </c:pt>
                <c:pt idx="104">
                  <c:v>-68.834437888594579</c:v>
                </c:pt>
                <c:pt idx="105">
                  <c:v>-68.043847813822453</c:v>
                </c:pt>
                <c:pt idx="106">
                  <c:v>-67.306357036256074</c:v>
                </c:pt>
                <c:pt idx="107">
                  <c:v>-66.586566065331098</c:v>
                </c:pt>
                <c:pt idx="108">
                  <c:v>-65.394780986946159</c:v>
                </c:pt>
                <c:pt idx="109">
                  <c:v>-65.046685341898325</c:v>
                </c:pt>
                <c:pt idx="110">
                  <c:v>-64.863787646733329</c:v>
                </c:pt>
                <c:pt idx="111">
                  <c:v>-64.580591169985496</c:v>
                </c:pt>
                <c:pt idx="112">
                  <c:v>-64.545191618061921</c:v>
                </c:pt>
                <c:pt idx="113">
                  <c:v>-64.226595589390527</c:v>
                </c:pt>
                <c:pt idx="114">
                  <c:v>-63.990598535660538</c:v>
                </c:pt>
                <c:pt idx="115">
                  <c:v>-64.061397700866934</c:v>
                </c:pt>
                <c:pt idx="116">
                  <c:v>-64.338694180708373</c:v>
                </c:pt>
                <c:pt idx="117">
                  <c:v>-64.503892130591225</c:v>
                </c:pt>
                <c:pt idx="118">
                  <c:v>-64.291494819049774</c:v>
                </c:pt>
                <c:pt idx="119">
                  <c:v>-63.919799431813402</c:v>
                </c:pt>
                <c:pt idx="120">
                  <c:v>-63.630703080877666</c:v>
                </c:pt>
                <c:pt idx="121">
                  <c:v>-64.149896549996242</c:v>
                </c:pt>
                <c:pt idx="122">
                  <c:v>-65.54227913018758</c:v>
                </c:pt>
                <c:pt idx="123">
                  <c:v>-66.934661710378933</c:v>
                </c:pt>
                <c:pt idx="124">
                  <c:v>-68.356543906946726</c:v>
                </c:pt>
                <c:pt idx="125">
                  <c:v>-69.271032444130967</c:v>
                </c:pt>
                <c:pt idx="126">
                  <c:v>-69.412630651825253</c:v>
                </c:pt>
                <c:pt idx="127">
                  <c:v>-69.389030970995961</c:v>
                </c:pt>
                <c:pt idx="128">
                  <c:v>-69.188433469189548</c:v>
                </c:pt>
                <c:pt idx="129">
                  <c:v>-68.793138401123883</c:v>
                </c:pt>
                <c:pt idx="130">
                  <c:v>-68.610240705958873</c:v>
                </c:pt>
                <c:pt idx="131">
                  <c:v>-68.622040577053141</c:v>
                </c:pt>
                <c:pt idx="132">
                  <c:v>-68.445042756076035</c:v>
                </c:pt>
                <c:pt idx="133">
                  <c:v>-68.085147301293176</c:v>
                </c:pt>
                <c:pt idx="134">
                  <c:v>-67.023160559508241</c:v>
                </c:pt>
                <c:pt idx="135">
                  <c:v>-65.424280603322586</c:v>
                </c:pt>
                <c:pt idx="136">
                  <c:v>-64.185296101919818</c:v>
                </c:pt>
                <c:pt idx="137">
                  <c:v>-63.158708973417717</c:v>
                </c:pt>
                <c:pt idx="138">
                  <c:v>-62.674915056222716</c:v>
                </c:pt>
                <c:pt idx="139">
                  <c:v>-62.810613328369875</c:v>
                </c:pt>
                <c:pt idx="140">
                  <c:v>-62.916811984140594</c:v>
                </c:pt>
                <c:pt idx="141">
                  <c:v>-63.052510317646998</c:v>
                </c:pt>
                <c:pt idx="142">
                  <c:v>-63.323906923300541</c:v>
                </c:pt>
                <c:pt idx="143">
                  <c:v>-63.412405772429857</c:v>
                </c:pt>
                <c:pt idx="144">
                  <c:v>-63.329806858847675</c:v>
                </c:pt>
                <c:pt idx="145">
                  <c:v>-63.341606668582713</c:v>
                </c:pt>
                <c:pt idx="146">
                  <c:v>-63.306207116659138</c:v>
                </c:pt>
                <c:pt idx="147">
                  <c:v>-63.152809037870583</c:v>
                </c:pt>
                <c:pt idx="148">
                  <c:v>-62.798813457275607</c:v>
                </c:pt>
                <c:pt idx="149">
                  <c:v>-62.993511023534879</c:v>
                </c:pt>
                <c:pt idx="150">
                  <c:v>-63.489104811824134</c:v>
                </c:pt>
                <c:pt idx="151">
                  <c:v>-64.385893603726231</c:v>
                </c:pt>
                <c:pt idx="152">
                  <c:v>-66.203070868359688</c:v>
                </c:pt>
                <c:pt idx="153">
                  <c:v>-67.318156907350343</c:v>
                </c:pt>
                <c:pt idx="154">
                  <c:v>-68.209045702346046</c:v>
                </c:pt>
                <c:pt idx="155">
                  <c:v>-68.97603609628888</c:v>
                </c:pt>
                <c:pt idx="156">
                  <c:v>-69.347731483525251</c:v>
                </c:pt>
                <c:pt idx="157">
                  <c:v>-70.008523160338115</c:v>
                </c:pt>
                <c:pt idx="158">
                  <c:v>-70.557216307192363</c:v>
                </c:pt>
                <c:pt idx="159">
                  <c:v>-70.946611439710907</c:v>
                </c:pt>
                <c:pt idx="160">
                  <c:v>-71.064609966575901</c:v>
                </c:pt>
                <c:pt idx="161">
                  <c:v>-71.011510608010923</c:v>
                </c:pt>
                <c:pt idx="162">
                  <c:v>-70.321219253462374</c:v>
                </c:pt>
                <c:pt idx="163">
                  <c:v>-69.530629178690248</c:v>
                </c:pt>
                <c:pt idx="164">
                  <c:v>-68.716439361729584</c:v>
                </c:pt>
                <c:pt idx="165">
                  <c:v>-67.37125620455609</c:v>
                </c:pt>
                <c:pt idx="166">
                  <c:v>-66.869762480719686</c:v>
                </c:pt>
                <c:pt idx="167">
                  <c:v>-66.498067154842545</c:v>
                </c:pt>
                <c:pt idx="168">
                  <c:v>-66.598365875066136</c:v>
                </c:pt>
                <c:pt idx="169">
                  <c:v>-66.940561584566822</c:v>
                </c:pt>
                <c:pt idx="170">
                  <c:v>-67.093959663355406</c:v>
                </c:pt>
                <c:pt idx="171">
                  <c:v>-67.453855179497509</c:v>
                </c:pt>
                <c:pt idx="172">
                  <c:v>-67.459755115044644</c:v>
                </c:pt>
                <c:pt idx="173">
                  <c:v>-68.126446788763872</c:v>
                </c:pt>
                <c:pt idx="174">
                  <c:v>-68.633840386788165</c:v>
                </c:pt>
                <c:pt idx="175">
                  <c:v>-68.840337824141727</c:v>
                </c:pt>
                <c:pt idx="176">
                  <c:v>-68.970136222100976</c:v>
                </c:pt>
                <c:pt idx="177">
                  <c:v>-68.769538720294562</c:v>
                </c:pt>
                <c:pt idx="178">
                  <c:v>-68.59254089931747</c:v>
                </c:pt>
                <c:pt idx="179">
                  <c:v>-68.386043523323167</c:v>
                </c:pt>
                <c:pt idx="180">
                  <c:v>-68.185446021516753</c:v>
                </c:pt>
                <c:pt idx="181">
                  <c:v>-67.394855946744627</c:v>
                </c:pt>
                <c:pt idx="182">
                  <c:v>-66.91696190373753</c:v>
                </c:pt>
                <c:pt idx="183">
                  <c:v>-66.474467474013238</c:v>
                </c:pt>
                <c:pt idx="184">
                  <c:v>-65.931674262706125</c:v>
                </c:pt>
                <c:pt idx="185">
                  <c:v>-66.031972982929716</c:v>
                </c:pt>
                <c:pt idx="186">
                  <c:v>-65.607178298487597</c:v>
                </c:pt>
                <c:pt idx="187">
                  <c:v>-65.477379961887578</c:v>
                </c:pt>
                <c:pt idx="188">
                  <c:v>-65.447880284151907</c:v>
                </c:pt>
                <c:pt idx="189">
                  <c:v>-65.058485212992593</c:v>
                </c:pt>
                <c:pt idx="190">
                  <c:v>-64.798888417074068</c:v>
                </c:pt>
                <c:pt idx="191">
                  <c:v>-64.486192323949808</c:v>
                </c:pt>
                <c:pt idx="192">
                  <c:v>-64.415393220102658</c:v>
                </c:pt>
                <c:pt idx="193">
                  <c:v>-65.229583037063321</c:v>
                </c:pt>
                <c:pt idx="194">
                  <c:v>-66.899262158455358</c:v>
                </c:pt>
                <c:pt idx="195">
                  <c:v>-68.492242179093878</c:v>
                </c:pt>
                <c:pt idx="196">
                  <c:v>-69.996723350603091</c:v>
                </c:pt>
                <c:pt idx="197">
                  <c:v>-70.923011758881614</c:v>
                </c:pt>
                <c:pt idx="198">
                  <c:v>-71.064609966575901</c:v>
                </c:pt>
                <c:pt idx="199">
                  <c:v>-71.041010285746594</c:v>
                </c:pt>
                <c:pt idx="200">
                  <c:v>-70.864012464769488</c:v>
                </c:pt>
                <c:pt idx="201">
                  <c:v>-70.563116242739497</c:v>
                </c:pt>
                <c:pt idx="202">
                  <c:v>-70.527716690815922</c:v>
                </c:pt>
                <c:pt idx="203">
                  <c:v>-70.69291464069876</c:v>
                </c:pt>
                <c:pt idx="204">
                  <c:v>-70.669314898510208</c:v>
                </c:pt>
                <c:pt idx="205">
                  <c:v>-70.492317138892361</c:v>
                </c:pt>
                <c:pt idx="206">
                  <c:v>-69.666327450837429</c:v>
                </c:pt>
                <c:pt idx="207">
                  <c:v>-68.214945637893194</c:v>
                </c:pt>
                <c:pt idx="208">
                  <c:v>-66.911061968190396</c:v>
                </c:pt>
                <c:pt idx="209">
                  <c:v>-65.624878105129</c:v>
                </c:pt>
                <c:pt idx="210">
                  <c:v>-64.757588929603358</c:v>
                </c:pt>
                <c:pt idx="211">
                  <c:v>-64.580591169985496</c:v>
                </c:pt>
                <c:pt idx="212">
                  <c:v>-64.562891363344079</c:v>
                </c:pt>
                <c:pt idx="213">
                  <c:v>-65.164683868763305</c:v>
                </c:pt>
                <c:pt idx="214">
                  <c:v>-65.766476312823301</c:v>
                </c:pt>
                <c:pt idx="215">
                  <c:v>-66.185371061718286</c:v>
                </c:pt>
                <c:pt idx="216">
                  <c:v>-67.023160559508241</c:v>
                </c:pt>
                <c:pt idx="217">
                  <c:v>-67.453855179497509</c:v>
                </c:pt>
                <c:pt idx="218">
                  <c:v>-68.02614800718105</c:v>
                </c:pt>
                <c:pt idx="219">
                  <c:v>-68.391943458870287</c:v>
                </c:pt>
                <c:pt idx="220">
                  <c:v>-68.079247365746028</c:v>
                </c:pt>
                <c:pt idx="221">
                  <c:v>-68.462742562717438</c:v>
                </c:pt>
                <c:pt idx="222">
                  <c:v>-69.017335583759589</c:v>
                </c:pt>
                <c:pt idx="223">
                  <c:v>-69.335931612430983</c:v>
                </c:pt>
                <c:pt idx="224">
                  <c:v>-69.731226680496661</c:v>
                </c:pt>
                <c:pt idx="225">
                  <c:v>-69.890524694832365</c:v>
                </c:pt>
                <c:pt idx="226">
                  <c:v>-69.406730716278133</c:v>
                </c:pt>
                <c:pt idx="227">
                  <c:v>-69.507029497860955</c:v>
                </c:pt>
                <c:pt idx="228">
                  <c:v>-70.161921239126684</c:v>
                </c:pt>
                <c:pt idx="229">
                  <c:v>-69.636827834460973</c:v>
                </c:pt>
                <c:pt idx="230">
                  <c:v>-69.619128089178801</c:v>
                </c:pt>
                <c:pt idx="231">
                  <c:v>-69.518829307595979</c:v>
                </c:pt>
                <c:pt idx="232">
                  <c:v>-69.035035390400992</c:v>
                </c:pt>
                <c:pt idx="233">
                  <c:v>-69.288732189413139</c:v>
                </c:pt>
                <c:pt idx="234">
                  <c:v>-68.639740322335314</c:v>
                </c:pt>
                <c:pt idx="235">
                  <c:v>-67.837350376468919</c:v>
                </c:pt>
                <c:pt idx="236">
                  <c:v>-67.60135332273893</c:v>
                </c:pt>
                <c:pt idx="237">
                  <c:v>-67.442055308403241</c:v>
                </c:pt>
                <c:pt idx="238">
                  <c:v>-67.731151720698193</c:v>
                </c:pt>
                <c:pt idx="239">
                  <c:v>-68.091047175481066</c:v>
                </c:pt>
                <c:pt idx="240">
                  <c:v>-67.689852233227498</c:v>
                </c:pt>
                <c:pt idx="241">
                  <c:v>-66.64556529808398</c:v>
                </c:pt>
                <c:pt idx="242">
                  <c:v>-66.061472599306171</c:v>
                </c:pt>
                <c:pt idx="243">
                  <c:v>-65.477379961887578</c:v>
                </c:pt>
                <c:pt idx="244">
                  <c:v>-64.952286495862637</c:v>
                </c:pt>
                <c:pt idx="245">
                  <c:v>-64.787088607339044</c:v>
                </c:pt>
                <c:pt idx="246">
                  <c:v>-64.415393220102658</c:v>
                </c:pt>
                <c:pt idx="247">
                  <c:v>-64.179396166372683</c:v>
                </c:pt>
                <c:pt idx="248">
                  <c:v>-64.037797958678382</c:v>
                </c:pt>
                <c:pt idx="249">
                  <c:v>-63.984698661472642</c:v>
                </c:pt>
                <c:pt idx="250">
                  <c:v>-63.925699367360536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4-4342-852A-F7314E3B786D}"/>
            </c:ext>
          </c:extLst>
        </c:ser>
        <c:ser>
          <c:idx val="1"/>
          <c:order val="1"/>
          <c:tx>
            <c:strRef>
              <c:f>wmot2!$E$8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wmot2!$E$9:$E$259</c:f>
              <c:numCache>
                <c:formatCode>General</c:formatCode>
                <c:ptCount val="251"/>
                <c:pt idx="0">
                  <c:v>-37.168666839411529</c:v>
                </c:pt>
                <c:pt idx="1">
                  <c:v>-40.325001948422099</c:v>
                </c:pt>
                <c:pt idx="2">
                  <c:v>-43.158737092713096</c:v>
                </c:pt>
                <c:pt idx="3">
                  <c:v>-45.702844290033624</c:v>
                </c:pt>
                <c:pt idx="4">
                  <c:v>-47.986925582704359</c:v>
                </c:pt>
                <c:pt idx="5">
                  <c:v>-50.037557473146151</c:v>
                </c:pt>
                <c:pt idx="6">
                  <c:v>-51.878600155641962</c:v>
                </c:pt>
                <c:pt idx="7">
                  <c:v>-53.531475142405846</c:v>
                </c:pt>
                <c:pt idx="8">
                  <c:v>-55.015414514287102</c:v>
                </c:pt>
                <c:pt idx="9">
                  <c:v>-56.347684696275245</c:v>
                </c:pt>
                <c:pt idx="10">
                  <c:v>-57.54378736155082</c:v>
                </c:pt>
                <c:pt idx="11">
                  <c:v>-58.617639801710155</c:v>
                </c:pt>
                <c:pt idx="12">
                  <c:v>-59.581736861865394</c:v>
                </c:pt>
                <c:pt idx="13">
                  <c:v>-60.447296324823043</c:v>
                </c:pt>
                <c:pt idx="14">
                  <c:v>-61.224389435961484</c:v>
                </c:pt>
                <c:pt idx="15">
                  <c:v>-61.922058087535603</c:v>
                </c:pt>
                <c:pt idx="16">
                  <c:v>-62.548420025908889</c:v>
                </c:pt>
                <c:pt idx="17">
                  <c:v>-63.110763305856445</c:v>
                </c:pt>
                <c:pt idx="18">
                  <c:v>-63.615631090963923</c:v>
                </c:pt>
                <c:pt idx="19">
                  <c:v>-64.068897786821154</c:v>
                </c:pt>
                <c:pt idx="20">
                  <c:v>-64.475837392859958</c:v>
                </c:pt>
                <c:pt idx="21">
                  <c:v>-64.841184868146755</c:v>
                </c:pt>
                <c:pt idx="22">
                  <c:v>-65.169191225153199</c:v>
                </c:pt>
                <c:pt idx="23">
                  <c:v>-65.463672992550642</c:v>
                </c:pt>
                <c:pt idx="24">
                  <c:v>-65.728056622553908</c:v>
                </c:pt>
                <c:pt idx="25">
                  <c:v>-65.965418359517997</c:v>
                </c:pt>
                <c:pt idx="26">
                  <c:v>-66.178520033679561</c:v>
                </c:pt>
                <c:pt idx="27">
                  <c:v>-66.369841196522799</c:v>
                </c:pt>
                <c:pt idx="28">
                  <c:v>-66.541607971681671</c:v>
                </c:pt>
                <c:pt idx="29">
                  <c:v>-66.695818957074096</c:v>
                </c:pt>
                <c:pt idx="30">
                  <c:v>-66.834268479653218</c:v>
                </c:pt>
                <c:pt idx="31">
                  <c:v>-66.958567473357249</c:v>
                </c:pt>
                <c:pt idx="32">
                  <c:v>-67.070162223183914</c:v>
                </c:pt>
                <c:pt idx="33">
                  <c:v>-67.170351193486653</c:v>
                </c:pt>
                <c:pt idx="34">
                  <c:v>-67.260300136299065</c:v>
                </c:pt>
                <c:pt idx="35">
                  <c:v>-67.341055655480687</c:v>
                </c:pt>
                <c:pt idx="36">
                  <c:v>-67.413557384510383</c:v>
                </c:pt>
                <c:pt idx="37">
                  <c:v>-67.478648919622358</c:v>
                </c:pt>
                <c:pt idx="38">
                  <c:v>-67.537087635497642</c:v>
                </c:pt>
                <c:pt idx="39">
                  <c:v>-67.589553497721937</c:v>
                </c:pt>
                <c:pt idx="40">
                  <c:v>-67.636656974547336</c:v>
                </c:pt>
                <c:pt idx="41">
                  <c:v>-67.678946140015654</c:v>
                </c:pt>
                <c:pt idx="42">
                  <c:v>-67.716913051091808</c:v>
                </c:pt>
                <c:pt idx="43">
                  <c:v>-67.750999473008633</c:v>
                </c:pt>
                <c:pt idx="44">
                  <c:v>-67.781602019440754</c:v>
                </c:pt>
                <c:pt idx="45">
                  <c:v>-67.809076767315901</c:v>
                </c:pt>
                <c:pt idx="46">
                  <c:v>-67.833743399959573</c:v>
                </c:pt>
                <c:pt idx="47">
                  <c:v>-67.855888926780906</c:v>
                </c:pt>
                <c:pt idx="48">
                  <c:v>-67.875771022779944</c:v>
                </c:pt>
                <c:pt idx="49">
                  <c:v>-67.893621026733499</c:v>
                </c:pt>
                <c:pt idx="50">
                  <c:v>-67.909646632945126</c:v>
                </c:pt>
                <c:pt idx="51">
                  <c:v>-67.924034307878898</c:v>
                </c:pt>
                <c:pt idx="52">
                  <c:v>-67.936951459796006</c:v>
                </c:pt>
                <c:pt idx="53">
                  <c:v>-67.948548386639175</c:v>
                </c:pt>
                <c:pt idx="54">
                  <c:v>-67.958960024829111</c:v>
                </c:pt>
                <c:pt idx="55">
                  <c:v>-67.968307519321769</c:v>
                </c:pt>
                <c:pt idx="56">
                  <c:v>-67.976699633194386</c:v>
                </c:pt>
                <c:pt idx="57">
                  <c:v>-67.984234013161768</c:v>
                </c:pt>
                <c:pt idx="58">
                  <c:v>-67.990998325747938</c:v>
                </c:pt>
                <c:pt idx="59">
                  <c:v>-67.997071277332722</c:v>
                </c:pt>
                <c:pt idx="60">
                  <c:v>-68.002523529942493</c:v>
                </c:pt>
                <c:pt idx="61">
                  <c:v>-68.007418523440407</c:v>
                </c:pt>
                <c:pt idx="62">
                  <c:v>-68.011813213683055</c:v>
                </c:pt>
                <c:pt idx="63">
                  <c:v>-68.015758735232183</c:v>
                </c:pt>
                <c:pt idx="64">
                  <c:v>-68.019300996332532</c:v>
                </c:pt>
                <c:pt idx="65">
                  <c:v>-68.022481213078748</c:v>
                </c:pt>
                <c:pt idx="66">
                  <c:v>-68.025336388986545</c:v>
                </c:pt>
                <c:pt idx="67">
                  <c:v>-68.027899745548396</c:v>
                </c:pt>
                <c:pt idx="68">
                  <c:v>-68.030201108783217</c:v>
                </c:pt>
                <c:pt idx="69">
                  <c:v>-68.032267256278033</c:v>
                </c:pt>
                <c:pt idx="70">
                  <c:v>-68.034122228759458</c:v>
                </c:pt>
                <c:pt idx="71">
                  <c:v>-68.035787609820318</c:v>
                </c:pt>
                <c:pt idx="72">
                  <c:v>-68.037282777056319</c:v>
                </c:pt>
                <c:pt idx="73">
                  <c:v>-68.038625127534615</c:v>
                </c:pt>
                <c:pt idx="74">
                  <c:v>-68.039830280217998</c:v>
                </c:pt>
                <c:pt idx="75">
                  <c:v>-68.040912257699858</c:v>
                </c:pt>
                <c:pt idx="76">
                  <c:v>-68.041883649364493</c:v>
                </c:pt>
                <c:pt idx="77">
                  <c:v>-68.042755757871305</c:v>
                </c:pt>
                <c:pt idx="78">
                  <c:v>-68.043538730667308</c:v>
                </c:pt>
                <c:pt idx="79">
                  <c:v>-68.044241678058</c:v>
                </c:pt>
                <c:pt idx="80">
                  <c:v>-68.044872779210706</c:v>
                </c:pt>
                <c:pt idx="81">
                  <c:v>-68.045439377323461</c:v>
                </c:pt>
                <c:pt idx="82">
                  <c:v>-68.045948065067122</c:v>
                </c:pt>
                <c:pt idx="83">
                  <c:v>-68.046404761294511</c:v>
                </c:pt>
                <c:pt idx="84">
                  <c:v>-68.046814779909496</c:v>
                </c:pt>
                <c:pt idx="85">
                  <c:v>-68.047182891697048</c:v>
                </c:pt>
                <c:pt idx="86">
                  <c:v>-68.047513379833887</c:v>
                </c:pt>
                <c:pt idx="87">
                  <c:v>-68.047810089725502</c:v>
                </c:pt>
                <c:pt idx="88">
                  <c:v>-68.048076473749546</c:v>
                </c:pt>
                <c:pt idx="89">
                  <c:v>-68.048315631426007</c:v>
                </c:pt>
                <c:pt idx="90">
                  <c:v>-68.048530345481836</c:v>
                </c:pt>
                <c:pt idx="91">
                  <c:v>-68.048723114229446</c:v>
                </c:pt>
                <c:pt idx="92">
                  <c:v>-68.048896180635865</c:v>
                </c:pt>
                <c:pt idx="93">
                  <c:v>-68.049051558420942</c:v>
                </c:pt>
                <c:pt idx="94">
                  <c:v>-68.049191055487952</c:v>
                </c:pt>
                <c:pt idx="95">
                  <c:v>-68.049316294959581</c:v>
                </c:pt>
                <c:pt idx="96">
                  <c:v>-68.049428734063767</c:v>
                </c:pt>
                <c:pt idx="97">
                  <c:v>-68.049529681089396</c:v>
                </c:pt>
                <c:pt idx="98">
                  <c:v>-68.049620310608873</c:v>
                </c:pt>
                <c:pt idx="99">
                  <c:v>-68.049701677144938</c:v>
                </c:pt>
                <c:pt idx="100">
                  <c:v>-68.04977472744055</c:v>
                </c:pt>
                <c:pt idx="101">
                  <c:v>-68.049840311474838</c:v>
                </c:pt>
                <c:pt idx="102">
                  <c:v>-68.049899192352953</c:v>
                </c:pt>
                <c:pt idx="103">
                  <c:v>-68.049952055185287</c:v>
                </c:pt>
                <c:pt idx="104">
                  <c:v>-68.049999515059042</c:v>
                </c:pt>
                <c:pt idx="105">
                  <c:v>-68.05004212419513</c:v>
                </c:pt>
                <c:pt idx="106">
                  <c:v>-68.050080378373551</c:v>
                </c:pt>
                <c:pt idx="107">
                  <c:v>-68.050114722702034</c:v>
                </c:pt>
                <c:pt idx="108">
                  <c:v>-68.050145556795144</c:v>
                </c:pt>
                <c:pt idx="109">
                  <c:v>-68.050173239423984</c:v>
                </c:pt>
                <c:pt idx="110">
                  <c:v>-68.050198092690664</c:v>
                </c:pt>
                <c:pt idx="111">
                  <c:v>-68.050220405776187</c:v>
                </c:pt>
                <c:pt idx="112">
                  <c:v>-68.05024043830521</c:v>
                </c:pt>
                <c:pt idx="113">
                  <c:v>-68.050258423366841</c:v>
                </c:pt>
                <c:pt idx="114">
                  <c:v>-68.05027457022689</c:v>
                </c:pt>
                <c:pt idx="115">
                  <c:v>-68.050289066762645</c:v>
                </c:pt>
                <c:pt idx="116">
                  <c:v>-68.050302081649022</c:v>
                </c:pt>
                <c:pt idx="117">
                  <c:v>-68.050313766321182</c:v>
                </c:pt>
                <c:pt idx="118">
                  <c:v>-68.050324256736474</c:v>
                </c:pt>
                <c:pt idx="119">
                  <c:v>-68.050333674956505</c:v>
                </c:pt>
                <c:pt idx="120">
                  <c:v>-68.050342130567245</c:v>
                </c:pt>
                <c:pt idx="121">
                  <c:v>-68.050349721954262</c:v>
                </c:pt>
                <c:pt idx="122">
                  <c:v>-68.050356537447357</c:v>
                </c:pt>
                <c:pt idx="123">
                  <c:v>-68.050362656348454</c:v>
                </c:pt>
                <c:pt idx="124">
                  <c:v>-68.050368149854194</c:v>
                </c:pt>
                <c:pt idx="125">
                  <c:v>-68.050373081884459</c:v>
                </c:pt>
                <c:pt idx="126">
                  <c:v>-68.050377509826049</c:v>
                </c:pt>
                <c:pt idx="127">
                  <c:v>-68.050381485200433</c:v>
                </c:pt>
                <c:pt idx="128">
                  <c:v>-68.050385054263174</c:v>
                </c:pt>
                <c:pt idx="129">
                  <c:v>-68.050388258542256</c:v>
                </c:pt>
                <c:pt idx="130">
                  <c:v>-68.050391135321149</c:v>
                </c:pt>
                <c:pt idx="131">
                  <c:v>-68.050393718072726</c:v>
                </c:pt>
                <c:pt idx="132">
                  <c:v>-68.050396036848667</c:v>
                </c:pt>
                <c:pt idx="133">
                  <c:v>-68.050398118629161</c:v>
                </c:pt>
                <c:pt idx="134">
                  <c:v>-68.050399987636837</c:v>
                </c:pt>
                <c:pt idx="135">
                  <c:v>-68.050401665618594</c:v>
                </c:pt>
                <c:pt idx="136">
                  <c:v>-68.05040317209864</c:v>
                </c:pt>
                <c:pt idx="137">
                  <c:v>-68.050404524605696</c:v>
                </c:pt>
                <c:pt idx="138">
                  <c:v>-68.050405738876862</c:v>
                </c:pt>
                <c:pt idx="139">
                  <c:v>-68.050406829040867</c:v>
                </c:pt>
                <c:pt idx="140">
                  <c:v>-68.050407807782335</c:v>
                </c:pt>
                <c:pt idx="141">
                  <c:v>-68.050408686489433</c:v>
                </c:pt>
                <c:pt idx="142">
                  <c:v>-68.050409475386402</c:v>
                </c:pt>
                <c:pt idx="143">
                  <c:v>-68.050410183652474</c:v>
                </c:pt>
                <c:pt idx="144">
                  <c:v>-68.050410819528693</c:v>
                </c:pt>
                <c:pt idx="145">
                  <c:v>-68.050411390413828</c:v>
                </c:pt>
                <c:pt idx="146">
                  <c:v>-68.050411902950444</c:v>
                </c:pt>
                <c:pt idx="147">
                  <c:v>-68.05041236310214</c:v>
                </c:pt>
                <c:pt idx="148">
                  <c:v>-68.050412776223069</c:v>
                </c:pt>
                <c:pt idx="149">
                  <c:v>-68.050413147120082</c:v>
                </c:pt>
                <c:pt idx="150">
                  <c:v>-68.050413480108773</c:v>
                </c:pt>
                <c:pt idx="151">
                  <c:v>-68.050413779063646</c:v>
                </c:pt>
                <c:pt idx="152">
                  <c:v>-68.050414047463207</c:v>
                </c:pt>
                <c:pt idx="153">
                  <c:v>-68.050414288430403</c:v>
                </c:pt>
                <c:pt idx="154">
                  <c:v>-68.050414504769051</c:v>
                </c:pt>
                <c:pt idx="155">
                  <c:v>-68.050414698996335</c:v>
                </c:pt>
                <c:pt idx="156">
                  <c:v>-68.050414873372205</c:v>
                </c:pt>
                <c:pt idx="157">
                  <c:v>-68.050415029925617</c:v>
                </c:pt>
                <c:pt idx="158">
                  <c:v>-68.050415170478146</c:v>
                </c:pt>
                <c:pt idx="159">
                  <c:v>-68.050415296665221</c:v>
                </c:pt>
                <c:pt idx="160">
                  <c:v>-68.050415409955065</c:v>
                </c:pt>
                <c:pt idx="161">
                  <c:v>-68.050415511665875</c:v>
                </c:pt>
                <c:pt idx="162">
                  <c:v>-68.050415602981133</c:v>
                </c:pt>
                <c:pt idx="163">
                  <c:v>-68.050415684963298</c:v>
                </c:pt>
                <c:pt idx="164">
                  <c:v>-68.050415758566317</c:v>
                </c:pt>
                <c:pt idx="165">
                  <c:v>-68.050415824646578</c:v>
                </c:pt>
                <c:pt idx="166">
                  <c:v>-68.05041588397296</c:v>
                </c:pt>
                <c:pt idx="167">
                  <c:v>-68.050415937235769</c:v>
                </c:pt>
                <c:pt idx="168">
                  <c:v>-68.050415985054741</c:v>
                </c:pt>
                <c:pt idx="169">
                  <c:v>-68.050416027986259</c:v>
                </c:pt>
                <c:pt idx="170">
                  <c:v>-68.050416066529877</c:v>
                </c:pt>
                <c:pt idx="171">
                  <c:v>-68.050416101134061</c:v>
                </c:pt>
                <c:pt idx="172">
                  <c:v>-68.050416132201462</c:v>
                </c:pt>
                <c:pt idx="173">
                  <c:v>-68.050416160093548</c:v>
                </c:pt>
                <c:pt idx="174">
                  <c:v>-68.05041618513485</c:v>
                </c:pt>
                <c:pt idx="175">
                  <c:v>-68.050416207616763</c:v>
                </c:pt>
                <c:pt idx="176">
                  <c:v>-68.050416227800866</c:v>
                </c:pt>
                <c:pt idx="177">
                  <c:v>-68.050416245922008</c:v>
                </c:pt>
                <c:pt idx="178">
                  <c:v>-68.050416262191035</c:v>
                </c:pt>
                <c:pt idx="179">
                  <c:v>-68.050416276797264</c:v>
                </c:pt>
                <c:pt idx="180">
                  <c:v>-68.050416289910615</c:v>
                </c:pt>
                <c:pt idx="181">
                  <c:v>-68.050416301683697</c:v>
                </c:pt>
                <c:pt idx="182">
                  <c:v>-68.050416312253489</c:v>
                </c:pt>
                <c:pt idx="183">
                  <c:v>-68.050416321742972</c:v>
                </c:pt>
                <c:pt idx="184">
                  <c:v>-68.050416330262564</c:v>
                </c:pt>
                <c:pt idx="185">
                  <c:v>-68.050416337911386</c:v>
                </c:pt>
                <c:pt idx="186">
                  <c:v>-68.050416344778441</c:v>
                </c:pt>
                <c:pt idx="187">
                  <c:v>-68.050416350943649</c:v>
                </c:pt>
                <c:pt idx="188">
                  <c:v>-68.050416356478721</c:v>
                </c:pt>
                <c:pt idx="189">
                  <c:v>-68.050416361448058</c:v>
                </c:pt>
                <c:pt idx="190">
                  <c:v>-68.050416365909513</c:v>
                </c:pt>
                <c:pt idx="191">
                  <c:v>-68.050416369914956</c:v>
                </c:pt>
                <c:pt idx="192">
                  <c:v>-68.050416373511027</c:v>
                </c:pt>
                <c:pt idx="193">
                  <c:v>-68.050416376739548</c:v>
                </c:pt>
                <c:pt idx="194">
                  <c:v>-68.050416379638094</c:v>
                </c:pt>
                <c:pt idx="195">
                  <c:v>-68.050416382240385</c:v>
                </c:pt>
                <c:pt idx="196">
                  <c:v>-68.050416384576707</c:v>
                </c:pt>
                <c:pt idx="197">
                  <c:v>-68.050416386674243</c:v>
                </c:pt>
                <c:pt idx="198">
                  <c:v>-68.050416388557394</c:v>
                </c:pt>
                <c:pt idx="199">
                  <c:v>-68.050416390248074</c:v>
                </c:pt>
                <c:pt idx="200">
                  <c:v>-68.05041639176595</c:v>
                </c:pt>
                <c:pt idx="201">
                  <c:v>-68.050416393128685</c:v>
                </c:pt>
                <c:pt idx="202">
                  <c:v>-68.050416394352141</c:v>
                </c:pt>
                <c:pt idx="203">
                  <c:v>-68.050416395450554</c:v>
                </c:pt>
                <c:pt idx="204">
                  <c:v>-68.050416396436702</c:v>
                </c:pt>
                <c:pt idx="205">
                  <c:v>-68.050416397322067</c:v>
                </c:pt>
                <c:pt idx="206">
                  <c:v>-68.050416398116923</c:v>
                </c:pt>
                <c:pt idx="207">
                  <c:v>-68.050416398830549</c:v>
                </c:pt>
                <c:pt idx="208">
                  <c:v>-68.050416399471246</c:v>
                </c:pt>
                <c:pt idx="209">
                  <c:v>-68.050416400046444</c:v>
                </c:pt>
                <c:pt idx="210">
                  <c:v>-68.050416400562852</c:v>
                </c:pt>
                <c:pt idx="211">
                  <c:v>-68.050416401026496</c:v>
                </c:pt>
                <c:pt idx="212">
                  <c:v>-68.050416401442732</c:v>
                </c:pt>
                <c:pt idx="213">
                  <c:v>-68.050416401816435</c:v>
                </c:pt>
                <c:pt idx="214">
                  <c:v>-68.050416402151953</c:v>
                </c:pt>
                <c:pt idx="215">
                  <c:v>-68.050416402453166</c:v>
                </c:pt>
                <c:pt idx="216">
                  <c:v>-68.050416402723599</c:v>
                </c:pt>
                <c:pt idx="217">
                  <c:v>-68.050416402966391</c:v>
                </c:pt>
                <c:pt idx="218">
                  <c:v>-68.050416403184357</c:v>
                </c:pt>
                <c:pt idx="219">
                  <c:v>-68.050416403380055</c:v>
                </c:pt>
                <c:pt idx="220">
                  <c:v>-68.050416403555758</c:v>
                </c:pt>
                <c:pt idx="221">
                  <c:v>-68.050416403713498</c:v>
                </c:pt>
                <c:pt idx="222">
                  <c:v>-68.05041640385511</c:v>
                </c:pt>
                <c:pt idx="223">
                  <c:v>-68.050416403982254</c:v>
                </c:pt>
                <c:pt idx="224">
                  <c:v>-68.050416404096396</c:v>
                </c:pt>
                <c:pt idx="225">
                  <c:v>-68.050416404198884</c:v>
                </c:pt>
                <c:pt idx="226">
                  <c:v>-68.050416404290885</c:v>
                </c:pt>
                <c:pt idx="227">
                  <c:v>-68.050416404373493</c:v>
                </c:pt>
                <c:pt idx="228">
                  <c:v>-68.050416404447645</c:v>
                </c:pt>
                <c:pt idx="229">
                  <c:v>-68.050416404514223</c:v>
                </c:pt>
                <c:pt idx="230">
                  <c:v>-68.050416404574008</c:v>
                </c:pt>
                <c:pt idx="231">
                  <c:v>-68.050416404627668</c:v>
                </c:pt>
                <c:pt idx="232">
                  <c:v>-68.050416404675843</c:v>
                </c:pt>
                <c:pt idx="233">
                  <c:v>-68.050416404719101</c:v>
                </c:pt>
                <c:pt idx="234">
                  <c:v>-68.050416404757939</c:v>
                </c:pt>
                <c:pt idx="235">
                  <c:v>-68.050416404792813</c:v>
                </c:pt>
                <c:pt idx="236">
                  <c:v>-68.050416404824105</c:v>
                </c:pt>
                <c:pt idx="237">
                  <c:v>-68.050416404852214</c:v>
                </c:pt>
                <c:pt idx="238">
                  <c:v>-68.050416404877438</c:v>
                </c:pt>
                <c:pt idx="239">
                  <c:v>-68.050416404900091</c:v>
                </c:pt>
                <c:pt idx="240">
                  <c:v>-68.050416404920426</c:v>
                </c:pt>
                <c:pt idx="241">
                  <c:v>-68.050416404938687</c:v>
                </c:pt>
                <c:pt idx="242">
                  <c:v>-68.050416404955087</c:v>
                </c:pt>
                <c:pt idx="243">
                  <c:v>-68.050416404969795</c:v>
                </c:pt>
                <c:pt idx="244">
                  <c:v>-68.050416404983011</c:v>
                </c:pt>
                <c:pt idx="245">
                  <c:v>-68.050416404994877</c:v>
                </c:pt>
                <c:pt idx="246">
                  <c:v>-68.050416405005521</c:v>
                </c:pt>
                <c:pt idx="247">
                  <c:v>-68.050416405015085</c:v>
                </c:pt>
                <c:pt idx="248">
                  <c:v>-68.050416405023668</c:v>
                </c:pt>
                <c:pt idx="249">
                  <c:v>-68.05041640503137</c:v>
                </c:pt>
                <c:pt idx="250">
                  <c:v>-68.050416405038291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4-4342-852A-F7314E3B7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wmot2!$D$8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wmot2!$A$9:$A$259</c:f>
              <c:numCache>
                <c:formatCode>General</c:formatCode>
                <c:ptCount val="251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5.9999999999999609E-2</c:v>
                </c:pt>
                <c:pt idx="7">
                  <c:v>6.999999999999984E-2</c:v>
                </c:pt>
                <c:pt idx="8">
                  <c:v>7.9999999999999627E-2</c:v>
                </c:pt>
                <c:pt idx="9">
                  <c:v>8.9999999999999858E-2</c:v>
                </c:pt>
                <c:pt idx="10">
                  <c:v>9.9999999999999645E-2</c:v>
                </c:pt>
                <c:pt idx="11">
                  <c:v>0.10999999999999988</c:v>
                </c:pt>
                <c:pt idx="12">
                  <c:v>0.11999999999999966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0.30999999999999961</c:v>
                </c:pt>
                <c:pt idx="32">
                  <c:v>0.31999999999999984</c:v>
                </c:pt>
                <c:pt idx="33">
                  <c:v>0.32999999999999963</c:v>
                </c:pt>
                <c:pt idx="34">
                  <c:v>0.33999999999999986</c:v>
                </c:pt>
                <c:pt idx="35">
                  <c:v>0.34999999999999964</c:v>
                </c:pt>
                <c:pt idx="36">
                  <c:v>0.35999999999999988</c:v>
                </c:pt>
                <c:pt idx="37">
                  <c:v>0.36999999999999966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0.55999999999999961</c:v>
                </c:pt>
                <c:pt idx="57">
                  <c:v>0.5699999999999994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0.59999999999999964</c:v>
                </c:pt>
                <c:pt idx="61">
                  <c:v>0.60999999999999943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0.64999999999999947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0.72999999999999954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0.80999999999999961</c:v>
                </c:pt>
                <c:pt idx="82">
                  <c:v>0.8199999999999994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0.85999999999999943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0.89999999999999947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0.97999999999999954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1.0599999999999996</c:v>
                </c:pt>
                <c:pt idx="107">
                  <c:v>1.0699999999999994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1.1099999999999994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1.1499999999999995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1.2299999999999995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1.3099999999999996</c:v>
                </c:pt>
                <c:pt idx="132">
                  <c:v>1.3199999999999994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1.3599999999999994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1.3999999999999995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1.4799999999999995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1.5699999999999994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1.6099999999999994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1.8199999999999994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1.8599999999999994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1.8999999999999995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2.0599999999999996</c:v>
                </c:pt>
                <c:pt idx="207">
                  <c:v>2.0699999999999994</c:v>
                </c:pt>
                <c:pt idx="208">
                  <c:v>2.08</c:v>
                </c:pt>
                <c:pt idx="209">
                  <c:v>2.09</c:v>
                </c:pt>
                <c:pt idx="210">
                  <c:v>2.0999999999999996</c:v>
                </c:pt>
                <c:pt idx="211">
                  <c:v>2.1099999999999994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2.1499999999999995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2.1899999999999995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2.2299999999999995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2.2699999999999996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2.3099999999999996</c:v>
                </c:pt>
                <c:pt idx="232">
                  <c:v>2.3199999999999994</c:v>
                </c:pt>
                <c:pt idx="233">
                  <c:v>2.33</c:v>
                </c:pt>
                <c:pt idx="234">
                  <c:v>2.34</c:v>
                </c:pt>
                <c:pt idx="235">
                  <c:v>2.3499999999999996</c:v>
                </c:pt>
                <c:pt idx="236">
                  <c:v>2.3599999999999994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2.3999999999999995</c:v>
                </c:pt>
                <c:pt idx="241">
                  <c:v>2.41</c:v>
                </c:pt>
                <c:pt idx="242">
                  <c:v>2.42</c:v>
                </c:pt>
                <c:pt idx="243">
                  <c:v>2.4299999999999997</c:v>
                </c:pt>
                <c:pt idx="244">
                  <c:v>2.4399999999999995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2.4799999999999995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cat>
          <c:val>
            <c:numRef>
              <c:f>wmot2!$Q$9:$Q$259</c:f>
              <c:numCache>
                <c:formatCode>General</c:formatCode>
                <c:ptCount val="251"/>
                <c:pt idx="0">
                  <c:v>-68.828537953047444</c:v>
                </c:pt>
                <c:pt idx="1">
                  <c:v>-68.061547559104639</c:v>
                </c:pt>
                <c:pt idx="2">
                  <c:v>-66.551166513407523</c:v>
                </c:pt>
                <c:pt idx="3">
                  <c:v>-65.034885470804056</c:v>
                </c:pt>
                <c:pt idx="4">
                  <c:v>-63.589403593406956</c:v>
                </c:pt>
                <c:pt idx="5">
                  <c:v>-61.400531002896358</c:v>
                </c:pt>
                <c:pt idx="6">
                  <c:v>-59.483055011903389</c:v>
                </c:pt>
                <c:pt idx="7">
                  <c:v>-57.471180211690267</c:v>
                </c:pt>
                <c:pt idx="8">
                  <c:v>-55.683502600248779</c:v>
                </c:pt>
                <c:pt idx="9">
                  <c:v>-54.910612283030673</c:v>
                </c:pt>
                <c:pt idx="10">
                  <c:v>-54.515317233372755</c:v>
                </c:pt>
                <c:pt idx="11">
                  <c:v>-54.013823509536365</c:v>
                </c:pt>
                <c:pt idx="12">
                  <c:v>-53.223233416356464</c:v>
                </c:pt>
                <c:pt idx="13">
                  <c:v>-52.373644053608146</c:v>
                </c:pt>
                <c:pt idx="14">
                  <c:v>-51.459155510287971</c:v>
                </c:pt>
                <c:pt idx="15">
                  <c:v>-50.509267402772394</c:v>
                </c:pt>
                <c:pt idx="16">
                  <c:v>-49.494480114684933</c:v>
                </c:pt>
                <c:pt idx="17">
                  <c:v>-48.261395554965205</c:v>
                </c:pt>
                <c:pt idx="18">
                  <c:v>-47.040110854067905</c:v>
                </c:pt>
                <c:pt idx="19">
                  <c:v>-46.34981949951937</c:v>
                </c:pt>
                <c:pt idx="20">
                  <c:v>-46.078422900001726</c:v>
                </c:pt>
                <c:pt idx="21">
                  <c:v>-45.81882614703467</c:v>
                </c:pt>
                <c:pt idx="22">
                  <c:v>-45.476630437533977</c:v>
                </c:pt>
                <c:pt idx="23">
                  <c:v>-44.715539966866444</c:v>
                </c:pt>
                <c:pt idx="24">
                  <c:v>-43.865950610254053</c:v>
                </c:pt>
                <c:pt idx="25">
                  <c:v>-43.352657033731163</c:v>
                </c:pt>
                <c:pt idx="26">
                  <c:v>-42.910162579463162</c:v>
                </c:pt>
                <c:pt idx="27">
                  <c:v>-42.514867529805258</c:v>
                </c:pt>
                <c:pt idx="28">
                  <c:v>-42.160871961482137</c:v>
                </c:pt>
                <c:pt idx="29">
                  <c:v>-41.913075067337502</c:v>
                </c:pt>
                <c:pt idx="30">
                  <c:v>-41.936674772710496</c:v>
                </c:pt>
                <c:pt idx="31">
                  <c:v>-42.04287344075307</c:v>
                </c:pt>
                <c:pt idx="32">
                  <c:v>-41.71837750721415</c:v>
                </c:pt>
                <c:pt idx="33">
                  <c:v>-41.033986075940909</c:v>
                </c:pt>
                <c:pt idx="34">
                  <c:v>-40.325994945430573</c:v>
                </c:pt>
                <c:pt idx="35">
                  <c:v>-39.629803661470824</c:v>
                </c:pt>
                <c:pt idx="36">
                  <c:v>-39.264008246597129</c:v>
                </c:pt>
                <c:pt idx="37">
                  <c:v>-39.06341075706257</c:v>
                </c:pt>
                <c:pt idx="38">
                  <c:v>-38.733014894112436</c:v>
                </c:pt>
                <c:pt idx="39">
                  <c:v>-38.461618294594814</c:v>
                </c:pt>
                <c:pt idx="40">
                  <c:v>-38.314120139081538</c:v>
                </c:pt>
                <c:pt idx="41">
                  <c:v>-38.190221695077177</c:v>
                </c:pt>
                <c:pt idx="42">
                  <c:v>-37.948324724207836</c:v>
                </c:pt>
                <c:pt idx="43">
                  <c:v>-37.511730187079216</c:v>
                </c:pt>
                <c:pt idx="44">
                  <c:v>-37.02203632206524</c:v>
                </c:pt>
                <c:pt idx="45">
                  <c:v>-36.56774201511076</c:v>
                </c:pt>
                <c:pt idx="46">
                  <c:v>-36.390744230949188</c:v>
                </c:pt>
                <c:pt idx="47">
                  <c:v>-36.196046670825844</c:v>
                </c:pt>
                <c:pt idx="48">
                  <c:v>-35.97774939919357</c:v>
                </c:pt>
                <c:pt idx="49">
                  <c:v>-35.824351320405007</c:v>
                </c:pt>
                <c:pt idx="50">
                  <c:v>-35.570654502985093</c:v>
                </c:pt>
                <c:pt idx="51">
                  <c:v>-35.794851691756726</c:v>
                </c:pt>
                <c:pt idx="52">
                  <c:v>-35.989549251880071</c:v>
                </c:pt>
                <c:pt idx="53">
                  <c:v>-36.083948073372063</c:v>
                </c:pt>
                <c:pt idx="54">
                  <c:v>-36.160647112766348</c:v>
                </c:pt>
                <c:pt idx="55">
                  <c:v>-36.036748662626067</c:v>
                </c:pt>
                <c:pt idx="56">
                  <c:v>-36.095747926058564</c:v>
                </c:pt>
                <c:pt idx="57">
                  <c:v>-36.20194659410113</c:v>
                </c:pt>
                <c:pt idx="58">
                  <c:v>-36.284545556770702</c:v>
                </c:pt>
                <c:pt idx="59">
                  <c:v>-36.066248291274356</c:v>
                </c:pt>
                <c:pt idx="60">
                  <c:v>-35.865650807875717</c:v>
                </c:pt>
                <c:pt idx="61">
                  <c:v>-35.712252729087155</c:v>
                </c:pt>
                <c:pt idx="62">
                  <c:v>-35.517555162827882</c:v>
                </c:pt>
                <c:pt idx="63">
                  <c:v>-35.458555905531306</c:v>
                </c:pt>
                <c:pt idx="64">
                  <c:v>-34.933462482457834</c:v>
                </c:pt>
                <c:pt idx="65">
                  <c:v>-34.420168912070864</c:v>
                </c:pt>
                <c:pt idx="66">
                  <c:v>-33.983574374942236</c:v>
                </c:pt>
                <c:pt idx="67">
                  <c:v>-33.552879773360758</c:v>
                </c:pt>
                <c:pt idx="68">
                  <c:v>-33.340482431139698</c:v>
                </c:pt>
                <c:pt idx="69">
                  <c:v>-32.968787086854782</c:v>
                </c:pt>
                <c:pt idx="70">
                  <c:v>-32.573492037196878</c:v>
                </c:pt>
                <c:pt idx="71">
                  <c:v>-32.225396398284957</c:v>
                </c:pt>
                <c:pt idx="72">
                  <c:v>-32.178196987538968</c:v>
                </c:pt>
                <c:pt idx="73">
                  <c:v>-32.44369366378131</c:v>
                </c:pt>
                <c:pt idx="74">
                  <c:v>-32.65609100600237</c:v>
                </c:pt>
                <c:pt idx="75">
                  <c:v>-32.915687752833506</c:v>
                </c:pt>
                <c:pt idx="76">
                  <c:v>-33.074985754897355</c:v>
                </c:pt>
                <c:pt idx="77">
                  <c:v>-33.015986497600785</c:v>
                </c:pt>
                <c:pt idx="78">
                  <c:v>-33.015986497600785</c:v>
                </c:pt>
                <c:pt idx="79">
                  <c:v>-33.051386055660281</c:v>
                </c:pt>
                <c:pt idx="80">
                  <c:v>-33.09858546027035</c:v>
                </c:pt>
                <c:pt idx="81">
                  <c:v>-33.334582507864411</c:v>
                </c:pt>
                <c:pt idx="82">
                  <c:v>-33.723977628111108</c:v>
                </c:pt>
                <c:pt idx="83">
                  <c:v>-34.072073267023022</c:v>
                </c:pt>
                <c:pt idx="84">
                  <c:v>-34.378869424600154</c:v>
                </c:pt>
                <c:pt idx="85">
                  <c:v>-34.402469129973149</c:v>
                </c:pt>
                <c:pt idx="86">
                  <c:v>-34.14287238314202</c:v>
                </c:pt>
                <c:pt idx="87">
                  <c:v>-33.977674451666957</c:v>
                </c:pt>
                <c:pt idx="88">
                  <c:v>-33.794776744230106</c:v>
                </c:pt>
                <c:pt idx="89">
                  <c:v>-33.741677410208823</c:v>
                </c:pt>
                <c:pt idx="90">
                  <c:v>-33.948174823018668</c:v>
                </c:pt>
                <c:pt idx="91">
                  <c:v>-34.125172607180232</c:v>
                </c:pt>
                <c:pt idx="92">
                  <c:v>-34.296270461930582</c:v>
                </c:pt>
                <c:pt idx="93">
                  <c:v>-34.721065140236774</c:v>
                </c:pt>
                <c:pt idx="94">
                  <c:v>-34.921662629771333</c:v>
                </c:pt>
                <c:pt idx="95">
                  <c:v>-34.998361669165618</c:v>
                </c:pt>
                <c:pt idx="96">
                  <c:v>-35.104560337208184</c:v>
                </c:pt>
                <c:pt idx="97">
                  <c:v>-34.992461739754404</c:v>
                </c:pt>
                <c:pt idx="98">
                  <c:v>-34.92756255304662</c:v>
                </c:pt>
                <c:pt idx="99">
                  <c:v>-34.768264550982771</c:v>
                </c:pt>
                <c:pt idx="100">
                  <c:v>-34.774164474258058</c:v>
                </c:pt>
                <c:pt idx="101">
                  <c:v>-34.80956403231756</c:v>
                </c:pt>
                <c:pt idx="102">
                  <c:v>-34.945262335144335</c:v>
                </c:pt>
                <c:pt idx="103">
                  <c:v>-35.128160042581186</c:v>
                </c:pt>
                <c:pt idx="104">
                  <c:v>-35.063260855873402</c:v>
                </c:pt>
                <c:pt idx="105">
                  <c:v>-34.96886204051733</c:v>
                </c:pt>
                <c:pt idx="106">
                  <c:v>-34.614866472194208</c:v>
                </c:pt>
                <c:pt idx="107">
                  <c:v>-34.502767874740428</c:v>
                </c:pt>
                <c:pt idx="108">
                  <c:v>-34.467368316680933</c:v>
                </c:pt>
                <c:pt idx="109">
                  <c:v>-34.408369059384356</c:v>
                </c:pt>
                <c:pt idx="110">
                  <c:v>-34.98066188706791</c:v>
                </c:pt>
                <c:pt idx="111">
                  <c:v>-35.470355758217806</c:v>
                </c:pt>
                <c:pt idx="112">
                  <c:v>-36.060348367999069</c:v>
                </c:pt>
                <c:pt idx="113">
                  <c:v>-36.449743488245772</c:v>
                </c:pt>
                <c:pt idx="114">
                  <c:v>-36.384844301537981</c:v>
                </c:pt>
                <c:pt idx="115">
                  <c:v>-36.213746446787631</c:v>
                </c:pt>
                <c:pt idx="116">
                  <c:v>-35.97774939919357</c:v>
                </c:pt>
                <c:pt idx="117">
                  <c:v>-36.319945114830205</c:v>
                </c:pt>
                <c:pt idx="118">
                  <c:v>-36.62674127240733</c:v>
                </c:pt>
                <c:pt idx="119">
                  <c:v>-36.868638243276678</c:v>
                </c:pt>
                <c:pt idx="120">
                  <c:v>-36.974836911319244</c:v>
                </c:pt>
                <c:pt idx="121">
                  <c:v>-36.697540388526328</c:v>
                </c:pt>
                <c:pt idx="122">
                  <c:v>-36.502842828402976</c:v>
                </c:pt>
                <c:pt idx="123">
                  <c:v>-36.001349104566572</c:v>
                </c:pt>
                <c:pt idx="124">
                  <c:v>-35.452655976120099</c:v>
                </c:pt>
                <c:pt idx="125">
                  <c:v>-34.803664109042273</c:v>
                </c:pt>
                <c:pt idx="126">
                  <c:v>-34.101572901807231</c:v>
                </c:pt>
                <c:pt idx="127">
                  <c:v>-34.160572159103801</c:v>
                </c:pt>
                <c:pt idx="128">
                  <c:v>-34.378869424600154</c:v>
                </c:pt>
                <c:pt idx="129">
                  <c:v>-34.632566248155996</c:v>
                </c:pt>
                <c:pt idx="130">
                  <c:v>-34.520467650702216</c:v>
                </c:pt>
                <c:pt idx="131">
                  <c:v>-34.125172607180232</c:v>
                </c:pt>
                <c:pt idx="132">
                  <c:v>-33.782976891543605</c:v>
                </c:pt>
                <c:pt idx="133">
                  <c:v>-33.482080657241767</c:v>
                </c:pt>
                <c:pt idx="134">
                  <c:v>-33.889175559586178</c:v>
                </c:pt>
                <c:pt idx="135">
                  <c:v>-33.924575117645666</c:v>
                </c:pt>
                <c:pt idx="136">
                  <c:v>-33.924575117645666</c:v>
                </c:pt>
                <c:pt idx="137">
                  <c:v>-34.396569206697855</c:v>
                </c:pt>
                <c:pt idx="138">
                  <c:v>-34.662065882940205</c:v>
                </c:pt>
                <c:pt idx="139">
                  <c:v>-35.193059229288963</c:v>
                </c:pt>
                <c:pt idx="140">
                  <c:v>-35.299257897331536</c:v>
                </c:pt>
                <c:pt idx="141">
                  <c:v>-34.974761963792616</c:v>
                </c:pt>
                <c:pt idx="142">
                  <c:v>-34.632566248155996</c:v>
                </c:pt>
                <c:pt idx="143">
                  <c:v>-34.384769354011368</c:v>
                </c:pt>
                <c:pt idx="144">
                  <c:v>-34.408369059384356</c:v>
                </c:pt>
                <c:pt idx="145">
                  <c:v>-34.308070314617076</c:v>
                </c:pt>
                <c:pt idx="146">
                  <c:v>-34.136972453730806</c:v>
                </c:pt>
                <c:pt idx="147">
                  <c:v>-33.570579549322545</c:v>
                </c:pt>
                <c:pt idx="148">
                  <c:v>-33.375881989199193</c:v>
                </c:pt>
                <c:pt idx="149">
                  <c:v>-33.175284499664642</c:v>
                </c:pt>
                <c:pt idx="150">
                  <c:v>-32.520392703175595</c:v>
                </c:pt>
                <c:pt idx="151">
                  <c:v>-32.172297064263681</c:v>
                </c:pt>
                <c:pt idx="152">
                  <c:v>-31.576404525071212</c:v>
                </c:pt>
                <c:pt idx="153">
                  <c:v>-31.133910070803228</c:v>
                </c:pt>
                <c:pt idx="154">
                  <c:v>-31.116210288705521</c:v>
                </c:pt>
                <c:pt idx="155">
                  <c:v>-31.027711396624738</c:v>
                </c:pt>
                <c:pt idx="156">
                  <c:v>-30.83301383650139</c:v>
                </c:pt>
                <c:pt idx="157">
                  <c:v>-30.992311838565239</c:v>
                </c:pt>
                <c:pt idx="158">
                  <c:v>-31.275508296905294</c:v>
                </c:pt>
                <c:pt idx="159">
                  <c:v>-31.641303711778995</c:v>
                </c:pt>
                <c:pt idx="160">
                  <c:v>-32.408294105721815</c:v>
                </c:pt>
                <c:pt idx="161">
                  <c:v>-32.86848834208751</c:v>
                </c:pt>
                <c:pt idx="162">
                  <c:v>-33.393581765160981</c:v>
                </c:pt>
                <c:pt idx="163">
                  <c:v>-34.125172607180232</c:v>
                </c:pt>
                <c:pt idx="164">
                  <c:v>-34.591266766821214</c:v>
                </c:pt>
                <c:pt idx="165">
                  <c:v>-35.027861297813899</c:v>
                </c:pt>
                <c:pt idx="166">
                  <c:v>-35.399556642098815</c:v>
                </c:pt>
                <c:pt idx="167">
                  <c:v>-35.665053318341158</c:v>
                </c:pt>
                <c:pt idx="168">
                  <c:v>-36.03084873935078</c:v>
                </c:pt>
                <c:pt idx="169">
                  <c:v>-36.502842828402976</c:v>
                </c:pt>
                <c:pt idx="170">
                  <c:v>-36.555942162424259</c:v>
                </c:pt>
                <c:pt idx="171">
                  <c:v>-36.485143046305268</c:v>
                </c:pt>
                <c:pt idx="172">
                  <c:v>-36.331744967516698</c:v>
                </c:pt>
                <c:pt idx="173">
                  <c:v>-35.74765228101073</c:v>
                </c:pt>
                <c:pt idx="174">
                  <c:v>-35.434956200158311</c:v>
                </c:pt>
                <c:pt idx="175">
                  <c:v>-35.021961374538613</c:v>
                </c:pt>
                <c:pt idx="176">
                  <c:v>-34.378869424600154</c:v>
                </c:pt>
                <c:pt idx="177">
                  <c:v>-34.278570685968788</c:v>
                </c:pt>
                <c:pt idx="178">
                  <c:v>-34.496867951465134</c:v>
                </c:pt>
                <c:pt idx="179">
                  <c:v>-34.709265287550274</c:v>
                </c:pt>
                <c:pt idx="180">
                  <c:v>-34.945262335144335</c:v>
                </c:pt>
                <c:pt idx="181">
                  <c:v>-34.839063660965842</c:v>
                </c:pt>
                <c:pt idx="182">
                  <c:v>-34.384769354011368</c:v>
                </c:pt>
                <c:pt idx="183">
                  <c:v>-34.077973196434229</c:v>
                </c:pt>
                <c:pt idx="184">
                  <c:v>-33.942274893607454</c:v>
                </c:pt>
                <c:pt idx="185">
                  <c:v>-33.788876814818892</c:v>
                </c:pt>
                <c:pt idx="186">
                  <c:v>-33.635478736030329</c:v>
                </c:pt>
                <c:pt idx="187">
                  <c:v>-33.49388050992826</c:v>
                </c:pt>
                <c:pt idx="188">
                  <c:v>-33.405381617847482</c:v>
                </c:pt>
                <c:pt idx="189">
                  <c:v>-33.523380138576549</c:v>
                </c:pt>
                <c:pt idx="190">
                  <c:v>-33.423081399945197</c:v>
                </c:pt>
                <c:pt idx="191">
                  <c:v>-33.03958620297378</c:v>
                </c:pt>
                <c:pt idx="192">
                  <c:v>-32.744589898083156</c:v>
                </c:pt>
                <c:pt idx="193">
                  <c:v>-32.514492779900309</c:v>
                </c:pt>
                <c:pt idx="194">
                  <c:v>-32.691490557925945</c:v>
                </c:pt>
                <c:pt idx="195">
                  <c:v>-33.234283763097132</c:v>
                </c:pt>
                <c:pt idx="196">
                  <c:v>-33.611879030657327</c:v>
                </c:pt>
                <c:pt idx="197">
                  <c:v>-33.800676667505392</c:v>
                </c:pt>
                <c:pt idx="198">
                  <c:v>-34.018973933001746</c:v>
                </c:pt>
                <c:pt idx="199">
                  <c:v>-34.296270461930582</c:v>
                </c:pt>
                <c:pt idx="200">
                  <c:v>-34.63846617756721</c:v>
                </c:pt>
                <c:pt idx="201">
                  <c:v>-35.293357974056249</c:v>
                </c:pt>
                <c:pt idx="202">
                  <c:v>-36.078048143960856</c:v>
                </c:pt>
                <c:pt idx="203">
                  <c:v>-36.762439575234104</c:v>
                </c:pt>
                <c:pt idx="204">
                  <c:v>-37.387831743074862</c:v>
                </c:pt>
                <c:pt idx="205">
                  <c:v>-37.564829527236427</c:v>
                </c:pt>
                <c:pt idx="206">
                  <c:v>-37.311132703680585</c:v>
                </c:pt>
                <c:pt idx="207">
                  <c:v>-36.90993772461146</c:v>
                </c:pt>
                <c:pt idx="208">
                  <c:v>-36.420243859597484</c:v>
                </c:pt>
                <c:pt idx="209">
                  <c:v>-36.083948073372063</c:v>
                </c:pt>
                <c:pt idx="210">
                  <c:v>-35.930549994583501</c:v>
                </c:pt>
                <c:pt idx="211">
                  <c:v>-35.753552210421944</c:v>
                </c:pt>
                <c:pt idx="212">
                  <c:v>-35.511655239552596</c:v>
                </c:pt>
                <c:pt idx="213">
                  <c:v>-35.175359453327175</c:v>
                </c:pt>
                <c:pt idx="214">
                  <c:v>-34.485068098778648</c:v>
                </c:pt>
                <c:pt idx="215">
                  <c:v>-33.605979107382041</c:v>
                </c:pt>
                <c:pt idx="216">
                  <c:v>-32.762289674044936</c:v>
                </c:pt>
                <c:pt idx="217">
                  <c:v>-31.942199946080834</c:v>
                </c:pt>
                <c:pt idx="218">
                  <c:v>-31.558704749109424</c:v>
                </c:pt>
                <c:pt idx="219">
                  <c:v>-31.611804083130711</c:v>
                </c:pt>
                <c:pt idx="220">
                  <c:v>-31.841901201313554</c:v>
                </c:pt>
                <c:pt idx="221">
                  <c:v>-32.490893074527307</c:v>
                </c:pt>
                <c:pt idx="222">
                  <c:v>-33.399481694572195</c:v>
                </c:pt>
                <c:pt idx="223">
                  <c:v>-34.249071051184579</c:v>
                </c:pt>
                <c:pt idx="224">
                  <c:v>-35.145859818542974</c:v>
                </c:pt>
                <c:pt idx="225">
                  <c:v>-35.806651544443227</c:v>
                </c:pt>
                <c:pt idx="226">
                  <c:v>-36.119347631431566</c:v>
                </c:pt>
                <c:pt idx="227">
                  <c:v>-36.384844301537981</c:v>
                </c:pt>
                <c:pt idx="228">
                  <c:v>-36.591341714347834</c:v>
                </c:pt>
                <c:pt idx="229">
                  <c:v>-36.803739056568894</c:v>
                </c:pt>
                <c:pt idx="230">
                  <c:v>-37.12233506683252</c:v>
                </c:pt>
                <c:pt idx="231">
                  <c:v>-37.387831743074862</c:v>
                </c:pt>
                <c:pt idx="232">
                  <c:v>-37.541229821863425</c:v>
                </c:pt>
                <c:pt idx="233">
                  <c:v>-37.57662937992292</c:v>
                </c:pt>
                <c:pt idx="234">
                  <c:v>-37.204934029502084</c:v>
                </c:pt>
                <c:pt idx="235">
                  <c:v>-36.555942162424259</c:v>
                </c:pt>
                <c:pt idx="236">
                  <c:v>-35.853850955189223</c:v>
                </c:pt>
                <c:pt idx="237">
                  <c:v>-35.051461003186901</c:v>
                </c:pt>
                <c:pt idx="238">
                  <c:v>-34.508667804151642</c:v>
                </c:pt>
                <c:pt idx="239">
                  <c:v>-34.614866472194208</c:v>
                </c:pt>
                <c:pt idx="240">
                  <c:v>-34.839063660965842</c:v>
                </c:pt>
                <c:pt idx="241">
                  <c:v>-35.045561079911614</c:v>
                </c:pt>
                <c:pt idx="242">
                  <c:v>-35.163559600640681</c:v>
                </c:pt>
                <c:pt idx="243">
                  <c:v>-34.903962847673625</c:v>
                </c:pt>
                <c:pt idx="244">
                  <c:v>-35.004261592440905</c:v>
                </c:pt>
                <c:pt idx="245">
                  <c:v>-35.287458044645035</c:v>
                </c:pt>
                <c:pt idx="246">
                  <c:v>-35.647353542379371</c:v>
                </c:pt>
                <c:pt idx="247">
                  <c:v>-36.03084873935078</c:v>
                </c:pt>
                <c:pt idx="248">
                  <c:v>-36.113447702020352</c:v>
                </c:pt>
                <c:pt idx="249">
                  <c:v>-36.260945857533628</c:v>
                </c:pt>
                <c:pt idx="250">
                  <c:v>-36.591341714347834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3-4498-B3D9-2E7A98BA7FD0}"/>
            </c:ext>
          </c:extLst>
        </c:ser>
        <c:ser>
          <c:idx val="1"/>
          <c:order val="1"/>
          <c:tx>
            <c:strRef>
              <c:f>wmot2!$E$8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wmot2!$R$9:$R$259</c:f>
              <c:numCache>
                <c:formatCode>General</c:formatCode>
                <c:ptCount val="251"/>
                <c:pt idx="0">
                  <c:v>-70.516506825225278</c:v>
                </c:pt>
                <c:pt idx="1">
                  <c:v>-68.551154436721617</c:v>
                </c:pt>
                <c:pt idx="2">
                  <c:v>-66.69303478599565</c:v>
                </c:pt>
                <c:pt idx="3">
                  <c:v>-64.936297085107995</c:v>
                </c:pt>
                <c:pt idx="4">
                  <c:v>-63.275409774371951</c:v>
                </c:pt>
                <c:pt idx="5">
                  <c:v>-61.705143104754647</c:v>
                </c:pt>
                <c:pt idx="6">
                  <c:v>-60.220552670609969</c:v>
                </c:pt>
                <c:pt idx="7">
                  <c:v>-58.816963840891376</c:v>
                </c:pt>
                <c:pt idx="8">
                  <c:v>-57.489957039823622</c:v>
                </c:pt>
                <c:pt idx="9">
                  <c:v>-56.235353830681923</c:v>
                </c:pt>
                <c:pt idx="10">
                  <c:v>-55.049203758864564</c:v>
                </c:pt>
                <c:pt idx="11">
                  <c:v>-53.927771912827062</c:v>
                </c:pt>
                <c:pt idx="12">
                  <c:v>-52.867527163711785</c:v>
                </c:pt>
                <c:pt idx="13">
                  <c:v>-51.865131046641892</c:v>
                </c:pt>
                <c:pt idx="14">
                  <c:v>-50.917427248669526</c:v>
                </c:pt>
                <c:pt idx="15">
                  <c:v>-50.021431670278055</c:v>
                </c:pt>
                <c:pt idx="16">
                  <c:v>-49.174323029145242</c:v>
                </c:pt>
                <c:pt idx="17">
                  <c:v>-48.373433976578418</c:v>
                </c:pt>
                <c:pt idx="18">
                  <c:v>-47.616242698652556</c:v>
                </c:pt>
                <c:pt idx="19">
                  <c:v>-46.900364975602834</c:v>
                </c:pt>
                <c:pt idx="20">
                  <c:v>-46.223546674469361</c:v>
                </c:pt>
                <c:pt idx="21">
                  <c:v>-45.583656651355206</c:v>
                </c:pt>
                <c:pt idx="22">
                  <c:v>-44.978680040948376</c:v>
                </c:pt>
                <c:pt idx="23">
                  <c:v>-44.406711912178061</c:v>
                </c:pt>
                <c:pt idx="24">
                  <c:v>-43.865951270028766</c:v>
                </c:pt>
                <c:pt idx="25">
                  <c:v>-43.354695384624009</c:v>
                </c:pt>
                <c:pt idx="26">
                  <c:v>-42.871334429725152</c:v>
                </c:pt>
                <c:pt idx="27">
                  <c:v>-42.414346413761734</c:v>
                </c:pt>
                <c:pt idx="28">
                  <c:v>-41.982292387432956</c:v>
                </c:pt>
                <c:pt idx="29">
                  <c:v>-41.573811912789935</c:v>
                </c:pt>
                <c:pt idx="30">
                  <c:v>-41.187618779532059</c:v>
                </c:pt>
                <c:pt idx="31">
                  <c:v>-40.82249695502901</c:v>
                </c:pt>
                <c:pt idx="32">
                  <c:v>-40.477296755315876</c:v>
                </c:pt>
                <c:pt idx="33">
                  <c:v>-40.150931225005181</c:v>
                </c:pt>
                <c:pt idx="34">
                  <c:v>-39.842372714716028</c:v>
                </c:pt>
                <c:pt idx="35">
                  <c:v>-39.550649645244754</c:v>
                </c:pt>
                <c:pt idx="36">
                  <c:v>-39.274843448287179</c:v>
                </c:pt>
                <c:pt idx="37">
                  <c:v>-39.014085674080057</c:v>
                </c:pt>
                <c:pt idx="38">
                  <c:v>-38.767555256854116</c:v>
                </c:pt>
                <c:pt idx="39">
                  <c:v>-38.534475929488316</c:v>
                </c:pt>
                <c:pt idx="40">
                  <c:v>-38.31411377922467</c:v>
                </c:pt>
                <c:pt idx="41">
                  <c:v>-38.105774936747281</c:v>
                </c:pt>
                <c:pt idx="42">
                  <c:v>-37.908803391348499</c:v>
                </c:pt>
                <c:pt idx="43">
                  <c:v>-37.722578925303516</c:v>
                </c:pt>
                <c:pt idx="44">
                  <c:v>-37.546515160948466</c:v>
                </c:pt>
                <c:pt idx="45">
                  <c:v>-37.380057714313175</c:v>
                </c:pt>
                <c:pt idx="46">
                  <c:v>-37.222682449494528</c:v>
                </c:pt>
                <c:pt idx="47">
                  <c:v>-37.073893828274109</c:v>
                </c:pt>
                <c:pt idx="48">
                  <c:v>-36.933223349783162</c:v>
                </c:pt>
                <c:pt idx="49">
                  <c:v>-36.80022807530213</c:v>
                </c:pt>
                <c:pt idx="50">
                  <c:v>-36.674489233549146</c:v>
                </c:pt>
                <c:pt idx="51">
                  <c:v>-36.555610902066505</c:v>
                </c:pt>
                <c:pt idx="52">
                  <c:v>-36.44321876055259</c:v>
                </c:pt>
                <c:pt idx="53">
                  <c:v>-36.336958912214058</c:v>
                </c:pt>
                <c:pt idx="54">
                  <c:v>-36.236496769426871</c:v>
                </c:pt>
                <c:pt idx="55">
                  <c:v>-36.141516000197477</c:v>
                </c:pt>
                <c:pt idx="56">
                  <c:v>-36.051717532106686</c:v>
                </c:pt>
                <c:pt idx="57">
                  <c:v>-35.966818610599965</c:v>
                </c:pt>
                <c:pt idx="58">
                  <c:v>-35.886551908658966</c:v>
                </c:pt>
                <c:pt idx="59">
                  <c:v>-35.810664685050639</c:v>
                </c:pt>
                <c:pt idx="60">
                  <c:v>-35.738917988503758</c:v>
                </c:pt>
                <c:pt idx="61">
                  <c:v>-35.67108590530674</c:v>
                </c:pt>
                <c:pt idx="62">
                  <c:v>-35.606954847957773</c:v>
                </c:pt>
                <c:pt idx="63">
                  <c:v>-35.546322882627287</c:v>
                </c:pt>
                <c:pt idx="64">
                  <c:v>-35.488999093315137</c:v>
                </c:pt>
                <c:pt idx="65">
                  <c:v>-35.43480298070039</c:v>
                </c:pt>
                <c:pt idx="66">
                  <c:v>-35.383563893790857</c:v>
                </c:pt>
                <c:pt idx="67">
                  <c:v>-35.335120492582618</c:v>
                </c:pt>
                <c:pt idx="68">
                  <c:v>-35.289320240037796</c:v>
                </c:pt>
                <c:pt idx="69">
                  <c:v>-35.246018921780802</c:v>
                </c:pt>
                <c:pt idx="70">
                  <c:v>-35.205080192000679</c:v>
                </c:pt>
                <c:pt idx="71">
                  <c:v>-35.166375144129795</c:v>
                </c:pt>
                <c:pt idx="72">
                  <c:v>-35.129781904946896</c:v>
                </c:pt>
                <c:pt idx="73">
                  <c:v>-35.095185250826653</c:v>
                </c:pt>
                <c:pt idx="74">
                  <c:v>-35.06247624492714</c:v>
                </c:pt>
                <c:pt idx="75">
                  <c:v>-35.031551894172985</c:v>
                </c:pt>
                <c:pt idx="76">
                  <c:v>-35.002314824954077</c:v>
                </c:pt>
                <c:pt idx="77">
                  <c:v>-34.974672976518612</c:v>
                </c:pt>
                <c:pt idx="78">
                  <c:v>-34.948539311095168</c:v>
                </c:pt>
                <c:pt idx="79">
                  <c:v>-34.923831539830914</c:v>
                </c:pt>
                <c:pt idx="80">
                  <c:v>-34.900471863683116</c:v>
                </c:pt>
                <c:pt idx="81">
                  <c:v>-34.878386728447971</c:v>
                </c:pt>
                <c:pt idx="82">
                  <c:v>-34.857506593155478</c:v>
                </c:pt>
                <c:pt idx="83">
                  <c:v>-34.837765711101085</c:v>
                </c:pt>
                <c:pt idx="84">
                  <c:v>-34.81910192282448</c:v>
                </c:pt>
                <c:pt idx="85">
                  <c:v>-34.801456460383953</c:v>
                </c:pt>
                <c:pt idx="86">
                  <c:v>-34.784773762309719</c:v>
                </c:pt>
                <c:pt idx="87">
                  <c:v>-34.769001298653734</c:v>
                </c:pt>
                <c:pt idx="88">
                  <c:v>-34.754089405585106</c:v>
                </c:pt>
                <c:pt idx="89">
                  <c:v>-34.739991129010171</c:v>
                </c:pt>
                <c:pt idx="90">
                  <c:v>-34.726662076724935</c:v>
                </c:pt>
                <c:pt idx="91">
                  <c:v>-34.714060278634371</c:v>
                </c:pt>
                <c:pt idx="92">
                  <c:v>-34.702146054598245</c:v>
                </c:pt>
                <c:pt idx="93">
                  <c:v>-34.690881889487621</c:v>
                </c:pt>
                <c:pt idx="94">
                  <c:v>-34.680232315058362</c:v>
                </c:pt>
                <c:pt idx="95">
                  <c:v>-34.670163798269918</c:v>
                </c:pt>
                <c:pt idx="96">
                  <c:v>-34.660644635697487</c:v>
                </c:pt>
                <c:pt idx="97">
                  <c:v>-34.651644853705335</c:v>
                </c:pt>
                <c:pt idx="98">
                  <c:v>-34.643136114066742</c:v>
                </c:pt>
                <c:pt idx="99">
                  <c:v>-34.635091624733498</c:v>
                </c:pt>
                <c:pt idx="100">
                  <c:v>-34.627486055473966</c:v>
                </c:pt>
                <c:pt idx="101">
                  <c:v>-34.620295458114036</c:v>
                </c:pt>
                <c:pt idx="102">
                  <c:v>-34.613497191129916</c:v>
                </c:pt>
                <c:pt idx="103">
                  <c:v>-34.607069848355167</c:v>
                </c:pt>
                <c:pt idx="104">
                  <c:v>-34.6009931915777</c:v>
                </c:pt>
                <c:pt idx="105">
                  <c:v>-34.595248086814308</c:v>
                </c:pt>
                <c:pt idx="106">
                  <c:v>-34.589816444062215</c:v>
                </c:pt>
                <c:pt idx="107">
                  <c:v>-34.584681160337816</c:v>
                </c:pt>
                <c:pt idx="108">
                  <c:v>-34.579826065823376</c:v>
                </c:pt>
                <c:pt idx="109">
                  <c:v>-34.575235872952021</c:v>
                </c:pt>
                <c:pt idx="110">
                  <c:v>-34.570896128270725</c:v>
                </c:pt>
                <c:pt idx="111">
                  <c:v>-34.566793166929735</c:v>
                </c:pt>
                <c:pt idx="112">
                  <c:v>-34.562914069655143</c:v>
                </c:pt>
                <c:pt idx="113">
                  <c:v>-34.559246622069068</c:v>
                </c:pt>
                <c:pt idx="114">
                  <c:v>-34.555779276229437</c:v>
                </c:pt>
                <c:pt idx="115">
                  <c:v>-34.552501114268161</c:v>
                </c:pt>
                <c:pt idx="116">
                  <c:v>-34.549401814013343</c:v>
                </c:pt>
                <c:pt idx="117">
                  <c:v>-34.546471616487104</c:v>
                </c:pt>
                <c:pt idx="118">
                  <c:v>-34.543701295176859</c:v>
                </c:pt>
                <c:pt idx="119">
                  <c:v>-34.541082126983156</c:v>
                </c:pt>
                <c:pt idx="120">
                  <c:v>-34.538605864752654</c:v>
                </c:pt>
                <c:pt idx="121">
                  <c:v>-34.536264711309755</c:v>
                </c:pt>
                <c:pt idx="122">
                  <c:v>-34.534051294905119</c:v>
                </c:pt>
                <c:pt idx="123">
                  <c:v>-34.531958646003709</c:v>
                </c:pt>
                <c:pt idx="124">
                  <c:v>-34.52998017533934</c:v>
                </c:pt>
                <c:pt idx="125">
                  <c:v>-34.528109653166659</c:v>
                </c:pt>
                <c:pt idx="126">
                  <c:v>-34.526341189645045</c:v>
                </c:pt>
                <c:pt idx="127">
                  <c:v>-34.524669216292921</c:v>
                </c:pt>
                <c:pt idx="128">
                  <c:v>-34.523088468453892</c:v>
                </c:pt>
                <c:pt idx="129">
                  <c:v>-34.521593968719529</c:v>
                </c:pt>
                <c:pt idx="130">
                  <c:v>-34.520181011256696</c:v>
                </c:pt>
                <c:pt idx="131">
                  <c:v>-34.518845146989975</c:v>
                </c:pt>
                <c:pt idx="132">
                  <c:v>-34.517582169592522</c:v>
                </c:pt>
                <c:pt idx="133">
                  <c:v>-34.516388102241372</c:v>
                </c:pt>
                <c:pt idx="134">
                  <c:v>-34.515259185095296</c:v>
                </c:pt>
                <c:pt idx="135">
                  <c:v>-34.514191863455956</c:v>
                </c:pt>
                <c:pt idx="136">
                  <c:v>-34.513182776575</c:v>
                </c:pt>
                <c:pt idx="137">
                  <c:v>-34.512228747071816</c:v>
                </c:pt>
                <c:pt idx="138">
                  <c:v>-34.511326770928697</c:v>
                </c:pt>
                <c:pt idx="139">
                  <c:v>-34.51047400803192</c:v>
                </c:pt>
                <c:pt idx="140">
                  <c:v>-34.509667773228848</c:v>
                </c:pt>
                <c:pt idx="141">
                  <c:v>-34.508905527873026</c:v>
                </c:pt>
                <c:pt idx="142">
                  <c:v>-34.508184871830572</c:v>
                </c:pt>
                <c:pt idx="143">
                  <c:v>-34.507503535922709</c:v>
                </c:pt>
                <c:pt idx="144">
                  <c:v>-34.506859374780639</c:v>
                </c:pt>
                <c:pt idx="145">
                  <c:v>-34.506250360090284</c:v>
                </c:pt>
                <c:pt idx="146">
                  <c:v>-34.505674574205607</c:v>
                </c:pt>
                <c:pt idx="147">
                  <c:v>-34.505130204110351</c:v>
                </c:pt>
                <c:pt idx="148">
                  <c:v>-34.50461553570932</c:v>
                </c:pt>
                <c:pt idx="149">
                  <c:v>-34.504128948431052</c:v>
                </c:pt>
                <c:pt idx="150">
                  <c:v>-34.503668910125029</c:v>
                </c:pt>
                <c:pt idx="151">
                  <c:v>-34.50323397223729</c:v>
                </c:pt>
                <c:pt idx="152">
                  <c:v>-34.502822765249284</c:v>
                </c:pt>
                <c:pt idx="153">
                  <c:v>-34.502433994365546</c:v>
                </c:pt>
                <c:pt idx="154">
                  <c:v>-34.502066435436717</c:v>
                </c:pt>
                <c:pt idx="155">
                  <c:v>-34.501718931104946</c:v>
                </c:pt>
                <c:pt idx="156">
                  <c:v>-34.501390387159667</c:v>
                </c:pt>
                <c:pt idx="157">
                  <c:v>-34.501079769092179</c:v>
                </c:pt>
                <c:pt idx="158">
                  <c:v>-34.500786098838212</c:v>
                </c:pt>
                <c:pt idx="159">
                  <c:v>-34.500508451698231</c:v>
                </c:pt>
                <c:pt idx="160">
                  <c:v>-34.500245953425761</c:v>
                </c:pt>
                <c:pt idx="161">
                  <c:v>-34.499997777474611</c:v>
                </c:pt>
                <c:pt idx="162">
                  <c:v>-34.499763142396262</c:v>
                </c:pt>
                <c:pt idx="163">
                  <c:v>-34.499541309379254</c:v>
                </c:pt>
                <c:pt idx="164">
                  <c:v>-34.499331579922845</c:v>
                </c:pt>
                <c:pt idx="165">
                  <c:v>-34.499133293637612</c:v>
                </c:pt>
                <c:pt idx="166">
                  <c:v>-34.498945826166022</c:v>
                </c:pt>
                <c:pt idx="167">
                  <c:v>-34.498768587216475</c:v>
                </c:pt>
                <c:pt idx="168">
                  <c:v>-34.498601018704612</c:v>
                </c:pt>
                <c:pt idx="169">
                  <c:v>-34.498442592996035</c:v>
                </c:pt>
                <c:pt idx="170">
                  <c:v>-34.498292811244937</c:v>
                </c:pt>
                <c:pt idx="171">
                  <c:v>-34.498151201823312</c:v>
                </c:pt>
                <c:pt idx="172">
                  <c:v>-34.498017318835913</c:v>
                </c:pt>
                <c:pt idx="173">
                  <c:v>-34.497890740716265</c:v>
                </c:pt>
                <c:pt idx="174">
                  <c:v>-34.497771068899219</c:v>
                </c:pt>
                <c:pt idx="175">
                  <c:v>-34.497657926565971</c:v>
                </c:pt>
                <c:pt idx="176">
                  <c:v>-34.497550957457548</c:v>
                </c:pt>
                <c:pt idx="177">
                  <c:v>-34.497449824753026</c:v>
                </c:pt>
                <c:pt idx="178">
                  <c:v>-34.497354210008979</c:v>
                </c:pt>
                <c:pt idx="179">
                  <c:v>-34.497263812156731</c:v>
                </c:pt>
                <c:pt idx="180">
                  <c:v>-34.497178346554421</c:v>
                </c:pt>
                <c:pt idx="181">
                  <c:v>-34.497097544090678</c:v>
                </c:pt>
                <c:pt idx="182">
                  <c:v>-34.497021150337282</c:v>
                </c:pt>
                <c:pt idx="183">
                  <c:v>-34.496948924748011</c:v>
                </c:pt>
                <c:pt idx="184">
                  <c:v>-34.496880639901235</c:v>
                </c:pt>
                <c:pt idx="185">
                  <c:v>-34.496816080783809</c:v>
                </c:pt>
                <c:pt idx="186">
                  <c:v>-34.496755044114032</c:v>
                </c:pt>
                <c:pt idx="187">
                  <c:v>-34.49669733770159</c:v>
                </c:pt>
                <c:pt idx="188">
                  <c:v>-34.496642779842368</c:v>
                </c:pt>
                <c:pt idx="189">
                  <c:v>-34.496591198746323</c:v>
                </c:pt>
                <c:pt idx="190">
                  <c:v>-34.496542431996531</c:v>
                </c:pt>
                <c:pt idx="191">
                  <c:v>-34.496496326037821</c:v>
                </c:pt>
                <c:pt idx="192">
                  <c:v>-34.496452735693211</c:v>
                </c:pt>
                <c:pt idx="193">
                  <c:v>-34.496411523706811</c:v>
                </c:pt>
                <c:pt idx="194">
                  <c:v>-34.496372560311634</c:v>
                </c:pt>
                <c:pt idx="195">
                  <c:v>-34.49633572282098</c:v>
                </c:pt>
                <c:pt idx="196">
                  <c:v>-34.496300895242136</c:v>
                </c:pt>
                <c:pt idx="197">
                  <c:v>-34.496267967911137</c:v>
                </c:pt>
                <c:pt idx="198">
                  <c:v>-34.496236837147443</c:v>
                </c:pt>
                <c:pt idx="199">
                  <c:v>-34.496207404927503</c:v>
                </c:pt>
                <c:pt idx="200">
                  <c:v>-34.496179578576076</c:v>
                </c:pt>
                <c:pt idx="201">
                  <c:v>-34.496153270474437</c:v>
                </c:pt>
                <c:pt idx="202">
                  <c:v>-34.496128397784474</c:v>
                </c:pt>
                <c:pt idx="203">
                  <c:v>-34.496104882187851</c:v>
                </c:pt>
                <c:pt idx="204">
                  <c:v>-34.496082649639412</c:v>
                </c:pt>
                <c:pt idx="205">
                  <c:v>-34.496061630134008</c:v>
                </c:pt>
                <c:pt idx="206">
                  <c:v>-34.496041757486104</c:v>
                </c:pt>
                <c:pt idx="207">
                  <c:v>-34.496022969121327</c:v>
                </c:pt>
                <c:pt idx="208">
                  <c:v>-34.49600520587947</c:v>
                </c:pt>
                <c:pt idx="209">
                  <c:v>-34.495988411828222</c:v>
                </c:pt>
                <c:pt idx="210">
                  <c:v>-34.495972534086995</c:v>
                </c:pt>
                <c:pt idx="211">
                  <c:v>-34.495957522660461</c:v>
                </c:pt>
                <c:pt idx="212">
                  <c:v>-34.495943330281129</c:v>
                </c:pt>
                <c:pt idx="213">
                  <c:v>-34.495929912260479</c:v>
                </c:pt>
                <c:pt idx="214">
                  <c:v>-34.495917226348283</c:v>
                </c:pt>
                <c:pt idx="215">
                  <c:v>-34.495905232599533</c:v>
                </c:pt>
                <c:pt idx="216">
                  <c:v>-34.495893893248713</c:v>
                </c:pt>
                <c:pt idx="217">
                  <c:v>-34.495883172590815</c:v>
                </c:pt>
                <c:pt idx="218">
                  <c:v>-34.495873036868993</c:v>
                </c:pt>
                <c:pt idx="219">
                  <c:v>-34.495863454168195</c:v>
                </c:pt>
                <c:pt idx="220">
                  <c:v>-34.495854394314726</c:v>
                </c:pt>
                <c:pt idx="221">
                  <c:v>-34.495845828781199</c:v>
                </c:pt>
                <c:pt idx="222">
                  <c:v>-34.495837730596747</c:v>
                </c:pt>
                <c:pt idx="223">
                  <c:v>-34.495830074262059</c:v>
                </c:pt>
                <c:pt idx="224">
                  <c:v>-34.495822835669117</c:v>
                </c:pt>
                <c:pt idx="225">
                  <c:v>-34.495815992025264</c:v>
                </c:pt>
                <c:pt idx="226">
                  <c:v>-34.495809521781446</c:v>
                </c:pt>
                <c:pt idx="227">
                  <c:v>-34.495803404564384</c:v>
                </c:pt>
                <c:pt idx="228">
                  <c:v>-34.495797621112366</c:v>
                </c:pt>
                <c:pt idx="229">
                  <c:v>-34.495792153214644</c:v>
                </c:pt>
                <c:pt idx="230">
                  <c:v>-34.495786983654078</c:v>
                </c:pt>
                <c:pt idx="231">
                  <c:v>-34.495782096152922</c:v>
                </c:pt>
                <c:pt idx="232">
                  <c:v>-34.495777475321574</c:v>
                </c:pt>
                <c:pt idx="233">
                  <c:v>-34.495773106610088</c:v>
                </c:pt>
                <c:pt idx="234">
                  <c:v>-34.495768976262426</c:v>
                </c:pt>
                <c:pt idx="235">
                  <c:v>-34.49576507127307</c:v>
                </c:pt>
                <c:pt idx="236">
                  <c:v>-34.495761379346114</c:v>
                </c:pt>
                <c:pt idx="237">
                  <c:v>-34.495757888856531</c:v>
                </c:pt>
                <c:pt idx="238">
                  <c:v>-34.495754588813597</c:v>
                </c:pt>
                <c:pt idx="239">
                  <c:v>-34.495751468826221</c:v>
                </c:pt>
                <c:pt idx="240">
                  <c:v>-34.495748519070297</c:v>
                </c:pt>
                <c:pt idx="241">
                  <c:v>-34.495745730257731</c:v>
                </c:pt>
                <c:pt idx="242">
                  <c:v>-34.495743093607189</c:v>
                </c:pt>
                <c:pt idx="243">
                  <c:v>-34.495740600816482</c:v>
                </c:pt>
                <c:pt idx="244">
                  <c:v>-34.495738244036374</c:v>
                </c:pt>
                <c:pt idx="245">
                  <c:v>-34.495736015845921</c:v>
                </c:pt>
                <c:pt idx="246">
                  <c:v>-34.495733909229074</c:v>
                </c:pt>
                <c:pt idx="247">
                  <c:v>-34.495731917552568</c:v>
                </c:pt>
                <c:pt idx="248">
                  <c:v>-34.49573003454509</c:v>
                </c:pt>
                <c:pt idx="249">
                  <c:v>-34.495728254277481</c:v>
                </c:pt>
                <c:pt idx="250">
                  <c:v>-34.49572657114409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3-4498-B3D9-2E7A98BA7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wmot2!$D$8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wmot2!$A$9:$A$259</c:f>
              <c:numCache>
                <c:formatCode>General</c:formatCode>
                <c:ptCount val="251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5.9999999999999609E-2</c:v>
                </c:pt>
                <c:pt idx="7">
                  <c:v>6.999999999999984E-2</c:v>
                </c:pt>
                <c:pt idx="8">
                  <c:v>7.9999999999999627E-2</c:v>
                </c:pt>
                <c:pt idx="9">
                  <c:v>8.9999999999999858E-2</c:v>
                </c:pt>
                <c:pt idx="10">
                  <c:v>9.9999999999999645E-2</c:v>
                </c:pt>
                <c:pt idx="11">
                  <c:v>0.10999999999999988</c:v>
                </c:pt>
                <c:pt idx="12">
                  <c:v>0.11999999999999966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0.30999999999999961</c:v>
                </c:pt>
                <c:pt idx="32">
                  <c:v>0.31999999999999984</c:v>
                </c:pt>
                <c:pt idx="33">
                  <c:v>0.32999999999999963</c:v>
                </c:pt>
                <c:pt idx="34">
                  <c:v>0.33999999999999986</c:v>
                </c:pt>
                <c:pt idx="35">
                  <c:v>0.34999999999999964</c:v>
                </c:pt>
                <c:pt idx="36">
                  <c:v>0.35999999999999988</c:v>
                </c:pt>
                <c:pt idx="37">
                  <c:v>0.36999999999999966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0.55999999999999961</c:v>
                </c:pt>
                <c:pt idx="57">
                  <c:v>0.5699999999999994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0.59999999999999964</c:v>
                </c:pt>
                <c:pt idx="61">
                  <c:v>0.60999999999999943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0.64999999999999947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0.72999999999999954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0.80999999999999961</c:v>
                </c:pt>
                <c:pt idx="82">
                  <c:v>0.8199999999999994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0.85999999999999943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0.89999999999999947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0.97999999999999954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1.0599999999999996</c:v>
                </c:pt>
                <c:pt idx="107">
                  <c:v>1.0699999999999994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1.1099999999999994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1.1499999999999995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1.2299999999999995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1.3099999999999996</c:v>
                </c:pt>
                <c:pt idx="132">
                  <c:v>1.3199999999999994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1.3599999999999994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1.3999999999999995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1.4799999999999995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1.5699999999999994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1.6099999999999994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1.8199999999999994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1.8599999999999994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1.8999999999999995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2.0599999999999996</c:v>
                </c:pt>
                <c:pt idx="207">
                  <c:v>2.0699999999999994</c:v>
                </c:pt>
                <c:pt idx="208">
                  <c:v>2.08</c:v>
                </c:pt>
                <c:pt idx="209">
                  <c:v>2.09</c:v>
                </c:pt>
                <c:pt idx="210">
                  <c:v>2.0999999999999996</c:v>
                </c:pt>
                <c:pt idx="211">
                  <c:v>2.1099999999999994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2.1499999999999995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2.1899999999999995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2.2299999999999995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2.2699999999999996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2.3099999999999996</c:v>
                </c:pt>
                <c:pt idx="232">
                  <c:v>2.3199999999999994</c:v>
                </c:pt>
                <c:pt idx="233">
                  <c:v>2.33</c:v>
                </c:pt>
                <c:pt idx="234">
                  <c:v>2.34</c:v>
                </c:pt>
                <c:pt idx="235">
                  <c:v>2.3499999999999996</c:v>
                </c:pt>
                <c:pt idx="236">
                  <c:v>2.3599999999999994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2.3999999999999995</c:v>
                </c:pt>
                <c:pt idx="241">
                  <c:v>2.41</c:v>
                </c:pt>
                <c:pt idx="242">
                  <c:v>2.42</c:v>
                </c:pt>
                <c:pt idx="243">
                  <c:v>2.4299999999999997</c:v>
                </c:pt>
                <c:pt idx="244">
                  <c:v>2.4399999999999995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2.4799999999999995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cat>
          <c:val>
            <c:numRef>
              <c:f>wmot2!$AD$9:$AD$259</c:f>
              <c:numCache>
                <c:formatCode>General</c:formatCode>
                <c:ptCount val="251"/>
                <c:pt idx="0">
                  <c:v>-42.060573216714857</c:v>
                </c:pt>
                <c:pt idx="1">
                  <c:v>-42.727264865890398</c:v>
                </c:pt>
                <c:pt idx="2">
                  <c:v>-43.382156668515364</c:v>
                </c:pt>
                <c:pt idx="3">
                  <c:v>-44.025248612317903</c:v>
                </c:pt>
                <c:pt idx="4">
                  <c:v>-44.503142624645392</c:v>
                </c:pt>
                <c:pt idx="5">
                  <c:v>-44.880737898341501</c:v>
                </c:pt>
                <c:pt idx="6">
                  <c:v>-45.276032947999411</c:v>
                </c:pt>
                <c:pt idx="7">
                  <c:v>-45.70082762630561</c:v>
                </c:pt>
                <c:pt idx="8">
                  <c:v>-46.686115285744776</c:v>
                </c:pt>
                <c:pt idx="9">
                  <c:v>-48.184696515570927</c:v>
                </c:pt>
                <c:pt idx="10">
                  <c:v>-49.913374869715824</c:v>
                </c:pt>
                <c:pt idx="11">
                  <c:v>-52.355944277646358</c:v>
                </c:pt>
                <c:pt idx="12">
                  <c:v>-54.580216420080539</c:v>
                </c:pt>
                <c:pt idx="13">
                  <c:v>-56.75138922849343</c:v>
                </c:pt>
                <c:pt idx="14">
                  <c:v>-58.922562030770408</c:v>
                </c:pt>
                <c:pt idx="15">
                  <c:v>-60.250045405846215</c:v>
                </c:pt>
                <c:pt idx="16">
                  <c:v>-61.382831196254955</c:v>
                </c:pt>
                <c:pt idx="17">
                  <c:v>-62.226520629592059</c:v>
                </c:pt>
                <c:pt idx="18">
                  <c:v>-63.347506604129848</c:v>
                </c:pt>
                <c:pt idx="19">
                  <c:v>-64.556991489156189</c:v>
                </c:pt>
                <c:pt idx="20">
                  <c:v>-65.896274710782563</c:v>
                </c:pt>
                <c:pt idx="21">
                  <c:v>-67.02906049505539</c:v>
                </c:pt>
                <c:pt idx="22">
                  <c:v>-67.394855946744627</c:v>
                </c:pt>
                <c:pt idx="23">
                  <c:v>-67.636752874662506</c:v>
                </c:pt>
                <c:pt idx="24">
                  <c:v>-67.2119581902204</c:v>
                </c:pt>
                <c:pt idx="25">
                  <c:v>-67.058560111431817</c:v>
                </c:pt>
                <c:pt idx="26">
                  <c:v>-66.946461520113971</c:v>
                </c:pt>
                <c:pt idx="27">
                  <c:v>-66.739964144119668</c:v>
                </c:pt>
                <c:pt idx="28">
                  <c:v>-67.288657229614671</c:v>
                </c:pt>
                <c:pt idx="29">
                  <c:v>-67.849150247563188</c:v>
                </c:pt>
                <c:pt idx="30">
                  <c:v>-68.474542372452476</c:v>
                </c:pt>
                <c:pt idx="31">
                  <c:v>-68.386043523323167</c:v>
                </c:pt>
                <c:pt idx="32">
                  <c:v>-67.860950057298226</c:v>
                </c:pt>
                <c:pt idx="33">
                  <c:v>-67.07625991807322</c:v>
                </c:pt>
                <c:pt idx="34">
                  <c:v>-66.35056901160111</c:v>
                </c:pt>
                <c:pt idx="35">
                  <c:v>-66.468567538466104</c:v>
                </c:pt>
                <c:pt idx="36">
                  <c:v>-66.728164273025399</c:v>
                </c:pt>
                <c:pt idx="37">
                  <c:v>-67.613153193833199</c:v>
                </c:pt>
                <c:pt idx="38">
                  <c:v>-68.238545380081732</c:v>
                </c:pt>
                <c:pt idx="39">
                  <c:v>-68.875737376065288</c:v>
                </c:pt>
                <c:pt idx="40">
                  <c:v>-69.648627705555242</c:v>
                </c:pt>
                <c:pt idx="41">
                  <c:v>-69.743026490231699</c:v>
                </c:pt>
                <c:pt idx="42">
                  <c:v>-69.961323798679501</c:v>
                </c:pt>
                <c:pt idx="43">
                  <c:v>-70.108821941920951</c:v>
                </c:pt>
                <c:pt idx="44">
                  <c:v>-70.970211120540199</c:v>
                </c:pt>
                <c:pt idx="45">
                  <c:v>-72.026297926778</c:v>
                </c:pt>
                <c:pt idx="46">
                  <c:v>-73.082384671656541</c:v>
                </c:pt>
                <c:pt idx="47">
                  <c:v>-73.9378739760879</c:v>
                </c:pt>
                <c:pt idx="48">
                  <c:v>-73.802175703940748</c:v>
                </c:pt>
                <c:pt idx="49">
                  <c:v>-73.518979227192915</c:v>
                </c:pt>
                <c:pt idx="50">
                  <c:v>-72.64579017747937</c:v>
                </c:pt>
                <c:pt idx="51">
                  <c:v>-72.038097797872254</c:v>
                </c:pt>
                <c:pt idx="52">
                  <c:v>-71.395005804982333</c:v>
                </c:pt>
                <c:pt idx="53">
                  <c:v>-70.610315665757341</c:v>
                </c:pt>
                <c:pt idx="54">
                  <c:v>-70.551316371645214</c:v>
                </c:pt>
                <c:pt idx="55">
                  <c:v>-70.527716690815922</c:v>
                </c:pt>
                <c:pt idx="56">
                  <c:v>-70.799113296469471</c:v>
                </c:pt>
                <c:pt idx="57">
                  <c:v>-70.53361662636307</c:v>
                </c:pt>
                <c:pt idx="58">
                  <c:v>-70.728314192622335</c:v>
                </c:pt>
                <c:pt idx="59">
                  <c:v>-70.775513554280934</c:v>
                </c:pt>
                <c:pt idx="60">
                  <c:v>-70.751913873451628</c:v>
                </c:pt>
                <c:pt idx="61">
                  <c:v>-71.436305292453042</c:v>
                </c:pt>
                <c:pt idx="62">
                  <c:v>-71.395005804982333</c:v>
                </c:pt>
                <c:pt idx="63">
                  <c:v>-71.92009927100726</c:v>
                </c:pt>
                <c:pt idx="64">
                  <c:v>-72.462892420955143</c:v>
                </c:pt>
                <c:pt idx="65">
                  <c:v>-73.17088358214508</c:v>
                </c:pt>
                <c:pt idx="66">
                  <c:v>-74.138471477894313</c:v>
                </c:pt>
                <c:pt idx="67">
                  <c:v>-74.315469237512175</c:v>
                </c:pt>
                <c:pt idx="68">
                  <c:v>-74.197470710647181</c:v>
                </c:pt>
                <c:pt idx="69">
                  <c:v>-73.867074872240764</c:v>
                </c:pt>
                <c:pt idx="70">
                  <c:v>-73.542578908022236</c:v>
                </c:pt>
                <c:pt idx="71">
                  <c:v>-73.424580381157242</c:v>
                </c:pt>
                <c:pt idx="72">
                  <c:v>-73.406880635875069</c:v>
                </c:pt>
                <c:pt idx="73">
                  <c:v>-73.43638025225151</c:v>
                </c:pt>
                <c:pt idx="74">
                  <c:v>-73.341981467575067</c:v>
                </c:pt>
                <c:pt idx="75">
                  <c:v>-73.31838172538653</c:v>
                </c:pt>
                <c:pt idx="76">
                  <c:v>-72.75198883325011</c:v>
                </c:pt>
                <c:pt idx="77">
                  <c:v>-72.002698184589448</c:v>
                </c:pt>
                <c:pt idx="78">
                  <c:v>-71.117709325140879</c:v>
                </c:pt>
                <c:pt idx="79">
                  <c:v>-70.19142091686237</c:v>
                </c:pt>
                <c:pt idx="80">
                  <c:v>-70.793213360922337</c:v>
                </c:pt>
                <c:pt idx="81">
                  <c:v>-71.678202281730151</c:v>
                </c:pt>
                <c:pt idx="82">
                  <c:v>-72.48649216314368</c:v>
                </c:pt>
                <c:pt idx="83">
                  <c:v>-73.0528850552801</c:v>
                </c:pt>
                <c:pt idx="84">
                  <c:v>-72.25639504496084</c:v>
                </c:pt>
                <c:pt idx="85">
                  <c:v>-71.518904267394447</c:v>
                </c:pt>
                <c:pt idx="86">
                  <c:v>-71.029210414652326</c:v>
                </c:pt>
                <c:pt idx="87">
                  <c:v>-70.639815282133782</c:v>
                </c:pt>
                <c:pt idx="88">
                  <c:v>-70.53361662636307</c:v>
                </c:pt>
                <c:pt idx="89">
                  <c:v>-70.185520981315221</c:v>
                </c:pt>
                <c:pt idx="90">
                  <c:v>-69.790225913249543</c:v>
                </c:pt>
                <c:pt idx="91">
                  <c:v>-69.571928666160971</c:v>
                </c:pt>
                <c:pt idx="92">
                  <c:v>-69.554228859519569</c:v>
                </c:pt>
                <c:pt idx="93">
                  <c:v>-68.740039103918136</c:v>
                </c:pt>
                <c:pt idx="94">
                  <c:v>-67.784251017903927</c:v>
                </c:pt>
                <c:pt idx="95">
                  <c:v>-66.911061968190396</c:v>
                </c:pt>
                <c:pt idx="96">
                  <c:v>-66.220770613641861</c:v>
                </c:pt>
                <c:pt idx="97">
                  <c:v>-66.397768434618968</c:v>
                </c:pt>
                <c:pt idx="98">
                  <c:v>-66.580666129783964</c:v>
                </c:pt>
                <c:pt idx="99">
                  <c:v>-66.492167219295411</c:v>
                </c:pt>
                <c:pt idx="100">
                  <c:v>-66.397768434618968</c:v>
                </c:pt>
                <c:pt idx="101">
                  <c:v>-66.492167219295411</c:v>
                </c:pt>
                <c:pt idx="102">
                  <c:v>-66.757663889401826</c:v>
                </c:pt>
                <c:pt idx="103">
                  <c:v>-67.105759534449675</c:v>
                </c:pt>
                <c:pt idx="104">
                  <c:v>-67.064460046978965</c:v>
                </c:pt>
                <c:pt idx="105">
                  <c:v>-66.621965617254688</c:v>
                </c:pt>
                <c:pt idx="106">
                  <c:v>-66.934661710378933</c:v>
                </c:pt>
                <c:pt idx="107">
                  <c:v>-67.388956011197493</c:v>
                </c:pt>
                <c:pt idx="108">
                  <c:v>-67.961248838881033</c:v>
                </c:pt>
                <c:pt idx="109">
                  <c:v>-69.365431228807424</c:v>
                </c:pt>
                <c:pt idx="110">
                  <c:v>-70.014423095885249</c:v>
                </c:pt>
                <c:pt idx="111">
                  <c:v>-70.675214834057357</c:v>
                </c:pt>
                <c:pt idx="112">
                  <c:v>-71.548403883770902</c:v>
                </c:pt>
                <c:pt idx="113">
                  <c:v>-71.64280272980659</c:v>
                </c:pt>
                <c:pt idx="114">
                  <c:v>-71.554303819318022</c:v>
                </c:pt>
                <c:pt idx="115">
                  <c:v>-71.347806443323719</c:v>
                </c:pt>
                <c:pt idx="116">
                  <c:v>-71.070509902123021</c:v>
                </c:pt>
                <c:pt idx="117">
                  <c:v>-71.129509134875903</c:v>
                </c:pt>
                <c:pt idx="118">
                  <c:v>-71.501204522112289</c:v>
                </c:pt>
                <c:pt idx="119">
                  <c:v>-71.088209647405193</c:v>
                </c:pt>
                <c:pt idx="120">
                  <c:v>-70.521816755268787</c:v>
                </c:pt>
                <c:pt idx="121">
                  <c:v>-69.872824888190962</c:v>
                </c:pt>
                <c:pt idx="122">
                  <c:v>-68.504042050188161</c:v>
                </c:pt>
                <c:pt idx="123">
                  <c:v>-68.002548326351757</c:v>
                </c:pt>
                <c:pt idx="124">
                  <c:v>-67.60135332273893</c:v>
                </c:pt>
                <c:pt idx="125">
                  <c:v>-67.082159853620354</c:v>
                </c:pt>
                <c:pt idx="126">
                  <c:v>-67.347656523726783</c:v>
                </c:pt>
                <c:pt idx="127">
                  <c:v>-67.689852233227498</c:v>
                </c:pt>
                <c:pt idx="128">
                  <c:v>-68.043847813822453</c:v>
                </c:pt>
                <c:pt idx="129">
                  <c:v>-68.268044996458173</c:v>
                </c:pt>
                <c:pt idx="130">
                  <c:v>-68.102847046575334</c:v>
                </c:pt>
                <c:pt idx="131">
                  <c:v>-68.474542372452476</c:v>
                </c:pt>
                <c:pt idx="132">
                  <c:v>-69.672227386384549</c:v>
                </c:pt>
                <c:pt idx="133">
                  <c:v>-71.123609199328783</c:v>
                </c:pt>
                <c:pt idx="134">
                  <c:v>-72.574991073632233</c:v>
                </c:pt>
                <c:pt idx="135">
                  <c:v>-73.153183775503678</c:v>
                </c:pt>
                <c:pt idx="136">
                  <c:v>-72.875887295662224</c:v>
                </c:pt>
                <c:pt idx="137">
                  <c:v>-72.628090370837967</c:v>
                </c:pt>
                <c:pt idx="138">
                  <c:v>-72.64579017747937</c:v>
                </c:pt>
                <c:pt idx="139">
                  <c:v>-72.622190435290833</c:v>
                </c:pt>
                <c:pt idx="140">
                  <c:v>-72.439292740125836</c:v>
                </c:pt>
                <c:pt idx="141">
                  <c:v>-72.097097030625136</c:v>
                </c:pt>
                <c:pt idx="142">
                  <c:v>-71.749001385577301</c:v>
                </c:pt>
                <c:pt idx="143">
                  <c:v>-71.713601833653726</c:v>
                </c:pt>
                <c:pt idx="144">
                  <c:v>-70.982010991634482</c:v>
                </c:pt>
                <c:pt idx="145">
                  <c:v>-69.424430522919536</c:v>
                </c:pt>
                <c:pt idx="146">
                  <c:v>-67.837350376468919</c:v>
                </c:pt>
                <c:pt idx="147">
                  <c:v>-66.30336958858328</c:v>
                </c:pt>
                <c:pt idx="148">
                  <c:v>-65.725176825352591</c:v>
                </c:pt>
                <c:pt idx="149">
                  <c:v>-65.92577432715899</c:v>
                </c:pt>
                <c:pt idx="150">
                  <c:v>-65.878574904141161</c:v>
                </c:pt>
                <c:pt idx="151">
                  <c:v>-65.589478553205424</c:v>
                </c:pt>
                <c:pt idx="152">
                  <c:v>-65.441980409964003</c:v>
                </c:pt>
                <c:pt idx="153">
                  <c:v>-66.203070868359688</c:v>
                </c:pt>
                <c:pt idx="154">
                  <c:v>-67.672152426586081</c:v>
                </c:pt>
                <c:pt idx="155">
                  <c:v>-69.076334877871687</c:v>
                </c:pt>
                <c:pt idx="156">
                  <c:v>-70.244520214068103</c:v>
                </c:pt>
                <c:pt idx="157">
                  <c:v>-70.687014705151626</c:v>
                </c:pt>
                <c:pt idx="158">
                  <c:v>-70.704714450433798</c:v>
                </c:pt>
                <c:pt idx="159">
                  <c:v>-70.687014705151626</c:v>
                </c:pt>
                <c:pt idx="160">
                  <c:v>-70.551316371645214</c:v>
                </c:pt>
                <c:pt idx="161">
                  <c:v>-70.333019124556657</c:v>
                </c:pt>
                <c:pt idx="162">
                  <c:v>-69.984923479508808</c:v>
                </c:pt>
                <c:pt idx="163">
                  <c:v>-69.914124375661672</c:v>
                </c:pt>
                <c:pt idx="164">
                  <c:v>-70.097022070826668</c:v>
                </c:pt>
                <c:pt idx="165">
                  <c:v>-70.167821174673819</c:v>
                </c:pt>
                <c:pt idx="166">
                  <c:v>-69.58372853725524</c:v>
                </c:pt>
                <c:pt idx="167">
                  <c:v>-68.480442307999624</c:v>
                </c:pt>
                <c:pt idx="168">
                  <c:v>-68.032047942728198</c:v>
                </c:pt>
                <c:pt idx="169">
                  <c:v>-67.64265281020964</c:v>
                </c:pt>
                <c:pt idx="170">
                  <c:v>-67.141159086373236</c:v>
                </c:pt>
                <c:pt idx="171">
                  <c:v>-66.863862545172552</c:v>
                </c:pt>
                <c:pt idx="172">
                  <c:v>-66.592466000878233</c:v>
                </c:pt>
                <c:pt idx="173">
                  <c:v>-67.176558638296811</c:v>
                </c:pt>
                <c:pt idx="174">
                  <c:v>-68.456842627170303</c:v>
                </c:pt>
                <c:pt idx="175">
                  <c:v>-69.825625465173118</c:v>
                </c:pt>
                <c:pt idx="176">
                  <c:v>-70.392018357309524</c:v>
                </c:pt>
                <c:pt idx="177">
                  <c:v>-70.073422389997376</c:v>
                </c:pt>
                <c:pt idx="178">
                  <c:v>-69.955423863132381</c:v>
                </c:pt>
                <c:pt idx="179">
                  <c:v>-70.114721877468071</c:v>
                </c:pt>
                <c:pt idx="180">
                  <c:v>-70.232720404333065</c:v>
                </c:pt>
                <c:pt idx="181">
                  <c:v>-69.737126616043795</c:v>
                </c:pt>
                <c:pt idx="182">
                  <c:v>-69.158933852813107</c:v>
                </c:pt>
                <c:pt idx="183">
                  <c:v>-69.111734429795263</c:v>
                </c:pt>
                <c:pt idx="184">
                  <c:v>-69.235632892207406</c:v>
                </c:pt>
                <c:pt idx="185">
                  <c:v>-69.20023334028383</c:v>
                </c:pt>
                <c:pt idx="186">
                  <c:v>-68.309344483928882</c:v>
                </c:pt>
                <c:pt idx="187">
                  <c:v>-66.857962670984648</c:v>
                </c:pt>
                <c:pt idx="188">
                  <c:v>-65.495079707169751</c:v>
                </c:pt>
                <c:pt idx="189">
                  <c:v>-65.058485212992593</c:v>
                </c:pt>
                <c:pt idx="190">
                  <c:v>-65.489179771622602</c:v>
                </c:pt>
                <c:pt idx="191">
                  <c:v>-65.613078234034745</c:v>
                </c:pt>
                <c:pt idx="192">
                  <c:v>-65.377081180304756</c:v>
                </c:pt>
                <c:pt idx="193">
                  <c:v>-65.91987439161187</c:v>
                </c:pt>
                <c:pt idx="194">
                  <c:v>-67.359456394821052</c:v>
                </c:pt>
                <c:pt idx="195">
                  <c:v>-68.928836734630266</c:v>
                </c:pt>
                <c:pt idx="196">
                  <c:v>-70.616215601304475</c:v>
                </c:pt>
                <c:pt idx="197">
                  <c:v>-71.442205228000176</c:v>
                </c:pt>
                <c:pt idx="198">
                  <c:v>-71.442205228000176</c:v>
                </c:pt>
                <c:pt idx="199">
                  <c:v>-71.589703371241598</c:v>
                </c:pt>
                <c:pt idx="200">
                  <c:v>-71.625102923165173</c:v>
                </c:pt>
                <c:pt idx="201">
                  <c:v>-71.507104396300178</c:v>
                </c:pt>
                <c:pt idx="202">
                  <c:v>-71.300607020305875</c:v>
                </c:pt>
                <c:pt idx="203">
                  <c:v>-71.017410543558057</c:v>
                </c:pt>
                <c:pt idx="204">
                  <c:v>-71.041010285746594</c:v>
                </c:pt>
                <c:pt idx="205">
                  <c:v>-71.294707084758741</c:v>
                </c:pt>
                <c:pt idx="206">
                  <c:v>-70.622115475492379</c:v>
                </c:pt>
                <c:pt idx="207">
                  <c:v>-69.076334877871687</c:v>
                </c:pt>
                <c:pt idx="208">
                  <c:v>-67.595453387191796</c:v>
                </c:pt>
                <c:pt idx="209">
                  <c:v>-66.267970036659705</c:v>
                </c:pt>
                <c:pt idx="210">
                  <c:v>-65.931674262706125</c:v>
                </c:pt>
                <c:pt idx="211">
                  <c:v>-66.30336958858328</c:v>
                </c:pt>
                <c:pt idx="212">
                  <c:v>-66.26207010111257</c:v>
                </c:pt>
                <c:pt idx="213">
                  <c:v>-66.020173111835447</c:v>
                </c:pt>
                <c:pt idx="214">
                  <c:v>-65.731076760899725</c:v>
                </c:pt>
                <c:pt idx="215">
                  <c:v>-65.506879578264005</c:v>
                </c:pt>
                <c:pt idx="216">
                  <c:v>-65.382981115851891</c:v>
                </c:pt>
                <c:pt idx="217">
                  <c:v>-65.188283549592626</c:v>
                </c:pt>
                <c:pt idx="218">
                  <c:v>-65.034885470804056</c:v>
                </c:pt>
                <c:pt idx="219">
                  <c:v>-65.082084893821886</c:v>
                </c:pt>
                <c:pt idx="220">
                  <c:v>-65.990673495459006</c:v>
                </c:pt>
                <c:pt idx="221">
                  <c:v>-66.899262158455358</c:v>
                </c:pt>
                <c:pt idx="222">
                  <c:v>-67.583653577456758</c:v>
                </c:pt>
                <c:pt idx="223">
                  <c:v>-68.710539426182464</c:v>
                </c:pt>
                <c:pt idx="224">
                  <c:v>-69.294632124960273</c:v>
                </c:pt>
                <c:pt idx="225">
                  <c:v>-70.102922006373802</c:v>
                </c:pt>
                <c:pt idx="226">
                  <c:v>-70.970211120540199</c:v>
                </c:pt>
                <c:pt idx="227">
                  <c:v>-71.15310887706444</c:v>
                </c:pt>
                <c:pt idx="228">
                  <c:v>-71.123609199328783</c:v>
                </c:pt>
                <c:pt idx="229">
                  <c:v>-71.011510608010923</c:v>
                </c:pt>
                <c:pt idx="230">
                  <c:v>-71.111809389593731</c:v>
                </c:pt>
                <c:pt idx="231">
                  <c:v>-71.359606253058743</c:v>
                </c:pt>
                <c:pt idx="232">
                  <c:v>-71.518904267394447</c:v>
                </c:pt>
                <c:pt idx="233">
                  <c:v>-70.781413489828083</c:v>
                </c:pt>
                <c:pt idx="234">
                  <c:v>-69.943623992038113</c:v>
                </c:pt>
                <c:pt idx="235">
                  <c:v>-69.235632892207406</c:v>
                </c:pt>
                <c:pt idx="236">
                  <c:v>-68.085147301293176</c:v>
                </c:pt>
                <c:pt idx="237">
                  <c:v>-67.589553513003906</c:v>
                </c:pt>
                <c:pt idx="238">
                  <c:v>-66.964161326755374</c:v>
                </c:pt>
                <c:pt idx="239">
                  <c:v>-66.332869204959707</c:v>
                </c:pt>
                <c:pt idx="240">
                  <c:v>-66.391868499071819</c:v>
                </c:pt>
                <c:pt idx="241">
                  <c:v>-66.568866258689695</c:v>
                </c:pt>
                <c:pt idx="242">
                  <c:v>-66.64556529808398</c:v>
                </c:pt>
                <c:pt idx="243">
                  <c:v>-66.315169459677549</c:v>
                </c:pt>
                <c:pt idx="244">
                  <c:v>-65.754676441729032</c:v>
                </c:pt>
                <c:pt idx="245">
                  <c:v>-66.07917240594756</c:v>
                </c:pt>
                <c:pt idx="246">
                  <c:v>-66.816663183513953</c:v>
                </c:pt>
                <c:pt idx="247">
                  <c:v>-67.672152426586081</c:v>
                </c:pt>
                <c:pt idx="248">
                  <c:v>-69.129434175077449</c:v>
                </c:pt>
                <c:pt idx="249">
                  <c:v>-69.684027257478817</c:v>
                </c:pt>
                <c:pt idx="250">
                  <c:v>-70.126521687203109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7-4598-9700-6CA56DADF05C}"/>
            </c:ext>
          </c:extLst>
        </c:ser>
        <c:ser>
          <c:idx val="1"/>
          <c:order val="1"/>
          <c:tx>
            <c:strRef>
              <c:f>wmot2!$E$8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wmot2!$AE$9:$AE$259</c:f>
              <c:numCache>
                <c:formatCode>General</c:formatCode>
                <c:ptCount val="251"/>
                <c:pt idx="0">
                  <c:v>-35.812095567763727</c:v>
                </c:pt>
                <c:pt idx="1">
                  <c:v>-38.666201303273297</c:v>
                </c:pt>
                <c:pt idx="2">
                  <c:v>-41.281933323558917</c:v>
                </c:pt>
                <c:pt idx="3">
                  <c:v>-43.679200501442892</c:v>
                </c:pt>
                <c:pt idx="4">
                  <c:v>-45.87624892903078</c:v>
                </c:pt>
                <c:pt idx="5">
                  <c:v>-47.889800792460164</c:v>
                </c:pt>
                <c:pt idx="6">
                  <c:v>-49.735181647888666</c:v>
                </c:pt>
                <c:pt idx="7">
                  <c:v>-51.426437067444667</c:v>
                </c:pt>
                <c:pt idx="8">
                  <c:v>-52.976439542957408</c:v>
                </c:pt>
                <c:pt idx="9">
                  <c:v>-54.396986461131085</c:v>
                </c:pt>
                <c:pt idx="10">
                  <c:v>-55.698889895875951</c:v>
                </c:pt>
                <c:pt idx="11">
                  <c:v>-56.892058901219052</c:v>
                </c:pt>
                <c:pt idx="12">
                  <c:v>-57.985574931146743</c:v>
                </c:pt>
                <c:pt idx="13">
                  <c:v>-58.987760960413382</c:v>
                </c:pt>
                <c:pt idx="14">
                  <c:v>-59.90624483240898</c:v>
                </c:pt>
                <c:pt idx="15">
                  <c:v>-60.748017316239491</c:v>
                </c:pt>
                <c:pt idx="16">
                  <c:v>-61.519485314904124</c:v>
                </c:pt>
                <c:pt idx="17">
                  <c:v>-62.22652062954807</c:v>
                </c:pt>
                <c:pt idx="18">
                  <c:v>-62.874504650944651</c:v>
                </c:pt>
                <c:pt idx="19">
                  <c:v>-63.46836931836485</c:v>
                </c:pt>
                <c:pt idx="20">
                  <c:v>-64.012634657578005</c:v>
                </c:pt>
                <c:pt idx="21">
                  <c:v>-64.511443183694936</c:v>
                </c:pt>
                <c:pt idx="22">
                  <c:v>-64.968591430700101</c:v>
                </c:pt>
                <c:pt idx="23">
                  <c:v>-65.387558847650169</c:v>
                </c:pt>
                <c:pt idx="24">
                  <c:v>-65.771534281474445</c:v>
                </c:pt>
                <c:pt idx="25">
                  <c:v>-66.123440247942824</c:v>
                </c:pt>
                <c:pt idx="26">
                  <c:v>-66.445955175532333</c:v>
                </c:pt>
                <c:pt idx="27">
                  <c:v>-66.741533791496053</c:v>
                </c:pt>
                <c:pt idx="28">
                  <c:v>-67.012425805295223</c:v>
                </c:pt>
                <c:pt idx="29">
                  <c:v>-67.260693031599544</c:v>
                </c:pt>
                <c:pt idx="30">
                  <c:v>-67.488225083181263</c:v>
                </c:pt>
                <c:pt idx="31">
                  <c:v>-67.696753753145671</c:v>
                </c:pt>
                <c:pt idx="32">
                  <c:v>-67.887866195963468</c:v>
                </c:pt>
                <c:pt idx="33">
                  <c:v>-68.063017007628929</c:v>
                </c:pt>
                <c:pt idx="34">
                  <c:v>-68.223539296888305</c:v>
                </c:pt>
                <c:pt idx="35">
                  <c:v>-68.370654831803947</c:v>
                </c:pt>
                <c:pt idx="36">
                  <c:v>-68.505483338881518</c:v>
                </c:pt>
                <c:pt idx="37">
                  <c:v>-68.629051025538061</c:v>
                </c:pt>
                <c:pt idx="38">
                  <c:v>-68.742298390777123</c:v>
                </c:pt>
                <c:pt idx="39">
                  <c:v>-68.846087383519517</c:v>
                </c:pt>
                <c:pt idx="40">
                  <c:v>-68.941207963073296</c:v>
                </c:pt>
                <c:pt idx="41">
                  <c:v>-69.028384111676118</c:v>
                </c:pt>
                <c:pt idx="42">
                  <c:v>-69.108279344872486</c:v>
                </c:pt>
                <c:pt idx="43">
                  <c:v>-69.181501761666581</c:v>
                </c:pt>
                <c:pt idx="44">
                  <c:v>-69.248608672888565</c:v>
                </c:pt>
                <c:pt idx="45">
                  <c:v>-69.310110843001567</c:v>
                </c:pt>
                <c:pt idx="46">
                  <c:v>-69.366476377634754</c:v>
                </c:pt>
                <c:pt idx="47">
                  <c:v>-69.418134286431254</c:v>
                </c:pt>
                <c:pt idx="48">
                  <c:v>-69.465477748328581</c:v>
                </c:pt>
                <c:pt idx="49">
                  <c:v>-69.508867104124079</c:v>
                </c:pt>
                <c:pt idx="50">
                  <c:v>-69.548632599102703</c:v>
                </c:pt>
                <c:pt idx="51">
                  <c:v>-69.585076896601549</c:v>
                </c:pt>
                <c:pt idx="52">
                  <c:v>-69.61847738164262</c:v>
                </c:pt>
                <c:pt idx="53">
                  <c:v>-69.64908827216712</c:v>
                </c:pt>
                <c:pt idx="54">
                  <c:v>-69.677142553940286</c:v>
                </c:pt>
                <c:pt idx="55">
                  <c:v>-69.702853753853859</c:v>
                </c:pt>
                <c:pt idx="56">
                  <c:v>-69.726417565123072</c:v>
                </c:pt>
                <c:pt idx="57">
                  <c:v>-69.748013336747775</c:v>
                </c:pt>
                <c:pt idx="58">
                  <c:v>-69.767805438574541</c:v>
                </c:pt>
                <c:pt idx="59">
                  <c:v>-69.785944512349161</c:v>
                </c:pt>
                <c:pt idx="60">
                  <c:v>-69.802568618281995</c:v>
                </c:pt>
                <c:pt idx="61">
                  <c:v>-69.817804285852432</c:v>
                </c:pt>
                <c:pt idx="62">
                  <c:v>-69.8317674768508</c:v>
                </c:pt>
                <c:pt idx="63">
                  <c:v>-69.84456446798724</c:v>
                </c:pt>
                <c:pt idx="64">
                  <c:v>-69.856292659785609</c:v>
                </c:pt>
                <c:pt idx="65">
                  <c:v>-69.867041317918833</c:v>
                </c:pt>
                <c:pt idx="66">
                  <c:v>-69.876892252628224</c:v>
                </c:pt>
                <c:pt idx="67">
                  <c:v>-69.885920441398</c:v>
                </c:pt>
                <c:pt idx="68">
                  <c:v>-69.894194599624313</c:v>
                </c:pt>
                <c:pt idx="69">
                  <c:v>-69.901777703622272</c:v>
                </c:pt>
                <c:pt idx="70">
                  <c:v>-69.908727469951458</c:v>
                </c:pt>
                <c:pt idx="71">
                  <c:v>-69.915096794708631</c:v>
                </c:pt>
                <c:pt idx="72">
                  <c:v>-69.920934156130684</c:v>
                </c:pt>
                <c:pt idx="73">
                  <c:v>-69.926283983572503</c:v>
                </c:pt>
                <c:pt idx="74">
                  <c:v>-69.931186995667815</c:v>
                </c:pt>
                <c:pt idx="75">
                  <c:v>-69.935680510247195</c:v>
                </c:pt>
                <c:pt idx="76">
                  <c:v>-69.939798728371585</c:v>
                </c:pt>
                <c:pt idx="77">
                  <c:v>-69.94357299464366</c:v>
                </c:pt>
                <c:pt idx="78">
                  <c:v>-69.947032035778022</c:v>
                </c:pt>
                <c:pt idx="79">
                  <c:v>-69.950202179246119</c:v>
                </c:pt>
                <c:pt idx="80">
                  <c:v>-69.953107553659962</c:v>
                </c:pt>
                <c:pt idx="81">
                  <c:v>-69.955770272420054</c:v>
                </c:pt>
                <c:pt idx="82">
                  <c:v>-69.95821060202492</c:v>
                </c:pt>
                <c:pt idx="83">
                  <c:v>-69.960447116323635</c:v>
                </c:pt>
                <c:pt idx="84">
                  <c:v>-69.962496837885155</c:v>
                </c:pt>
                <c:pt idx="85">
                  <c:v>-69.964375367560663</c:v>
                </c:pt>
                <c:pt idx="86">
                  <c:v>-69.966097003224718</c:v>
                </c:pt>
                <c:pt idx="87">
                  <c:v>-69.967674848599444</c:v>
                </c:pt>
                <c:pt idx="88">
                  <c:v>-69.969120912989567</c:v>
                </c:pt>
                <c:pt idx="89">
                  <c:v>-69.970446202687683</c:v>
                </c:pt>
                <c:pt idx="90">
                  <c:v>-69.971660804745468</c:v>
                </c:pt>
                <c:pt idx="91">
                  <c:v>-69.972773963748296</c:v>
                </c:pt>
                <c:pt idx="92">
                  <c:v>-69.973794152177589</c:v>
                </c:pt>
                <c:pt idx="93">
                  <c:v>-69.974729134896705</c:v>
                </c:pt>
                <c:pt idx="94">
                  <c:v>-69.975586028250859</c:v>
                </c:pt>
                <c:pt idx="95">
                  <c:v>-69.976371354231091</c:v>
                </c:pt>
                <c:pt idx="96">
                  <c:v>-69.977091090114484</c:v>
                </c:pt>
                <c:pt idx="97">
                  <c:v>-69.977750713958457</c:v>
                </c:pt>
                <c:pt idx="98">
                  <c:v>-69.978355246295337</c:v>
                </c:pt>
                <c:pt idx="99">
                  <c:v>-69.978909288344738</c:v>
                </c:pt>
                <c:pt idx="100">
                  <c:v>-69.979417057034297</c:v>
                </c:pt>
                <c:pt idx="101">
                  <c:v>-69.979882417095652</c:v>
                </c:pt>
                <c:pt idx="102">
                  <c:v>-69.98030891047965</c:v>
                </c:pt>
                <c:pt idx="103">
                  <c:v>-69.980699783314918</c:v>
                </c:pt>
                <c:pt idx="104">
                  <c:v>-69.981058010614746</c:v>
                </c:pt>
                <c:pt idx="105">
                  <c:v>-69.981386318920585</c:v>
                </c:pt>
                <c:pt idx="106">
                  <c:v>-69.981687207054264</c:v>
                </c:pt>
                <c:pt idx="107">
                  <c:v>-69.9819629651371</c:v>
                </c:pt>
                <c:pt idx="108">
                  <c:v>-69.982215692020375</c:v>
                </c:pt>
                <c:pt idx="109">
                  <c:v>-69.982447311260259</c:v>
                </c:pt>
                <c:pt idx="110">
                  <c:v>-69.98265958575827</c:v>
                </c:pt>
                <c:pt idx="111">
                  <c:v>-69.982854131179138</c:v>
                </c:pt>
                <c:pt idx="112">
                  <c:v>-69.983032428247967</c:v>
                </c:pt>
                <c:pt idx="113">
                  <c:v>-69.983195834020322</c:v>
                </c:pt>
                <c:pt idx="114">
                  <c:v>-69.983345592211023</c:v>
                </c:pt>
                <c:pt idx="115">
                  <c:v>-69.983482842660379</c:v>
                </c:pt>
                <c:pt idx="116">
                  <c:v>-69.983608630009712</c:v>
                </c:pt>
                <c:pt idx="117">
                  <c:v>-69.983723911652334</c:v>
                </c:pt>
                <c:pt idx="118">
                  <c:v>-69.983829565020471</c:v>
                </c:pt>
                <c:pt idx="119">
                  <c:v>-69.983926394263548</c:v>
                </c:pt>
                <c:pt idx="120">
                  <c:v>-69.984015136368825</c:v>
                </c:pt>
                <c:pt idx="121">
                  <c:v>-69.984096466770652</c:v>
                </c:pt>
                <c:pt idx="122">
                  <c:v>-69.984171004491387</c:v>
                </c:pt>
                <c:pt idx="123">
                  <c:v>-69.984239316852921</c:v>
                </c:pt>
                <c:pt idx="124">
                  <c:v>-69.984301923794646</c:v>
                </c:pt>
                <c:pt idx="125">
                  <c:v>-69.984359301830821</c:v>
                </c:pt>
                <c:pt idx="126">
                  <c:v>-69.984411887677453</c:v>
                </c:pt>
                <c:pt idx="127">
                  <c:v>-69.984460081576216</c:v>
                </c:pt>
                <c:pt idx="128">
                  <c:v>-69.984504250340734</c:v>
                </c:pt>
                <c:pt idx="129">
                  <c:v>-69.984544730148556</c:v>
                </c:pt>
                <c:pt idx="130">
                  <c:v>-69.984581829099781</c:v>
                </c:pt>
                <c:pt idx="131">
                  <c:v>-69.984615829562159</c:v>
                </c:pt>
                <c:pt idx="132">
                  <c:v>-69.984646990320144</c:v>
                </c:pt>
                <c:pt idx="133">
                  <c:v>-69.984675548544686</c:v>
                </c:pt>
                <c:pt idx="134">
                  <c:v>-69.984701721598285</c:v>
                </c:pt>
                <c:pt idx="135">
                  <c:v>-69.98472570868941</c:v>
                </c:pt>
                <c:pt idx="136">
                  <c:v>-69.984747692388737</c:v>
                </c:pt>
                <c:pt idx="137">
                  <c:v>-69.984767840018691</c:v>
                </c:pt>
                <c:pt idx="138">
                  <c:v>-69.984786304927056</c:v>
                </c:pt>
                <c:pt idx="139">
                  <c:v>-69.984803227653998</c:v>
                </c:pt>
                <c:pt idx="140">
                  <c:v>-69.984818737001874</c:v>
                </c:pt>
                <c:pt idx="141">
                  <c:v>-69.98483295101552</c:v>
                </c:pt>
                <c:pt idx="142">
                  <c:v>-69.984845977880696</c:v>
                </c:pt>
                <c:pt idx="143">
                  <c:v>-69.984857916747558</c:v>
                </c:pt>
                <c:pt idx="144">
                  <c:v>-69.984868858485257</c:v>
                </c:pt>
                <c:pt idx="145">
                  <c:v>-69.984878886373608</c:v>
                </c:pt>
                <c:pt idx="146">
                  <c:v>-69.984888076736922</c:v>
                </c:pt>
                <c:pt idx="147">
                  <c:v>-69.984896499524936</c:v>
                </c:pt>
                <c:pt idx="148">
                  <c:v>-69.984904218845244</c:v>
                </c:pt>
                <c:pt idx="149">
                  <c:v>-69.984911293451134</c:v>
                </c:pt>
                <c:pt idx="150">
                  <c:v>-69.984917777188912</c:v>
                </c:pt>
                <c:pt idx="151">
                  <c:v>-69.984923719407632</c:v>
                </c:pt>
                <c:pt idx="152">
                  <c:v>-69.984929165334734</c:v>
                </c:pt>
                <c:pt idx="153">
                  <c:v>-69.98493415642028</c:v>
                </c:pt>
                <c:pt idx="154">
                  <c:v>-69.984938730652459</c:v>
                </c:pt>
                <c:pt idx="155">
                  <c:v>-69.984942922846685</c:v>
                </c:pt>
                <c:pt idx="156">
                  <c:v>-69.984946764910589</c:v>
                </c:pt>
                <c:pt idx="157">
                  <c:v>-69.984950286086942</c:v>
                </c:pt>
                <c:pt idx="158">
                  <c:v>-69.984953513176109</c:v>
                </c:pt>
                <c:pt idx="159">
                  <c:v>-69.984956470740158</c:v>
                </c:pt>
                <c:pt idx="160">
                  <c:v>-69.984959181289682</c:v>
                </c:pt>
                <c:pt idx="161">
                  <c:v>-69.984961665455245</c:v>
                </c:pt>
                <c:pt idx="162">
                  <c:v>-69.984963942144347</c:v>
                </c:pt>
                <c:pt idx="163">
                  <c:v>-69.984966028685335</c:v>
                </c:pt>
                <c:pt idx="164">
                  <c:v>-69.98496794095928</c:v>
                </c:pt>
                <c:pt idx="165">
                  <c:v>-69.98496969352091</c:v>
                </c:pt>
                <c:pt idx="166">
                  <c:v>-69.984971299709329</c:v>
                </c:pt>
                <c:pt idx="167">
                  <c:v>-69.984972771749568</c:v>
                </c:pt>
                <c:pt idx="168">
                  <c:v>-69.984974120845621</c:v>
                </c:pt>
                <c:pt idx="169">
                  <c:v>-69.984975357265739</c:v>
                </c:pt>
                <c:pt idx="170">
                  <c:v>-69.984976490420564</c:v>
                </c:pt>
                <c:pt idx="171">
                  <c:v>-69.984977528934778</c:v>
                </c:pt>
                <c:pt idx="172">
                  <c:v>-69.984978480712712</c:v>
                </c:pt>
                <c:pt idx="173">
                  <c:v>-69.98497935299855</c:v>
                </c:pt>
                <c:pt idx="174">
                  <c:v>-69.984980152431447</c:v>
                </c:pt>
                <c:pt idx="175">
                  <c:v>-69.984980885096036</c:v>
                </c:pt>
                <c:pt idx="176">
                  <c:v>-69.984981556568798</c:v>
                </c:pt>
                <c:pt idx="177">
                  <c:v>-69.984982171960425</c:v>
                </c:pt>
                <c:pt idx="178">
                  <c:v>-69.984982735954802</c:v>
                </c:pt>
                <c:pt idx="179">
                  <c:v>-69.984983252844614</c:v>
                </c:pt>
                <c:pt idx="180">
                  <c:v>-69.984983726563996</c:v>
                </c:pt>
                <c:pt idx="181">
                  <c:v>-69.98498416071854</c:v>
                </c:pt>
                <c:pt idx="182">
                  <c:v>-69.98498455861268</c:v>
                </c:pt>
                <c:pt idx="183">
                  <c:v>-69.984984923274865</c:v>
                </c:pt>
                <c:pt idx="184">
                  <c:v>-69.984985257480616</c:v>
                </c:pt>
                <c:pt idx="185">
                  <c:v>-69.984985563773634</c:v>
                </c:pt>
                <c:pt idx="186">
                  <c:v>-69.984985844485195</c:v>
                </c:pt>
                <c:pt idx="187">
                  <c:v>-69.984986101751844</c:v>
                </c:pt>
                <c:pt idx="188">
                  <c:v>-69.984986337531694</c:v>
                </c:pt>
                <c:pt idx="189">
                  <c:v>-69.984986553619308</c:v>
                </c:pt>
                <c:pt idx="190">
                  <c:v>-69.984986751659378</c:v>
                </c:pt>
                <c:pt idx="191">
                  <c:v>-69.98498693315922</c:v>
                </c:pt>
                <c:pt idx="192">
                  <c:v>-69.984987099500273</c:v>
                </c:pt>
                <c:pt idx="193">
                  <c:v>-69.984987251948581</c:v>
                </c:pt>
                <c:pt idx="194">
                  <c:v>-69.98498739166449</c:v>
                </c:pt>
                <c:pt idx="195">
                  <c:v>-69.984987519711368</c:v>
                </c:pt>
                <c:pt idx="196">
                  <c:v>-69.984987637063824</c:v>
                </c:pt>
                <c:pt idx="197">
                  <c:v>-69.984987744615069</c:v>
                </c:pt>
                <c:pt idx="198">
                  <c:v>-69.98498784318366</c:v>
                </c:pt>
                <c:pt idx="199">
                  <c:v>-69.984987933519847</c:v>
                </c:pt>
                <c:pt idx="200">
                  <c:v>-69.984988016311206</c:v>
                </c:pt>
                <c:pt idx="201">
                  <c:v>-69.984988092187862</c:v>
                </c:pt>
                <c:pt idx="202">
                  <c:v>-69.984988161727316</c:v>
                </c:pt>
                <c:pt idx="203">
                  <c:v>-69.984988225458878</c:v>
                </c:pt>
                <c:pt idx="204">
                  <c:v>-69.984988283867608</c:v>
                </c:pt>
                <c:pt idx="205">
                  <c:v>-69.984988337398065</c:v>
                </c:pt>
                <c:pt idx="206">
                  <c:v>-69.984988386457673</c:v>
                </c:pt>
                <c:pt idx="207">
                  <c:v>-69.98498843141985</c:v>
                </c:pt>
                <c:pt idx="208">
                  <c:v>-69.984988472626796</c:v>
                </c:pt>
                <c:pt idx="209">
                  <c:v>-69.984988510392157</c:v>
                </c:pt>
                <c:pt idx="210">
                  <c:v>-69.984988545003375</c:v>
                </c:pt>
                <c:pt idx="211">
                  <c:v>-69.984988576723879</c:v>
                </c:pt>
                <c:pt idx="212">
                  <c:v>-69.984988605795095</c:v>
                </c:pt>
                <c:pt idx="213">
                  <c:v>-69.984988632438302</c:v>
                </c:pt>
                <c:pt idx="214">
                  <c:v>-69.984988656856274</c:v>
                </c:pt>
                <c:pt idx="215">
                  <c:v>-69.984988679234874</c:v>
                </c:pt>
                <c:pt idx="216">
                  <c:v>-69.98498869974442</c:v>
                </c:pt>
                <c:pt idx="217">
                  <c:v>-69.984988718541018</c:v>
                </c:pt>
                <c:pt idx="218">
                  <c:v>-69.984988735767729</c:v>
                </c:pt>
                <c:pt idx="219">
                  <c:v>-69.984988751555676</c:v>
                </c:pt>
                <c:pt idx="220">
                  <c:v>-69.984988766025012</c:v>
                </c:pt>
                <c:pt idx="221">
                  <c:v>-69.984988779285885</c:v>
                </c:pt>
                <c:pt idx="222">
                  <c:v>-69.984988791439207</c:v>
                </c:pt>
                <c:pt idx="223">
                  <c:v>-69.98498880257749</c:v>
                </c:pt>
                <c:pt idx="224">
                  <c:v>-69.984988812785517</c:v>
                </c:pt>
                <c:pt idx="225">
                  <c:v>-69.984988822140963</c:v>
                </c:pt>
                <c:pt idx="226">
                  <c:v>-69.984988830715054</c:v>
                </c:pt>
                <c:pt idx="227">
                  <c:v>-69.984988838573031</c:v>
                </c:pt>
                <c:pt idx="228">
                  <c:v>-69.984988845774723</c:v>
                </c:pt>
                <c:pt idx="229">
                  <c:v>-69.984988852374926</c:v>
                </c:pt>
                <c:pt idx="230">
                  <c:v>-69.98498885842389</c:v>
                </c:pt>
                <c:pt idx="231">
                  <c:v>-69.984988863967644</c:v>
                </c:pt>
                <c:pt idx="232">
                  <c:v>-69.984988869048379</c:v>
                </c:pt>
                <c:pt idx="233">
                  <c:v>-69.984988873704779</c:v>
                </c:pt>
                <c:pt idx="234">
                  <c:v>-69.984988877972285</c:v>
                </c:pt>
                <c:pt idx="235">
                  <c:v>-69.984988881883368</c:v>
                </c:pt>
                <c:pt idx="236">
                  <c:v>-69.984988885467786</c:v>
                </c:pt>
                <c:pt idx="237">
                  <c:v>-69.984988888752852</c:v>
                </c:pt>
                <c:pt idx="238">
                  <c:v>-69.984988891763535</c:v>
                </c:pt>
                <c:pt idx="239">
                  <c:v>-69.984988894522772</c:v>
                </c:pt>
                <c:pt idx="240">
                  <c:v>-69.984988897051565</c:v>
                </c:pt>
                <c:pt idx="241">
                  <c:v>-69.984988899369156</c:v>
                </c:pt>
                <c:pt idx="242">
                  <c:v>-69.984988901493168</c:v>
                </c:pt>
                <c:pt idx="243">
                  <c:v>-69.984988903439799</c:v>
                </c:pt>
                <c:pt idx="244">
                  <c:v>-69.984988905223844</c:v>
                </c:pt>
                <c:pt idx="245">
                  <c:v>-69.984988906858888</c:v>
                </c:pt>
                <c:pt idx="246">
                  <c:v>-69.984988908357366</c:v>
                </c:pt>
                <c:pt idx="247">
                  <c:v>-69.984988909730689</c:v>
                </c:pt>
                <c:pt idx="248">
                  <c:v>-69.98498891098933</c:v>
                </c:pt>
                <c:pt idx="249">
                  <c:v>-69.984988912142839</c:v>
                </c:pt>
                <c:pt idx="250">
                  <c:v>-69.984988913199999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7-4598-9700-6CA56DADF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wmot3!$D$8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wmot3!$A$9:$A$259</c:f>
              <c:numCache>
                <c:formatCode>General</c:formatCode>
                <c:ptCount val="251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5.9999999999999609E-2</c:v>
                </c:pt>
                <c:pt idx="7">
                  <c:v>6.999999999999984E-2</c:v>
                </c:pt>
                <c:pt idx="8">
                  <c:v>7.9999999999999627E-2</c:v>
                </c:pt>
                <c:pt idx="9">
                  <c:v>8.9999999999999858E-2</c:v>
                </c:pt>
                <c:pt idx="10">
                  <c:v>9.9999999999999645E-2</c:v>
                </c:pt>
                <c:pt idx="11">
                  <c:v>0.10999999999999988</c:v>
                </c:pt>
                <c:pt idx="12">
                  <c:v>0.11999999999999966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0.30999999999999961</c:v>
                </c:pt>
                <c:pt idx="32">
                  <c:v>0.31999999999999984</c:v>
                </c:pt>
                <c:pt idx="33">
                  <c:v>0.32999999999999963</c:v>
                </c:pt>
                <c:pt idx="34">
                  <c:v>0.33999999999999986</c:v>
                </c:pt>
                <c:pt idx="35">
                  <c:v>0.34999999999999964</c:v>
                </c:pt>
                <c:pt idx="36">
                  <c:v>0.35999999999999988</c:v>
                </c:pt>
                <c:pt idx="37">
                  <c:v>0.36999999999999966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0.55999999999999961</c:v>
                </c:pt>
                <c:pt idx="57">
                  <c:v>0.5699999999999994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0.59999999999999964</c:v>
                </c:pt>
                <c:pt idx="61">
                  <c:v>0.60999999999999943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0.64999999999999947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0.72999999999999954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0.80999999999999961</c:v>
                </c:pt>
                <c:pt idx="82">
                  <c:v>0.8199999999999994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0.85999999999999943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0.89999999999999947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0.97999999999999954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1.0599999999999996</c:v>
                </c:pt>
                <c:pt idx="107">
                  <c:v>1.0699999999999994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1.1099999999999994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1.1499999999999995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1.2299999999999995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1.3099999999999996</c:v>
                </c:pt>
                <c:pt idx="132">
                  <c:v>1.3199999999999994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1.3599999999999994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1.3999999999999995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1.4799999999999995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1.5699999999999994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1.6099999999999994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1.8199999999999994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1.8599999999999994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1.8999999999999995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2.0599999999999996</c:v>
                </c:pt>
                <c:pt idx="207">
                  <c:v>2.0699999999999994</c:v>
                </c:pt>
                <c:pt idx="208">
                  <c:v>2.08</c:v>
                </c:pt>
                <c:pt idx="209">
                  <c:v>2.09</c:v>
                </c:pt>
                <c:pt idx="210">
                  <c:v>2.0999999999999996</c:v>
                </c:pt>
                <c:pt idx="211">
                  <c:v>2.1099999999999994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2.1499999999999995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2.1899999999999995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2.2299999999999995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2.2699999999999996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2.3099999999999996</c:v>
                </c:pt>
                <c:pt idx="232">
                  <c:v>2.3199999999999994</c:v>
                </c:pt>
                <c:pt idx="233">
                  <c:v>2.33</c:v>
                </c:pt>
                <c:pt idx="234">
                  <c:v>2.34</c:v>
                </c:pt>
                <c:pt idx="235">
                  <c:v>2.3499999999999996</c:v>
                </c:pt>
                <c:pt idx="236">
                  <c:v>2.3599999999999994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2.3999999999999995</c:v>
                </c:pt>
                <c:pt idx="241">
                  <c:v>2.41</c:v>
                </c:pt>
                <c:pt idx="242">
                  <c:v>2.42</c:v>
                </c:pt>
                <c:pt idx="243">
                  <c:v>2.4299999999999997</c:v>
                </c:pt>
                <c:pt idx="244">
                  <c:v>2.4399999999999995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2.4799999999999995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cat>
          <c:val>
            <c:numRef>
              <c:f>wmot3!$D$9:$D$259</c:f>
              <c:numCache>
                <c:formatCode>General</c:formatCode>
                <c:ptCount val="251"/>
                <c:pt idx="0">
                  <c:v>-36.420243859597484</c:v>
                </c:pt>
                <c:pt idx="1">
                  <c:v>-37.086935508773017</c:v>
                </c:pt>
                <c:pt idx="2">
                  <c:v>-38.384919255200529</c:v>
                </c:pt>
                <c:pt idx="3">
                  <c:v>-39.783201740259393</c:v>
                </c:pt>
                <c:pt idx="4">
                  <c:v>-41.399781496950524</c:v>
                </c:pt>
                <c:pt idx="5">
                  <c:v>-43.511955041930932</c:v>
                </c:pt>
                <c:pt idx="6">
                  <c:v>-45.323232358745408</c:v>
                </c:pt>
                <c:pt idx="7">
                  <c:v>-47.228908490915956</c:v>
                </c:pt>
                <c:pt idx="8">
                  <c:v>-49.388281446642353</c:v>
                </c:pt>
                <c:pt idx="9">
                  <c:v>-51.370656618207192</c:v>
                </c:pt>
                <c:pt idx="10">
                  <c:v>-53.105234889491477</c:v>
                </c:pt>
                <c:pt idx="11">
                  <c:v>-54.792613756165679</c:v>
                </c:pt>
                <c:pt idx="12">
                  <c:v>-56.42099336554331</c:v>
                </c:pt>
                <c:pt idx="13">
                  <c:v>-57.724877035246102</c:v>
                </c:pt>
                <c:pt idx="14">
                  <c:v>-59.223458265072246</c:v>
                </c:pt>
                <c:pt idx="15">
                  <c:v>-60.114347109155339</c:v>
                </c:pt>
                <c:pt idx="16">
                  <c:v>-60.362144003299974</c:v>
                </c:pt>
                <c:pt idx="17">
                  <c:v>-60.385743708672983</c:v>
                </c:pt>
                <c:pt idx="18">
                  <c:v>-60.090747403782345</c:v>
                </c:pt>
                <c:pt idx="19">
                  <c:v>-60.609940897444616</c:v>
                </c:pt>
                <c:pt idx="20">
                  <c:v>-61.323831957366167</c:v>
                </c:pt>
                <c:pt idx="21">
                  <c:v>-62.39171857947489</c:v>
                </c:pt>
                <c:pt idx="22">
                  <c:v>-63.51860448955982</c:v>
                </c:pt>
                <c:pt idx="23">
                  <c:v>-64.061397700866934</c:v>
                </c:pt>
                <c:pt idx="24">
                  <c:v>-64.562891363344079</c:v>
                </c:pt>
                <c:pt idx="25">
                  <c:v>-64.47439251421477</c:v>
                </c:pt>
                <c:pt idx="26">
                  <c:v>-64.568791298891227</c:v>
                </c:pt>
                <c:pt idx="27">
                  <c:v>-64.621890657456206</c:v>
                </c:pt>
                <c:pt idx="28">
                  <c:v>-64.456692707573367</c:v>
                </c:pt>
                <c:pt idx="29">
                  <c:v>-64.757588929603358</c:v>
                </c:pt>
                <c:pt idx="30">
                  <c:v>-65.005385854427601</c:v>
                </c:pt>
                <c:pt idx="31">
                  <c:v>-65.276782460081165</c:v>
                </c:pt>
                <c:pt idx="32">
                  <c:v>-64.775288736244761</c:v>
                </c:pt>
                <c:pt idx="33">
                  <c:v>-63.854900263513379</c:v>
                </c:pt>
                <c:pt idx="34">
                  <c:v>-62.657215249581313</c:v>
                </c:pt>
                <c:pt idx="35">
                  <c:v>-61.548029146137786</c:v>
                </c:pt>
                <c:pt idx="36">
                  <c:v>-61.441830490367067</c:v>
                </c:pt>
                <c:pt idx="37">
                  <c:v>-61.707327160473483</c:v>
                </c:pt>
                <c:pt idx="38">
                  <c:v>-62.079022486350624</c:v>
                </c:pt>
                <c:pt idx="39">
                  <c:v>-62.315019540080613</c:v>
                </c:pt>
                <c:pt idx="40">
                  <c:v>-62.568716339092759</c:v>
                </c:pt>
                <c:pt idx="41">
                  <c:v>-62.952211536064169</c:v>
                </c:pt>
                <c:pt idx="42">
                  <c:v>-63.990598535660538</c:v>
                </c:pt>
                <c:pt idx="43">
                  <c:v>-65.052585277445459</c:v>
                </c:pt>
                <c:pt idx="44">
                  <c:v>-65.949374007988297</c:v>
                </c:pt>
                <c:pt idx="45">
                  <c:v>-67.406655756479665</c:v>
                </c:pt>
                <c:pt idx="46">
                  <c:v>-68.374243652228884</c:v>
                </c:pt>
                <c:pt idx="47">
                  <c:v>-69.253332637489564</c:v>
                </c:pt>
                <c:pt idx="48">
                  <c:v>-69.955423863132381</c:v>
                </c:pt>
                <c:pt idx="49">
                  <c:v>-69.855125081549559</c:v>
                </c:pt>
                <c:pt idx="50">
                  <c:v>-69.636827834460973</c:v>
                </c:pt>
                <c:pt idx="51">
                  <c:v>-69.713526873855258</c:v>
                </c:pt>
                <c:pt idx="52">
                  <c:v>-70.085222199732399</c:v>
                </c:pt>
                <c:pt idx="53">
                  <c:v>-70.344818995650911</c:v>
                </c:pt>
                <c:pt idx="54">
                  <c:v>-70.42741797059233</c:v>
                </c:pt>
                <c:pt idx="55">
                  <c:v>-69.790225913249543</c:v>
                </c:pt>
                <c:pt idx="56">
                  <c:v>-69.135334110624569</c:v>
                </c:pt>
                <c:pt idx="57">
                  <c:v>-68.633840386788165</c:v>
                </c:pt>
                <c:pt idx="58">
                  <c:v>-67.52465428334466</c:v>
                </c:pt>
                <c:pt idx="59">
                  <c:v>-66.840262864343245</c:v>
                </c:pt>
                <c:pt idx="60">
                  <c:v>-66.138171638700442</c:v>
                </c:pt>
                <c:pt idx="61">
                  <c:v>-65.453780219699041</c:v>
                </c:pt>
                <c:pt idx="62">
                  <c:v>-65.382981115851891</c:v>
                </c:pt>
                <c:pt idx="63">
                  <c:v>-65.300382140910472</c:v>
                </c:pt>
                <c:pt idx="64">
                  <c:v>-64.910987008391942</c:v>
                </c:pt>
                <c:pt idx="65">
                  <c:v>-64.368193858444059</c:v>
                </c:pt>
                <c:pt idx="66">
                  <c:v>-64.13219680471407</c:v>
                </c:pt>
                <c:pt idx="67">
                  <c:v>-64.167596356637645</c:v>
                </c:pt>
                <c:pt idx="68">
                  <c:v>-64.905087134204038</c:v>
                </c:pt>
                <c:pt idx="69">
                  <c:v>-65.589478553205424</c:v>
                </c:pt>
                <c:pt idx="70">
                  <c:v>-66.049672789571119</c:v>
                </c:pt>
                <c:pt idx="71">
                  <c:v>-66.486267283748276</c:v>
                </c:pt>
                <c:pt idx="72">
                  <c:v>-66.456767667371835</c:v>
                </c:pt>
                <c:pt idx="73">
                  <c:v>-66.975961197849642</c:v>
                </c:pt>
                <c:pt idx="74">
                  <c:v>-67.394855946744627</c:v>
                </c:pt>
                <c:pt idx="75">
                  <c:v>-67.672152426586081</c:v>
                </c:pt>
                <c:pt idx="76">
                  <c:v>-67.807850760092464</c:v>
                </c:pt>
                <c:pt idx="77">
                  <c:v>-67.536454154438928</c:v>
                </c:pt>
                <c:pt idx="78">
                  <c:v>-67.465655050591778</c:v>
                </c:pt>
                <c:pt idx="79">
                  <c:v>-67.241457867956058</c:v>
                </c:pt>
                <c:pt idx="80">
                  <c:v>-66.946461520113971</c:v>
                </c:pt>
                <c:pt idx="81">
                  <c:v>-66.120471893418269</c:v>
                </c:pt>
                <c:pt idx="82">
                  <c:v>-65.382981115851891</c:v>
                </c:pt>
                <c:pt idx="83">
                  <c:v>-64.928686815033331</c:v>
                </c:pt>
                <c:pt idx="84">
                  <c:v>-64.592391041079765</c:v>
                </c:pt>
                <c:pt idx="85">
                  <c:v>-64.781188671791895</c:v>
                </c:pt>
                <c:pt idx="86">
                  <c:v>-64.427193091196941</c:v>
                </c:pt>
                <c:pt idx="87">
                  <c:v>-64.079097446149092</c:v>
                </c:pt>
                <c:pt idx="88">
                  <c:v>-63.760501417477705</c:v>
                </c:pt>
                <c:pt idx="89">
                  <c:v>-63.347506604129848</c:v>
                </c:pt>
                <c:pt idx="90">
                  <c:v>-63.211808331982695</c:v>
                </c:pt>
                <c:pt idx="91">
                  <c:v>-62.863712686934846</c:v>
                </c:pt>
                <c:pt idx="92">
                  <c:v>-63.158708973417717</c:v>
                </c:pt>
                <c:pt idx="93">
                  <c:v>-63.624803145330532</c:v>
                </c:pt>
                <c:pt idx="94">
                  <c:v>-64.143996614449108</c:v>
                </c:pt>
                <c:pt idx="95">
                  <c:v>-64.657290209379781</c:v>
                </c:pt>
                <c:pt idx="96">
                  <c:v>-64.551091553609055</c:v>
                </c:pt>
                <c:pt idx="97">
                  <c:v>-65.211883291781163</c:v>
                </c:pt>
                <c:pt idx="98">
                  <c:v>-66.102772086776866</c:v>
                </c:pt>
                <c:pt idx="99">
                  <c:v>-66.9936609431318</c:v>
                </c:pt>
                <c:pt idx="100">
                  <c:v>-67.790150953451061</c:v>
                </c:pt>
                <c:pt idx="101">
                  <c:v>-67.790150953451061</c:v>
                </c:pt>
                <c:pt idx="102">
                  <c:v>-67.7547514015275</c:v>
                </c:pt>
                <c:pt idx="103">
                  <c:v>-67.919949351410338</c:v>
                </c:pt>
                <c:pt idx="104">
                  <c:v>-68.144146534046044</c:v>
                </c:pt>
                <c:pt idx="105">
                  <c:v>-67.583653577456758</c:v>
                </c:pt>
                <c:pt idx="106">
                  <c:v>-66.763563824948974</c:v>
                </c:pt>
                <c:pt idx="107">
                  <c:v>-65.84907528776472</c:v>
                </c:pt>
                <c:pt idx="108">
                  <c:v>-65.040785406351191</c:v>
                </c:pt>
                <c:pt idx="109">
                  <c:v>-64.999485918880481</c:v>
                </c:pt>
                <c:pt idx="110">
                  <c:v>-64.309194564331946</c:v>
                </c:pt>
                <c:pt idx="111">
                  <c:v>-63.506804618465537</c:v>
                </c:pt>
                <c:pt idx="112">
                  <c:v>-62.810613328369875</c:v>
                </c:pt>
                <c:pt idx="113">
                  <c:v>-62.309119604533478</c:v>
                </c:pt>
                <c:pt idx="114">
                  <c:v>-62.651315314034179</c:v>
                </c:pt>
                <c:pt idx="115">
                  <c:v>-63.052510317646998</c:v>
                </c:pt>
                <c:pt idx="116">
                  <c:v>-63.241307948359129</c:v>
                </c:pt>
                <c:pt idx="117">
                  <c:v>-63.282607435829831</c:v>
                </c:pt>
                <c:pt idx="118">
                  <c:v>-63.400605962694826</c:v>
                </c:pt>
                <c:pt idx="119">
                  <c:v>-63.660202697254114</c:v>
                </c:pt>
                <c:pt idx="120">
                  <c:v>-63.884399879889827</c:v>
                </c:pt>
                <c:pt idx="121">
                  <c:v>-63.813600776042676</c:v>
                </c:pt>
                <c:pt idx="122">
                  <c:v>-64.061397700866934</c:v>
                </c:pt>
                <c:pt idx="123">
                  <c:v>-64.320994435426215</c:v>
                </c:pt>
                <c:pt idx="124">
                  <c:v>-64.834287968997643</c:v>
                </c:pt>
                <c:pt idx="125">
                  <c:v>-66.161771380888979</c:v>
                </c:pt>
                <c:pt idx="126">
                  <c:v>-66.87566241626682</c:v>
                </c:pt>
                <c:pt idx="127">
                  <c:v>-67.477454860326802</c:v>
                </c:pt>
                <c:pt idx="128">
                  <c:v>-68.020248071633915</c:v>
                </c:pt>
                <c:pt idx="129">
                  <c:v>-68.179546085969619</c:v>
                </c:pt>
                <c:pt idx="130">
                  <c:v>-68.474542372452476</c:v>
                </c:pt>
                <c:pt idx="131">
                  <c:v>-68.692839680900278</c:v>
                </c:pt>
                <c:pt idx="132">
                  <c:v>-68.787238465576735</c:v>
                </c:pt>
                <c:pt idx="133">
                  <c:v>-68.66923993871174</c:v>
                </c:pt>
                <c:pt idx="134">
                  <c:v>-68.651540193429568</c:v>
                </c:pt>
                <c:pt idx="135">
                  <c:v>-68.073347430198908</c:v>
                </c:pt>
                <c:pt idx="136">
                  <c:v>-67.282757355426767</c:v>
                </c:pt>
                <c:pt idx="137">
                  <c:v>-66.35056901160111</c:v>
                </c:pt>
                <c:pt idx="138">
                  <c:v>-64.875587456468352</c:v>
                </c:pt>
                <c:pt idx="139">
                  <c:v>-64.350494051802642</c:v>
                </c:pt>
                <c:pt idx="140">
                  <c:v>-64.120396933619816</c:v>
                </c:pt>
                <c:pt idx="141">
                  <c:v>-63.90209968653123</c:v>
                </c:pt>
                <c:pt idx="142">
                  <c:v>-63.925699367360536</c:v>
                </c:pt>
                <c:pt idx="143">
                  <c:v>-63.689702313630548</c:v>
                </c:pt>
                <c:pt idx="144">
                  <c:v>-63.554004041483395</c:v>
                </c:pt>
                <c:pt idx="145">
                  <c:v>-63.766401353024833</c:v>
                </c:pt>
                <c:pt idx="146">
                  <c:v>-64.438992962291195</c:v>
                </c:pt>
                <c:pt idx="147">
                  <c:v>-65.064385087180483</c:v>
                </c:pt>
                <c:pt idx="148">
                  <c:v>-65.347581563928316</c:v>
                </c:pt>
                <c:pt idx="149">
                  <c:v>-65.377081180304756</c:v>
                </c:pt>
                <c:pt idx="150">
                  <c:v>-65.034885470804056</c:v>
                </c:pt>
                <c:pt idx="151">
                  <c:v>-64.987686047786212</c:v>
                </c:pt>
                <c:pt idx="152">
                  <c:v>-65.489179771622602</c:v>
                </c:pt>
                <c:pt idx="153">
                  <c:v>-66.096872151229718</c:v>
                </c:pt>
                <c:pt idx="154">
                  <c:v>-67.141159086373236</c:v>
                </c:pt>
                <c:pt idx="155">
                  <c:v>-68.13824659849891</c:v>
                </c:pt>
                <c:pt idx="156">
                  <c:v>-68.663340064523851</c:v>
                </c:pt>
                <c:pt idx="157">
                  <c:v>-69.023235519306724</c:v>
                </c:pt>
                <c:pt idx="158">
                  <c:v>-69.035035390400992</c:v>
                </c:pt>
                <c:pt idx="159">
                  <c:v>-68.745938978106025</c:v>
                </c:pt>
                <c:pt idx="160">
                  <c:v>-68.681039809806009</c:v>
                </c:pt>
                <c:pt idx="161">
                  <c:v>-68.93473660881817</c:v>
                </c:pt>
                <c:pt idx="162">
                  <c:v>-69.229732956660257</c:v>
                </c:pt>
                <c:pt idx="163">
                  <c:v>-69.530629178690248</c:v>
                </c:pt>
                <c:pt idx="164">
                  <c:v>-69.147133981718852</c:v>
                </c:pt>
                <c:pt idx="165">
                  <c:v>-67.98484851971034</c:v>
                </c:pt>
                <c:pt idx="166">
                  <c:v>-66.781263631590377</c:v>
                </c:pt>
                <c:pt idx="167">
                  <c:v>-65.477379961887578</c:v>
                </c:pt>
                <c:pt idx="168">
                  <c:v>-64.680889890209073</c:v>
                </c:pt>
                <c:pt idx="169">
                  <c:v>-64.787088607339044</c:v>
                </c:pt>
                <c:pt idx="170">
                  <c:v>-65.854975223311854</c:v>
                </c:pt>
                <c:pt idx="171">
                  <c:v>-67.082159853620354</c:v>
                </c:pt>
                <c:pt idx="172">
                  <c:v>-68.197245892611022</c:v>
                </c:pt>
                <c:pt idx="173">
                  <c:v>-69.518829307595979</c:v>
                </c:pt>
                <c:pt idx="174">
                  <c:v>-69.931824120943844</c:v>
                </c:pt>
                <c:pt idx="175">
                  <c:v>-70.409718163950927</c:v>
                </c:pt>
                <c:pt idx="176">
                  <c:v>-71.082309711858073</c:v>
                </c:pt>
                <c:pt idx="177">
                  <c:v>-71.029210414652326</c:v>
                </c:pt>
                <c:pt idx="178">
                  <c:v>-70.763713744545896</c:v>
                </c:pt>
                <c:pt idx="179">
                  <c:v>-70.327119189009508</c:v>
                </c:pt>
                <c:pt idx="180">
                  <c:v>-69.890524694832365</c:v>
                </c:pt>
                <c:pt idx="181">
                  <c:v>-69.713526873855258</c:v>
                </c:pt>
                <c:pt idx="182">
                  <c:v>-69.524729243143128</c:v>
                </c:pt>
                <c:pt idx="183">
                  <c:v>-68.557141347393895</c:v>
                </c:pt>
                <c:pt idx="184">
                  <c:v>-67.483354795873936</c:v>
                </c:pt>
                <c:pt idx="185">
                  <c:v>-66.415468179901126</c:v>
                </c:pt>
                <c:pt idx="186">
                  <c:v>-64.987686047786212</c:v>
                </c:pt>
                <c:pt idx="187">
                  <c:v>-64.326894370973349</c:v>
                </c:pt>
                <c:pt idx="188">
                  <c:v>-63.719201930006989</c:v>
                </c:pt>
                <c:pt idx="189">
                  <c:v>-63.194108525341292</c:v>
                </c:pt>
                <c:pt idx="190">
                  <c:v>-63.441905450165535</c:v>
                </c:pt>
                <c:pt idx="191">
                  <c:v>-63.849000327966245</c:v>
                </c:pt>
                <c:pt idx="192">
                  <c:v>-64.102697126978399</c:v>
                </c:pt>
                <c:pt idx="193">
                  <c:v>-64.47439251421477</c:v>
                </c:pt>
                <c:pt idx="194">
                  <c:v>-64.309194564331946</c:v>
                </c:pt>
                <c:pt idx="195">
                  <c:v>-64.17349629218478</c:v>
                </c:pt>
                <c:pt idx="196">
                  <c:v>-65.034885470804056</c:v>
                </c:pt>
                <c:pt idx="197">
                  <c:v>-65.589478553205424</c:v>
                </c:pt>
                <c:pt idx="198">
                  <c:v>-66.444967796277567</c:v>
                </c:pt>
                <c:pt idx="199">
                  <c:v>-67.329956717085395</c:v>
                </c:pt>
                <c:pt idx="200">
                  <c:v>-67.571853706362504</c:v>
                </c:pt>
                <c:pt idx="201">
                  <c:v>-67.97894858416322</c:v>
                </c:pt>
                <c:pt idx="202">
                  <c:v>-68.315244419476016</c:v>
                </c:pt>
                <c:pt idx="203">
                  <c:v>-68.462742562717438</c:v>
                </c:pt>
                <c:pt idx="204">
                  <c:v>-68.456842627170303</c:v>
                </c:pt>
                <c:pt idx="205">
                  <c:v>-68.315244419476016</c:v>
                </c:pt>
                <c:pt idx="206">
                  <c:v>-67.796050888998209</c:v>
                </c:pt>
                <c:pt idx="207">
                  <c:v>-67.489254731421084</c:v>
                </c:pt>
                <c:pt idx="208">
                  <c:v>-66.91696190373753</c:v>
                </c:pt>
                <c:pt idx="209">
                  <c:v>-65.46558009079331</c:v>
                </c:pt>
                <c:pt idx="210">
                  <c:v>-64.604190850814803</c:v>
                </c:pt>
                <c:pt idx="211">
                  <c:v>-63.736901736648392</c:v>
                </c:pt>
                <c:pt idx="212">
                  <c:v>-63.040710446552723</c:v>
                </c:pt>
                <c:pt idx="213">
                  <c:v>-63.707402120271951</c:v>
                </c:pt>
                <c:pt idx="214">
                  <c:v>-64.155796485543362</c:v>
                </c:pt>
                <c:pt idx="215">
                  <c:v>-64.574691234438347</c:v>
                </c:pt>
                <c:pt idx="216">
                  <c:v>-65.742876631993994</c:v>
                </c:pt>
                <c:pt idx="217">
                  <c:v>-66.30336958858328</c:v>
                </c:pt>
                <c:pt idx="218">
                  <c:v>-66.899262158455358</c:v>
                </c:pt>
                <c:pt idx="219">
                  <c:v>-67.394855946744627</c:v>
                </c:pt>
                <c:pt idx="220">
                  <c:v>-67.152958957467519</c:v>
                </c:pt>
                <c:pt idx="221">
                  <c:v>-67.760651337074634</c:v>
                </c:pt>
                <c:pt idx="222">
                  <c:v>-68.527641731017454</c:v>
                </c:pt>
                <c:pt idx="223">
                  <c:v>-68.445042756076035</c:v>
                </c:pt>
                <c:pt idx="224">
                  <c:v>-68.232645444534597</c:v>
                </c:pt>
                <c:pt idx="225">
                  <c:v>-67.97894858416322</c:v>
                </c:pt>
                <c:pt idx="226">
                  <c:v>-67.164758828561787</c:v>
                </c:pt>
                <c:pt idx="227">
                  <c:v>-67.282757355426767</c:v>
                </c:pt>
                <c:pt idx="228">
                  <c:v>-67.571853706362504</c:v>
                </c:pt>
                <c:pt idx="229">
                  <c:v>-66.657365169178235</c:v>
                </c:pt>
                <c:pt idx="230">
                  <c:v>-67.070359982526099</c:v>
                </c:pt>
                <c:pt idx="231">
                  <c:v>-67.52465428334466</c:v>
                </c:pt>
                <c:pt idx="232">
                  <c:v>-67.98484851971034</c:v>
                </c:pt>
                <c:pt idx="233">
                  <c:v>-68.858037569423885</c:v>
                </c:pt>
                <c:pt idx="234">
                  <c:v>-68.102847046575334</c:v>
                </c:pt>
                <c:pt idx="235">
                  <c:v>-67.176558638296811</c:v>
                </c:pt>
                <c:pt idx="236">
                  <c:v>-66.946461520113971</c:v>
                </c:pt>
                <c:pt idx="237">
                  <c:v>-66.852062735437514</c:v>
                </c:pt>
                <c:pt idx="238">
                  <c:v>-66.663265104725383</c:v>
                </c:pt>
                <c:pt idx="239">
                  <c:v>-66.368268756883282</c:v>
                </c:pt>
                <c:pt idx="240">
                  <c:v>-65.477379961887578</c:v>
                </c:pt>
                <c:pt idx="241">
                  <c:v>-64.710389567944759</c:v>
                </c:pt>
                <c:pt idx="242">
                  <c:v>-64.934586750580479</c:v>
                </c:pt>
                <c:pt idx="243">
                  <c:v>-64.651390273832646</c:v>
                </c:pt>
                <c:pt idx="244">
                  <c:v>-64.226595589390527</c:v>
                </c:pt>
                <c:pt idx="245">
                  <c:v>-63.672002568348375</c:v>
                </c:pt>
                <c:pt idx="246">
                  <c:v>-63.076109998476298</c:v>
                </c:pt>
                <c:pt idx="247">
                  <c:v>-63.200008460888412</c:v>
                </c:pt>
                <c:pt idx="248">
                  <c:v>-63.318006987753407</c:v>
                </c:pt>
                <c:pt idx="249">
                  <c:v>-63.282607435829831</c:v>
                </c:pt>
                <c:pt idx="250">
                  <c:v>-63.06431018874126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0-4603-B35B-F093939BEBE7}"/>
            </c:ext>
          </c:extLst>
        </c:ser>
        <c:ser>
          <c:idx val="1"/>
          <c:order val="1"/>
          <c:tx>
            <c:strRef>
              <c:f>wmot3!$E$8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wmot3!$E$9:$E$259</c:f>
              <c:numCache>
                <c:formatCode>General</c:formatCode>
                <c:ptCount val="251"/>
                <c:pt idx="0">
                  <c:v>-34.061357962394908</c:v>
                </c:pt>
                <c:pt idx="1">
                  <c:v>-36.95901600487209</c:v>
                </c:pt>
                <c:pt idx="2">
                  <c:v>-39.596820111068581</c:v>
                </c:pt>
                <c:pt idx="3">
                  <c:v>-41.998073261256749</c:v>
                </c:pt>
                <c:pt idx="4">
                  <c:v>-44.183988689071931</c:v>
                </c:pt>
                <c:pt idx="5">
                  <c:v>-46.173877284193836</c:v>
                </c:pt>
                <c:pt idx="6">
                  <c:v>-47.985318189276839</c:v>
                </c:pt>
                <c:pt idx="7">
                  <c:v>-49.634314098219697</c:v>
                </c:pt>
                <c:pt idx="8">
                  <c:v>-51.135432627717307</c:v>
                </c:pt>
                <c:pt idx="9">
                  <c:v>-52.50193501100452</c:v>
                </c:pt>
                <c:pt idx="10">
                  <c:v>-53.745893250700902</c:v>
                </c:pt>
                <c:pt idx="11">
                  <c:v>-54.878296765714325</c:v>
                </c:pt>
                <c:pt idx="12">
                  <c:v>-55.909149474345142</c:v>
                </c:pt>
                <c:pt idx="13">
                  <c:v>-56.84755817124767</c:v>
                </c:pt>
                <c:pt idx="14">
                  <c:v>-57.701812978990134</c:v>
                </c:pt>
                <c:pt idx="15">
                  <c:v>-58.479460584942558</c:v>
                </c:pt>
                <c:pt idx="16">
                  <c:v>-59.187370910483033</c:v>
                </c:pt>
                <c:pt idx="17">
                  <c:v>-59.831797801495057</c:v>
                </c:pt>
                <c:pt idx="18">
                  <c:v>-60.418434276308894</c:v>
                </c:pt>
                <c:pt idx="19">
                  <c:v>-60.952462819161283</c:v>
                </c:pt>
                <c:pt idx="20">
                  <c:v>-61.438601163476669</c:v>
                </c:pt>
                <c:pt idx="21">
                  <c:v>-61.881143969431243</c:v>
                </c:pt>
                <c:pt idx="22">
                  <c:v>-62.284000763988217</c:v>
                </c:pt>
                <c:pt idx="23">
                  <c:v>-62.650730478576307</c:v>
                </c:pt>
                <c:pt idx="24">
                  <c:v>-62.984572889524713</c:v>
                </c:pt>
                <c:pt idx="25">
                  <c:v>-63.288477239007385</c:v>
                </c:pt>
                <c:pt idx="26">
                  <c:v>-63.56512828934008</c:v>
                </c:pt>
                <c:pt idx="27">
                  <c:v>-63.816970040800612</c:v>
                </c:pt>
                <c:pt idx="28">
                  <c:v>-64.046227322500542</c:v>
                </c:pt>
                <c:pt idx="29">
                  <c:v>-64.25492544704754</c:v>
                </c:pt>
                <c:pt idx="30">
                  <c:v>-64.444908102632013</c:v>
                </c:pt>
                <c:pt idx="31">
                  <c:v>-64.617853640601155</c:v>
                </c:pt>
                <c:pt idx="32">
                  <c:v>-64.775289902408403</c:v>
                </c:pt>
                <c:pt idx="33">
                  <c:v>-64.918607716923319</c:v>
                </c:pt>
                <c:pt idx="34">
                  <c:v>-65.049073187340028</c:v>
                </c:pt>
                <c:pt idx="35">
                  <c:v>-65.167838876229879</c:v>
                </c:pt>
                <c:pt idx="36">
                  <c:v>-65.275953987549599</c:v>
                </c:pt>
                <c:pt idx="37">
                  <c:v>-65.374373635555131</c:v>
                </c:pt>
                <c:pt idx="38">
                  <c:v>-65.463967282505095</c:v>
                </c:pt>
                <c:pt idx="39">
                  <c:v>-65.545526419694269</c:v>
                </c:pt>
                <c:pt idx="40">
                  <c:v>-65.619771559673424</c:v>
                </c:pt>
                <c:pt idx="41">
                  <c:v>-65.687358601426183</c:v>
                </c:pt>
                <c:pt idx="42">
                  <c:v>-65.748884624734544</c:v>
                </c:pt>
                <c:pt idx="43">
                  <c:v>-65.804893164921694</c:v>
                </c:pt>
                <c:pt idx="44">
                  <c:v>-65.855879014570618</c:v>
                </c:pt>
                <c:pt idx="45">
                  <c:v>-65.902292594637814</c:v>
                </c:pt>
                <c:pt idx="46">
                  <c:v>-65.944543933577677</c:v>
                </c:pt>
                <c:pt idx="47">
                  <c:v>-65.983006289630069</c:v>
                </c:pt>
                <c:pt idx="48">
                  <c:v>-66.018019448271204</c:v>
                </c:pt>
                <c:pt idx="49">
                  <c:v>-66.04989272395818</c:v>
                </c:pt>
                <c:pt idx="50">
                  <c:v>-66.078907692685547</c:v>
                </c:pt>
                <c:pt idx="51">
                  <c:v>-66.105320679493587</c:v>
                </c:pt>
                <c:pt idx="52">
                  <c:v>-66.129365022903968</c:v>
                </c:pt>
                <c:pt idx="53">
                  <c:v>-66.151253136286911</c:v>
                </c:pt>
                <c:pt idx="54">
                  <c:v>-66.171178384370705</c:v>
                </c:pt>
                <c:pt idx="55">
                  <c:v>-66.189316791471185</c:v>
                </c:pt>
                <c:pt idx="56">
                  <c:v>-66.205828596531745</c:v>
                </c:pt>
                <c:pt idx="57">
                  <c:v>-66.220859668711739</c:v>
                </c:pt>
                <c:pt idx="58">
                  <c:v>-66.234542796028947</c:v>
                </c:pt>
                <c:pt idx="59">
                  <c:v>-66.24699885843998</c:v>
                </c:pt>
                <c:pt idx="60">
                  <c:v>-66.258337895722235</c:v>
                </c:pt>
                <c:pt idx="61">
                  <c:v>-66.268660079591058</c:v>
                </c:pt>
                <c:pt idx="62">
                  <c:v>-66.278056598640219</c:v>
                </c:pt>
                <c:pt idx="63">
                  <c:v>-66.286610463923324</c:v>
                </c:pt>
                <c:pt idx="64">
                  <c:v>-66.294397242292902</c:v>
                </c:pt>
                <c:pt idx="65">
                  <c:v>-66.301485723975787</c:v>
                </c:pt>
                <c:pt idx="66">
                  <c:v>-66.307938530282001</c:v>
                </c:pt>
                <c:pt idx="67">
                  <c:v>-66.313812666816247</c:v>
                </c:pt>
                <c:pt idx="68">
                  <c:v>-66.319160027078652</c:v>
                </c:pt>
                <c:pt idx="69">
                  <c:v>-66.324027850904201</c:v>
                </c:pt>
                <c:pt idx="70">
                  <c:v>-66.328459141790518</c:v>
                </c:pt>
                <c:pt idx="71">
                  <c:v>-66.33249304680082</c:v>
                </c:pt>
                <c:pt idx="72">
                  <c:v>-66.336165202398263</c:v>
                </c:pt>
                <c:pt idx="73">
                  <c:v>-66.339508049266854</c:v>
                </c:pt>
                <c:pt idx="74">
                  <c:v>-66.342551118900019</c:v>
                </c:pt>
                <c:pt idx="75">
                  <c:v>-66.345321294488755</c:v>
                </c:pt>
                <c:pt idx="76">
                  <c:v>-66.347843048414077</c:v>
                </c:pt>
                <c:pt idx="77">
                  <c:v>-66.350138658441736</c:v>
                </c:pt>
                <c:pt idx="78">
                  <c:v>-66.352228404529242</c:v>
                </c:pt>
                <c:pt idx="79">
                  <c:v>-66.35413074798376</c:v>
                </c:pt>
                <c:pt idx="80">
                  <c:v>-66.355862494553634</c:v>
                </c:pt>
                <c:pt idx="81">
                  <c:v>-66.357438942894291</c:v>
                </c:pt>
                <c:pt idx="82">
                  <c:v>-66.358874019720218</c:v>
                </c:pt>
                <c:pt idx="83">
                  <c:v>-66.360180402836747</c:v>
                </c:pt>
                <c:pt idx="84">
                  <c:v>-66.361369633138764</c:v>
                </c:pt>
                <c:pt idx="85">
                  <c:v>-66.362452216565771</c:v>
                </c:pt>
                <c:pt idx="86">
                  <c:v>-66.363437716913694</c:v>
                </c:pt>
                <c:pt idx="87">
                  <c:v>-66.364334840323821</c:v>
                </c:pt>
                <c:pt idx="88">
                  <c:v>-66.365151512194785</c:v>
                </c:pt>
                <c:pt idx="89">
                  <c:v>-66.365894947197489</c:v>
                </c:pt>
                <c:pt idx="90">
                  <c:v>-66.366571713011155</c:v>
                </c:pt>
                <c:pt idx="91">
                  <c:v>-66.367187788343728</c:v>
                </c:pt>
                <c:pt idx="92">
                  <c:v>-66.367748615749235</c:v>
                </c:pt>
                <c:pt idx="93">
                  <c:v>-66.368259149708521</c:v>
                </c:pt>
                <c:pt idx="94">
                  <c:v>-66.368723900398365</c:v>
                </c:pt>
                <c:pt idx="95">
                  <c:v>-66.369146973535379</c:v>
                </c:pt>
                <c:pt idx="96">
                  <c:v>-66.369532106646915</c:v>
                </c:pt>
                <c:pt idx="97">
                  <c:v>-66.3698827020892</c:v>
                </c:pt>
                <c:pt idx="98">
                  <c:v>-66.370201857104647</c:v>
                </c:pt>
                <c:pt idx="99">
                  <c:v>-66.370492391183518</c:v>
                </c:pt>
                <c:pt idx="100">
                  <c:v>-66.370756870972016</c:v>
                </c:pt>
                <c:pt idx="101">
                  <c:v>-66.370997632946654</c:v>
                </c:pt>
                <c:pt idx="102">
                  <c:v>-66.37121680405518</c:v>
                </c:pt>
                <c:pt idx="103">
                  <c:v>-66.371416320506597</c:v>
                </c:pt>
                <c:pt idx="104">
                  <c:v>-66.371597944876029</c:v>
                </c:pt>
                <c:pt idx="105">
                  <c:v>-66.371763281675754</c:v>
                </c:pt>
                <c:pt idx="106">
                  <c:v>-66.371913791529863</c:v>
                </c:pt>
                <c:pt idx="107">
                  <c:v>-66.372050804077716</c:v>
                </c:pt>
                <c:pt idx="108">
                  <c:v>-66.372175529720295</c:v>
                </c:pt>
                <c:pt idx="109">
                  <c:v>-66.372289070313187</c:v>
                </c:pt>
                <c:pt idx="110">
                  <c:v>-66.372392428900625</c:v>
                </c:pt>
                <c:pt idx="111">
                  <c:v>-66.372486518576622</c:v>
                </c:pt>
                <c:pt idx="112">
                  <c:v>-66.372572170551436</c:v>
                </c:pt>
                <c:pt idx="113">
                  <c:v>-66.372650141494731</c:v>
                </c:pt>
                <c:pt idx="114">
                  <c:v>-66.372721120220078</c:v>
                </c:pt>
                <c:pt idx="115">
                  <c:v>-66.372785733770201</c:v>
                </c:pt>
                <c:pt idx="116">
                  <c:v>-66.372844552956366</c:v>
                </c:pt>
                <c:pt idx="117">
                  <c:v>-66.372898097401063</c:v>
                </c:pt>
                <c:pt idx="118">
                  <c:v>-66.372946840128463</c:v>
                </c:pt>
                <c:pt idx="119">
                  <c:v>-66.372991211743255</c:v>
                </c:pt>
                <c:pt idx="120">
                  <c:v>-66.373031604234711</c:v>
                </c:pt>
                <c:pt idx="121">
                  <c:v>-66.373068374439569</c:v>
                </c:pt>
                <c:pt idx="122">
                  <c:v>-66.373101847194434</c:v>
                </c:pt>
                <c:pt idx="123">
                  <c:v>-66.373132318205492</c:v>
                </c:pt>
                <c:pt idx="124">
                  <c:v>-66.373160056660794</c:v>
                </c:pt>
                <c:pt idx="125">
                  <c:v>-66.373185307608352</c:v>
                </c:pt>
                <c:pt idx="126">
                  <c:v>-66.373208294120971</c:v>
                </c:pt>
                <c:pt idx="127">
                  <c:v>-66.373229219266904</c:v>
                </c:pt>
                <c:pt idx="128">
                  <c:v>-66.373248267903776</c:v>
                </c:pt>
                <c:pt idx="129">
                  <c:v>-66.373265608311726</c:v>
                </c:pt>
                <c:pt idx="130">
                  <c:v>-66.373281393679989</c:v>
                </c:pt>
                <c:pt idx="131">
                  <c:v>-66.373295763460206</c:v>
                </c:pt>
                <c:pt idx="132">
                  <c:v>-66.373308844598398</c:v>
                </c:pt>
                <c:pt idx="133">
                  <c:v>-66.373320752656397</c:v>
                </c:pt>
                <c:pt idx="134">
                  <c:v>-66.373331592832784</c:v>
                </c:pt>
                <c:pt idx="135">
                  <c:v>-66.373341460892206</c:v>
                </c:pt>
                <c:pt idx="136">
                  <c:v>-66.373350444011436</c:v>
                </c:pt>
                <c:pt idx="137">
                  <c:v>-66.373358621549457</c:v>
                </c:pt>
                <c:pt idx="138">
                  <c:v>-66.373366065748542</c:v>
                </c:pt>
                <c:pt idx="139">
                  <c:v>-66.373372842372504</c:v>
                </c:pt>
                <c:pt idx="140">
                  <c:v>-66.373379011287625</c:v>
                </c:pt>
                <c:pt idx="141">
                  <c:v>-66.373384626991552</c:v>
                </c:pt>
                <c:pt idx="142">
                  <c:v>-66.373389739094719</c:v>
                </c:pt>
                <c:pt idx="143">
                  <c:v>-66.373394392758655</c:v>
                </c:pt>
                <c:pt idx="144">
                  <c:v>-66.373398629094908</c:v>
                </c:pt>
                <c:pt idx="145">
                  <c:v>-66.373402485528288</c:v>
                </c:pt>
                <c:pt idx="146">
                  <c:v>-66.373405996127417</c:v>
                </c:pt>
                <c:pt idx="147">
                  <c:v>-66.373409191905751</c:v>
                </c:pt>
                <c:pt idx="148">
                  <c:v>-66.373412101095553</c:v>
                </c:pt>
                <c:pt idx="149">
                  <c:v>-66.37341474939727</c:v>
                </c:pt>
                <c:pt idx="150">
                  <c:v>-66.373417160206643</c:v>
                </c:pt>
                <c:pt idx="151">
                  <c:v>-66.373419354821323</c:v>
                </c:pt>
                <c:pt idx="152">
                  <c:v>-66.373421352629038</c:v>
                </c:pt>
                <c:pt idx="153">
                  <c:v>-66.373423171278901</c:v>
                </c:pt>
                <c:pt idx="154">
                  <c:v>-66.37342482683728</c:v>
                </c:pt>
                <c:pt idx="155">
                  <c:v>-66.373426333929785</c:v>
                </c:pt>
                <c:pt idx="156">
                  <c:v>-66.373427705870412</c:v>
                </c:pt>
                <c:pt idx="157">
                  <c:v>-66.373428954779214</c:v>
                </c:pt>
                <c:pt idx="158">
                  <c:v>-66.373430091689329</c:v>
                </c:pt>
                <c:pt idx="159">
                  <c:v>-66.373431126644505</c:v>
                </c:pt>
                <c:pt idx="160">
                  <c:v>-66.373432068787764</c:v>
                </c:pt>
                <c:pt idx="161">
                  <c:v>-66.373432926442234</c:v>
                </c:pt>
                <c:pt idx="162">
                  <c:v>-66.373433707184631</c:v>
                </c:pt>
                <c:pt idx="163">
                  <c:v>-66.373434417912208</c:v>
                </c:pt>
                <c:pt idx="164">
                  <c:v>-66.373435064903717</c:v>
                </c:pt>
                <c:pt idx="165">
                  <c:v>-66.373435653874822</c:v>
                </c:pt>
                <c:pt idx="166">
                  <c:v>-66.373436190028627</c:v>
                </c:pt>
                <c:pt idx="167">
                  <c:v>-66.37343667810164</c:v>
                </c:pt>
                <c:pt idx="168">
                  <c:v>-66.373437122405633</c:v>
                </c:pt>
                <c:pt idx="169">
                  <c:v>-66.373437526865672</c:v>
                </c:pt>
                <c:pt idx="170">
                  <c:v>-66.373437895054849</c:v>
                </c:pt>
                <c:pt idx="171">
                  <c:v>-66.373438230225844</c:v>
                </c:pt>
                <c:pt idx="172">
                  <c:v>-66.373438535339631</c:v>
                </c:pt>
                <c:pt idx="173">
                  <c:v>-66.373438813091667</c:v>
                </c:pt>
                <c:pt idx="174">
                  <c:v>-66.373439065935671</c:v>
                </c:pt>
                <c:pt idx="175">
                  <c:v>-66.373439296105317</c:v>
                </c:pt>
                <c:pt idx="176">
                  <c:v>-66.373439505633996</c:v>
                </c:pt>
                <c:pt idx="177">
                  <c:v>-66.373439696372728</c:v>
                </c:pt>
                <c:pt idx="178">
                  <c:v>-66.373439870006536</c:v>
                </c:pt>
                <c:pt idx="179">
                  <c:v>-66.373440028069339</c:v>
                </c:pt>
                <c:pt idx="180">
                  <c:v>-66.373440171957512</c:v>
                </c:pt>
                <c:pt idx="181">
                  <c:v>-66.3734403029422</c:v>
                </c:pt>
                <c:pt idx="182">
                  <c:v>-66.373440422180536</c:v>
                </c:pt>
                <c:pt idx="183">
                  <c:v>-66.373440530725915</c:v>
                </c:pt>
                <c:pt idx="184">
                  <c:v>-66.373440629537242</c:v>
                </c:pt>
                <c:pt idx="185">
                  <c:v>-66.373440719487434</c:v>
                </c:pt>
                <c:pt idx="186">
                  <c:v>-66.37344080137116</c:v>
                </c:pt>
                <c:pt idx="187">
                  <c:v>-66.373440875911768</c:v>
                </c:pt>
                <c:pt idx="188">
                  <c:v>-66.373440943767775</c:v>
                </c:pt>
                <c:pt idx="189">
                  <c:v>-66.373441005538666</c:v>
                </c:pt>
                <c:pt idx="190">
                  <c:v>-66.373441061770095</c:v>
                </c:pt>
                <c:pt idx="191">
                  <c:v>-66.373441112958858</c:v>
                </c:pt>
                <c:pt idx="192">
                  <c:v>-66.373441159557146</c:v>
                </c:pt>
                <c:pt idx="193">
                  <c:v>-66.373441201976632</c:v>
                </c:pt>
                <c:pt idx="194">
                  <c:v>-66.373441240592058</c:v>
                </c:pt>
                <c:pt idx="195">
                  <c:v>-66.373441275744554</c:v>
                </c:pt>
                <c:pt idx="196">
                  <c:v>-66.37344130774467</c:v>
                </c:pt>
                <c:pt idx="197">
                  <c:v>-66.373441336875118</c:v>
                </c:pt>
                <c:pt idx="198">
                  <c:v>-66.373441363393212</c:v>
                </c:pt>
                <c:pt idx="199">
                  <c:v>-66.373441387533248</c:v>
                </c:pt>
                <c:pt idx="200">
                  <c:v>-66.373441409508473</c:v>
                </c:pt>
                <c:pt idx="201">
                  <c:v>-66.373441429513008</c:v>
                </c:pt>
                <c:pt idx="202">
                  <c:v>-66.373441447723607</c:v>
                </c:pt>
                <c:pt idx="203">
                  <c:v>-66.373441464301123</c:v>
                </c:pt>
                <c:pt idx="204">
                  <c:v>-66.373441479392014</c:v>
                </c:pt>
                <c:pt idx="205">
                  <c:v>-66.37344149312959</c:v>
                </c:pt>
                <c:pt idx="206">
                  <c:v>-66.373441505635228</c:v>
                </c:pt>
                <c:pt idx="207">
                  <c:v>-66.373441517019387</c:v>
                </c:pt>
                <c:pt idx="208">
                  <c:v>-66.373441527382653</c:v>
                </c:pt>
                <c:pt idx="209">
                  <c:v>-66.373441536816571</c:v>
                </c:pt>
                <c:pt idx="210">
                  <c:v>-66.373441545404475</c:v>
                </c:pt>
                <c:pt idx="211">
                  <c:v>-66.37344155322225</c:v>
                </c:pt>
                <c:pt idx="212">
                  <c:v>-66.373441560338932</c:v>
                </c:pt>
                <c:pt idx="213">
                  <c:v>-66.373441566817419</c:v>
                </c:pt>
                <c:pt idx="214">
                  <c:v>-66.373441572714938</c:v>
                </c:pt>
                <c:pt idx="215">
                  <c:v>-66.373441578083572</c:v>
                </c:pt>
                <c:pt idx="216">
                  <c:v>-66.37344158297077</c:v>
                </c:pt>
                <c:pt idx="217">
                  <c:v>-66.373441587419691</c:v>
                </c:pt>
                <c:pt idx="218">
                  <c:v>-66.373441591469657</c:v>
                </c:pt>
                <c:pt idx="219">
                  <c:v>-66.373441595156422</c:v>
                </c:pt>
                <c:pt idx="220">
                  <c:v>-66.373441598512571</c:v>
                </c:pt>
                <c:pt idx="221">
                  <c:v>-66.373441601567762</c:v>
                </c:pt>
                <c:pt idx="222">
                  <c:v>-66.373441604348955</c:v>
                </c:pt>
                <c:pt idx="223">
                  <c:v>-66.373441606880746</c:v>
                </c:pt>
                <c:pt idx="224">
                  <c:v>-66.373441609185491</c:v>
                </c:pt>
                <c:pt idx="225">
                  <c:v>-66.373441611283553</c:v>
                </c:pt>
                <c:pt idx="226">
                  <c:v>-66.373441613193464</c:v>
                </c:pt>
                <c:pt idx="227">
                  <c:v>-66.373441614932105</c:v>
                </c:pt>
                <c:pt idx="228">
                  <c:v>-66.373441616514825</c:v>
                </c:pt>
                <c:pt idx="229">
                  <c:v>-66.373441617955621</c:v>
                </c:pt>
                <c:pt idx="230">
                  <c:v>-66.373441619267197</c:v>
                </c:pt>
                <c:pt idx="231">
                  <c:v>-66.373441620461165</c:v>
                </c:pt>
                <c:pt idx="232">
                  <c:v>-66.373441621548054</c:v>
                </c:pt>
                <c:pt idx="233">
                  <c:v>-66.37344162253747</c:v>
                </c:pt>
                <c:pt idx="234">
                  <c:v>-66.373441623438168</c:v>
                </c:pt>
                <c:pt idx="235">
                  <c:v>-66.373441624258092</c:v>
                </c:pt>
                <c:pt idx="236">
                  <c:v>-66.373441625004489</c:v>
                </c:pt>
                <c:pt idx="237">
                  <c:v>-66.373441625683938</c:v>
                </c:pt>
                <c:pt idx="238">
                  <c:v>-66.373441626302466</c:v>
                </c:pt>
                <c:pt idx="239">
                  <c:v>-66.373441626865528</c:v>
                </c:pt>
                <c:pt idx="240">
                  <c:v>-66.373441627378099</c:v>
                </c:pt>
                <c:pt idx="241">
                  <c:v>-66.373441627844699</c:v>
                </c:pt>
                <c:pt idx="242">
                  <c:v>-66.373441628269461</c:v>
                </c:pt>
                <c:pt idx="243">
                  <c:v>-66.373441628656124</c:v>
                </c:pt>
                <c:pt idx="244">
                  <c:v>-66.373441629008113</c:v>
                </c:pt>
                <c:pt idx="245">
                  <c:v>-66.373441629328539</c:v>
                </c:pt>
                <c:pt idx="246">
                  <c:v>-66.373441629620231</c:v>
                </c:pt>
                <c:pt idx="247">
                  <c:v>-66.373441629885761</c:v>
                </c:pt>
                <c:pt idx="248">
                  <c:v>-66.373441630127473</c:v>
                </c:pt>
                <c:pt idx="249">
                  <c:v>-66.373441630347529</c:v>
                </c:pt>
                <c:pt idx="250">
                  <c:v>-66.373441630547831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0-4603-B35B-F093939BE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wmot3!$D$8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wmot3!$A$9:$A$259</c:f>
              <c:numCache>
                <c:formatCode>General</c:formatCode>
                <c:ptCount val="251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5.9999999999999609E-2</c:v>
                </c:pt>
                <c:pt idx="7">
                  <c:v>6.999999999999984E-2</c:v>
                </c:pt>
                <c:pt idx="8">
                  <c:v>7.9999999999999627E-2</c:v>
                </c:pt>
                <c:pt idx="9">
                  <c:v>8.9999999999999858E-2</c:v>
                </c:pt>
                <c:pt idx="10">
                  <c:v>9.9999999999999645E-2</c:v>
                </c:pt>
                <c:pt idx="11">
                  <c:v>0.10999999999999988</c:v>
                </c:pt>
                <c:pt idx="12">
                  <c:v>0.11999999999999966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0.30999999999999961</c:v>
                </c:pt>
                <c:pt idx="32">
                  <c:v>0.31999999999999984</c:v>
                </c:pt>
                <c:pt idx="33">
                  <c:v>0.32999999999999963</c:v>
                </c:pt>
                <c:pt idx="34">
                  <c:v>0.33999999999999986</c:v>
                </c:pt>
                <c:pt idx="35">
                  <c:v>0.34999999999999964</c:v>
                </c:pt>
                <c:pt idx="36">
                  <c:v>0.35999999999999988</c:v>
                </c:pt>
                <c:pt idx="37">
                  <c:v>0.36999999999999966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0.55999999999999961</c:v>
                </c:pt>
                <c:pt idx="57">
                  <c:v>0.5699999999999994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0.59999999999999964</c:v>
                </c:pt>
                <c:pt idx="61">
                  <c:v>0.60999999999999943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0.64999999999999947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0.72999999999999954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0.80999999999999961</c:v>
                </c:pt>
                <c:pt idx="82">
                  <c:v>0.8199999999999994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0.85999999999999943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0.89999999999999947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0.97999999999999954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1.0599999999999996</c:v>
                </c:pt>
                <c:pt idx="107">
                  <c:v>1.0699999999999994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1.1099999999999994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1.1499999999999995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1.2299999999999995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1.3099999999999996</c:v>
                </c:pt>
                <c:pt idx="132">
                  <c:v>1.3199999999999994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1.3599999999999994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1.3999999999999995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1.4799999999999995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1.5699999999999994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1.6099999999999994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1.8199999999999994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1.8599999999999994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1.8999999999999995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2.0599999999999996</c:v>
                </c:pt>
                <c:pt idx="207">
                  <c:v>2.0699999999999994</c:v>
                </c:pt>
                <c:pt idx="208">
                  <c:v>2.08</c:v>
                </c:pt>
                <c:pt idx="209">
                  <c:v>2.09</c:v>
                </c:pt>
                <c:pt idx="210">
                  <c:v>2.0999999999999996</c:v>
                </c:pt>
                <c:pt idx="211">
                  <c:v>2.1099999999999994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2.1499999999999995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2.1899999999999995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2.2299999999999995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2.2699999999999996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2.3099999999999996</c:v>
                </c:pt>
                <c:pt idx="232">
                  <c:v>2.3199999999999994</c:v>
                </c:pt>
                <c:pt idx="233">
                  <c:v>2.33</c:v>
                </c:pt>
                <c:pt idx="234">
                  <c:v>2.34</c:v>
                </c:pt>
                <c:pt idx="235">
                  <c:v>2.3499999999999996</c:v>
                </c:pt>
                <c:pt idx="236">
                  <c:v>2.3599999999999994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2.3999999999999995</c:v>
                </c:pt>
                <c:pt idx="241">
                  <c:v>2.41</c:v>
                </c:pt>
                <c:pt idx="242">
                  <c:v>2.42</c:v>
                </c:pt>
                <c:pt idx="243">
                  <c:v>2.4299999999999997</c:v>
                </c:pt>
                <c:pt idx="244">
                  <c:v>2.4399999999999995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2.4799999999999995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cat>
          <c:val>
            <c:numRef>
              <c:f>wmot3!$Q$9:$Q$259</c:f>
              <c:numCache>
                <c:formatCode>General</c:formatCode>
                <c:ptCount val="251"/>
                <c:pt idx="0">
                  <c:v>-66.745864079666802</c:v>
                </c:pt>
                <c:pt idx="1">
                  <c:v>-66.433167986542529</c:v>
                </c:pt>
                <c:pt idx="2">
                  <c:v>-65.589478553205424</c:v>
                </c:pt>
                <c:pt idx="3">
                  <c:v>-64.722189377679783</c:v>
                </c:pt>
                <c:pt idx="4">
                  <c:v>-63.530404299294851</c:v>
                </c:pt>
                <c:pt idx="5">
                  <c:v>-62.096722292992027</c:v>
                </c:pt>
                <c:pt idx="6">
                  <c:v>-61.294332328717857</c:v>
                </c:pt>
                <c:pt idx="7">
                  <c:v>-60.533241858050332</c:v>
                </c:pt>
                <c:pt idx="8">
                  <c:v>-59.789851169480514</c:v>
                </c:pt>
                <c:pt idx="9">
                  <c:v>-58.326669497713851</c:v>
                </c:pt>
                <c:pt idx="10">
                  <c:v>-56.450492994191592</c:v>
                </c:pt>
                <c:pt idx="11">
                  <c:v>-54.344219372486492</c:v>
                </c:pt>
                <c:pt idx="12">
                  <c:v>-52.279245238252081</c:v>
                </c:pt>
                <c:pt idx="13">
                  <c:v>-50.975361568549289</c:v>
                </c:pt>
                <c:pt idx="14">
                  <c:v>-49.966474203737114</c:v>
                </c:pt>
                <c:pt idx="15">
                  <c:v>-49.051985654281026</c:v>
                </c:pt>
                <c:pt idx="16">
                  <c:v>-48.237795855728123</c:v>
                </c:pt>
                <c:pt idx="17">
                  <c:v>-47.765801766675935</c:v>
                </c:pt>
                <c:pt idx="18">
                  <c:v>-47.470805461785311</c:v>
                </c:pt>
                <c:pt idx="19">
                  <c:v>-47.518004866395387</c:v>
                </c:pt>
                <c:pt idx="20">
                  <c:v>-47.453105679687596</c:v>
                </c:pt>
                <c:pt idx="21">
                  <c:v>-47.140409598835184</c:v>
                </c:pt>
                <c:pt idx="22">
                  <c:v>-47.110909964050975</c:v>
                </c:pt>
                <c:pt idx="23">
                  <c:v>-46.833613441258052</c:v>
                </c:pt>
                <c:pt idx="24">
                  <c:v>-46.556316912329208</c:v>
                </c:pt>
                <c:pt idx="25">
                  <c:v>-46.172821715357799</c:v>
                </c:pt>
                <c:pt idx="26">
                  <c:v>-45.234733466664622</c:v>
                </c:pt>
                <c:pt idx="27">
                  <c:v>-44.119647427673982</c:v>
                </c:pt>
                <c:pt idx="28">
                  <c:v>-43.098960216311227</c:v>
                </c:pt>
                <c:pt idx="29">
                  <c:v>-42.202171442816919</c:v>
                </c:pt>
                <c:pt idx="30">
                  <c:v>-41.240483488750755</c:v>
                </c:pt>
                <c:pt idx="31">
                  <c:v>-40.28469545795987</c:v>
                </c:pt>
                <c:pt idx="32">
                  <c:v>-39.069310680337857</c:v>
                </c:pt>
                <c:pt idx="33">
                  <c:v>-38.019123834190907</c:v>
                </c:pt>
                <c:pt idx="34">
                  <c:v>-37.246233516972794</c:v>
                </c:pt>
                <c:pt idx="35">
                  <c:v>-36.260945857533628</c:v>
                </c:pt>
                <c:pt idx="36">
                  <c:v>-35.635553689692877</c:v>
                </c:pt>
                <c:pt idx="37">
                  <c:v>-35.098660413932905</c:v>
                </c:pt>
                <c:pt idx="38">
                  <c:v>-34.715165216961481</c:v>
                </c:pt>
                <c:pt idx="39">
                  <c:v>-34.874463219025337</c:v>
                </c:pt>
                <c:pt idx="40">
                  <c:v>-35.086860561246397</c:v>
                </c:pt>
                <c:pt idx="41">
                  <c:v>-35.198959158700177</c:v>
                </c:pt>
                <c:pt idx="42">
                  <c:v>-35.25205849272146</c:v>
                </c:pt>
                <c:pt idx="43">
                  <c:v>-35.334657455391039</c:v>
                </c:pt>
                <c:pt idx="44">
                  <c:v>-35.505755316277309</c:v>
                </c:pt>
                <c:pt idx="45">
                  <c:v>-35.676853171027659</c:v>
                </c:pt>
                <c:pt idx="46">
                  <c:v>-35.718152652362441</c:v>
                </c:pt>
                <c:pt idx="47">
                  <c:v>-35.588354278946873</c:v>
                </c:pt>
                <c:pt idx="48">
                  <c:v>-35.446756052844812</c:v>
                </c:pt>
                <c:pt idx="49">
                  <c:v>-35.352357237488739</c:v>
                </c:pt>
                <c:pt idx="50">
                  <c:v>-35.523455092239089</c:v>
                </c:pt>
                <c:pt idx="51">
                  <c:v>-35.948249770545289</c:v>
                </c:pt>
                <c:pt idx="52">
                  <c:v>-36.237346152160626</c:v>
                </c:pt>
                <c:pt idx="53">
                  <c:v>-36.496942898991762</c:v>
                </c:pt>
                <c:pt idx="54">
                  <c:v>-36.58544179107254</c:v>
                </c:pt>
                <c:pt idx="55">
                  <c:v>-36.455643417656972</c:v>
                </c:pt>
                <c:pt idx="56">
                  <c:v>-36.308145262143697</c:v>
                </c:pt>
                <c:pt idx="57">
                  <c:v>-36.078048143960856</c:v>
                </c:pt>
                <c:pt idx="58">
                  <c:v>-35.812551473854434</c:v>
                </c:pt>
                <c:pt idx="59">
                  <c:v>-35.611953984319875</c:v>
                </c:pt>
                <c:pt idx="60">
                  <c:v>-35.488055534179601</c:v>
                </c:pt>
                <c:pt idx="61">
                  <c:v>-35.293357974056249</c:v>
                </c:pt>
                <c:pt idx="62">
                  <c:v>-34.998361669165618</c:v>
                </c:pt>
                <c:pt idx="63">
                  <c:v>-34.37296950132486</c:v>
                </c:pt>
                <c:pt idx="64">
                  <c:v>-33.464380881279979</c:v>
                </c:pt>
                <c:pt idx="65">
                  <c:v>-32.661990929277657</c:v>
                </c:pt>
                <c:pt idx="66">
                  <c:v>-31.895000535334841</c:v>
                </c:pt>
                <c:pt idx="67">
                  <c:v>-31.346307406888364</c:v>
                </c:pt>
                <c:pt idx="68">
                  <c:v>-31.069010877959521</c:v>
                </c:pt>
                <c:pt idx="69">
                  <c:v>-30.897913023209174</c:v>
                </c:pt>
                <c:pt idx="70">
                  <c:v>-30.88611317052267</c:v>
                </c:pt>
                <c:pt idx="71">
                  <c:v>-30.974612062603455</c:v>
                </c:pt>
                <c:pt idx="72">
                  <c:v>-31.04541117872245</c:v>
                </c:pt>
                <c:pt idx="73">
                  <c:v>-31.358107259574865</c:v>
                </c:pt>
                <c:pt idx="74">
                  <c:v>-31.718002751173273</c:v>
                </c:pt>
                <c:pt idx="75">
                  <c:v>-32.184096916950175</c:v>
                </c:pt>
                <c:pt idx="76">
                  <c:v>-33.010086568189571</c:v>
                </c:pt>
                <c:pt idx="77">
                  <c:v>-33.517480215301262</c:v>
                </c:pt>
                <c:pt idx="78">
                  <c:v>-33.930475040920953</c:v>
                </c:pt>
                <c:pt idx="79">
                  <c:v>-34.272670756557588</c:v>
                </c:pt>
                <c:pt idx="80">
                  <c:v>-34.337569943265365</c:v>
                </c:pt>
                <c:pt idx="81">
                  <c:v>-34.331670019990071</c:v>
                </c:pt>
                <c:pt idx="82">
                  <c:v>-34.20187164657451</c:v>
                </c:pt>
                <c:pt idx="83">
                  <c:v>-33.995374227628737</c:v>
                </c:pt>
                <c:pt idx="84">
                  <c:v>-33.759377186170603</c:v>
                </c:pt>
                <c:pt idx="85">
                  <c:v>-33.712177775424607</c:v>
                </c:pt>
                <c:pt idx="86">
                  <c:v>-33.552879773360758</c:v>
                </c:pt>
                <c:pt idx="87">
                  <c:v>-33.399481694572195</c:v>
                </c:pt>
                <c:pt idx="88">
                  <c:v>-33.216583980999424</c:v>
                </c:pt>
                <c:pt idx="89">
                  <c:v>-32.703290410612439</c:v>
                </c:pt>
                <c:pt idx="90">
                  <c:v>-32.4849931451161</c:v>
                </c:pt>
                <c:pt idx="91">
                  <c:v>-32.319795213641036</c:v>
                </c:pt>
                <c:pt idx="92">
                  <c:v>-32.142797429479472</c:v>
                </c:pt>
                <c:pt idx="93">
                  <c:v>-32.473193292429599</c:v>
                </c:pt>
                <c:pt idx="94">
                  <c:v>-32.803589155379726</c:v>
                </c:pt>
                <c:pt idx="95">
                  <c:v>-33.228383833685918</c:v>
                </c:pt>
                <c:pt idx="96">
                  <c:v>-33.741677410208823</c:v>
                </c:pt>
                <c:pt idx="97">
                  <c:v>-33.954074746293955</c:v>
                </c:pt>
                <c:pt idx="98">
                  <c:v>-34.042573638374733</c:v>
                </c:pt>
                <c:pt idx="99">
                  <c:v>-34.054373491061234</c:v>
                </c:pt>
                <c:pt idx="100">
                  <c:v>-34.479168169367426</c:v>
                </c:pt>
                <c:pt idx="101">
                  <c:v>-35.033761227225114</c:v>
                </c:pt>
                <c:pt idx="102">
                  <c:v>-35.623753837006376</c:v>
                </c:pt>
                <c:pt idx="103">
                  <c:v>-36.178346888728136</c:v>
                </c:pt>
                <c:pt idx="104">
                  <c:v>-36.343544820203192</c:v>
                </c:pt>
                <c:pt idx="105">
                  <c:v>-36.538242380326551</c:v>
                </c:pt>
                <c:pt idx="106">
                  <c:v>-36.52644252764005</c:v>
                </c:pt>
                <c:pt idx="107">
                  <c:v>-36.437943635559265</c:v>
                </c:pt>
                <c:pt idx="108">
                  <c:v>-36.148847260079847</c:v>
                </c:pt>
                <c:pt idx="109">
                  <c:v>-35.659153395065871</c:v>
                </c:pt>
                <c:pt idx="110">
                  <c:v>-35.694552946989447</c:v>
                </c:pt>
                <c:pt idx="111">
                  <c:v>-35.80075162116794</c:v>
                </c:pt>
                <c:pt idx="112">
                  <c:v>-35.889250513248719</c:v>
                </c:pt>
                <c:pt idx="113">
                  <c:v>-35.547054797612091</c:v>
                </c:pt>
                <c:pt idx="114">
                  <c:v>-34.815463961728767</c:v>
                </c:pt>
                <c:pt idx="115">
                  <c:v>-34.077973196434229</c:v>
                </c:pt>
                <c:pt idx="116">
                  <c:v>-33.476180733966473</c:v>
                </c:pt>
                <c:pt idx="117">
                  <c:v>-33.299182949804916</c:v>
                </c:pt>
                <c:pt idx="118">
                  <c:v>-33.069085831622061</c:v>
                </c:pt>
                <c:pt idx="119">
                  <c:v>-33.051386055660281</c:v>
                </c:pt>
                <c:pt idx="120">
                  <c:v>-33.116285242368058</c:v>
                </c:pt>
                <c:pt idx="121">
                  <c:v>-33.3640821365127</c:v>
                </c:pt>
                <c:pt idx="122">
                  <c:v>-33.741677410208823</c:v>
                </c:pt>
                <c:pt idx="123">
                  <c:v>-33.600079177970834</c:v>
                </c:pt>
                <c:pt idx="124">
                  <c:v>-33.487980586652974</c:v>
                </c:pt>
                <c:pt idx="125">
                  <c:v>-33.452581028593478</c:v>
                </c:pt>
                <c:pt idx="126">
                  <c:v>-33.600079177970834</c:v>
                </c:pt>
                <c:pt idx="127">
                  <c:v>-34.443768611307938</c:v>
                </c:pt>
                <c:pt idx="128">
                  <c:v>-35.204859081975464</c:v>
                </c:pt>
                <c:pt idx="129">
                  <c:v>-35.842051102502722</c:v>
                </c:pt>
                <c:pt idx="130">
                  <c:v>-36.361244596164987</c:v>
                </c:pt>
                <c:pt idx="131">
                  <c:v>-36.58544179107254</c:v>
                </c:pt>
                <c:pt idx="132">
                  <c:v>-36.56774201511076</c:v>
                </c:pt>
                <c:pt idx="133">
                  <c:v>-36.373044448851481</c:v>
                </c:pt>
                <c:pt idx="134">
                  <c:v>-35.97774939919357</c:v>
                </c:pt>
                <c:pt idx="135">
                  <c:v>-35.175359453327175</c:v>
                </c:pt>
                <c:pt idx="136">
                  <c:v>-34.538167432799924</c:v>
                </c:pt>
                <c:pt idx="137">
                  <c:v>-34.08977304912073</c:v>
                </c:pt>
                <c:pt idx="138">
                  <c:v>-33.847876078251389</c:v>
                </c:pt>
                <c:pt idx="139">
                  <c:v>-33.771177038857104</c:v>
                </c:pt>
                <c:pt idx="140">
                  <c:v>-33.340482431139698</c:v>
                </c:pt>
                <c:pt idx="141">
                  <c:v>-32.785889379417938</c:v>
                </c:pt>
                <c:pt idx="142">
                  <c:v>-32.060198466809908</c:v>
                </c:pt>
                <c:pt idx="143">
                  <c:v>-31.32270770151537</c:v>
                </c:pt>
                <c:pt idx="144">
                  <c:v>-30.874313317836176</c:v>
                </c:pt>
                <c:pt idx="145">
                  <c:v>-30.402319228783984</c:v>
                </c:pt>
                <c:pt idx="146">
                  <c:v>-30.083723218520355</c:v>
                </c:pt>
                <c:pt idx="147">
                  <c:v>-29.971624627202495</c:v>
                </c:pt>
                <c:pt idx="148">
                  <c:v>-30.189921892698848</c:v>
                </c:pt>
                <c:pt idx="149">
                  <c:v>-30.431818863568189</c:v>
                </c:pt>
                <c:pt idx="150">
                  <c:v>-30.39051937609748</c:v>
                </c:pt>
                <c:pt idx="151">
                  <c:v>-30.042423737185572</c:v>
                </c:pt>
                <c:pt idx="152">
                  <c:v>-29.470130903366101</c:v>
                </c:pt>
                <c:pt idx="153">
                  <c:v>-28.909637928369051</c:v>
                </c:pt>
                <c:pt idx="154">
                  <c:v>-28.585141988694208</c:v>
                </c:pt>
                <c:pt idx="155">
                  <c:v>-28.62054154675371</c:v>
                </c:pt>
                <c:pt idx="156">
                  <c:v>-28.856538588211841</c:v>
                </c:pt>
                <c:pt idx="157">
                  <c:v>-29.700228021548938</c:v>
                </c:pt>
                <c:pt idx="158">
                  <c:v>-30.703215463085822</c:v>
                </c:pt>
                <c:pt idx="159">
                  <c:v>-31.694403045800279</c:v>
                </c:pt>
                <c:pt idx="160">
                  <c:v>-32.591191819294586</c:v>
                </c:pt>
                <c:pt idx="161">
                  <c:v>-33.128085095054558</c:v>
                </c:pt>
                <c:pt idx="162">
                  <c:v>-33.694477999462819</c:v>
                </c:pt>
                <c:pt idx="163">
                  <c:v>-34.195971717163303</c:v>
                </c:pt>
                <c:pt idx="164">
                  <c:v>-34.951162258419622</c:v>
                </c:pt>
                <c:pt idx="165">
                  <c:v>-35.552954720887378</c:v>
                </c:pt>
                <c:pt idx="166">
                  <c:v>-36.036748662626067</c:v>
                </c:pt>
                <c:pt idx="167">
                  <c:v>-36.550042233013052</c:v>
                </c:pt>
                <c:pt idx="168">
                  <c:v>-36.614941419720829</c:v>
                </c:pt>
                <c:pt idx="169">
                  <c:v>-36.479243123029974</c:v>
                </c:pt>
                <c:pt idx="170">
                  <c:v>-35.830251249816222</c:v>
                </c:pt>
                <c:pt idx="171">
                  <c:v>-35.057360926462188</c:v>
                </c:pt>
                <c:pt idx="172">
                  <c:v>-34.378869424600154</c:v>
                </c:pt>
                <c:pt idx="173">
                  <c:v>-33.8183764496031</c:v>
                </c:pt>
                <c:pt idx="174">
                  <c:v>-33.541079920674257</c:v>
                </c:pt>
                <c:pt idx="175">
                  <c:v>-33.187084352351135</c:v>
                </c:pt>
                <c:pt idx="176">
                  <c:v>-32.892088047460504</c:v>
                </c:pt>
                <c:pt idx="177">
                  <c:v>-32.37289454766232</c:v>
                </c:pt>
                <c:pt idx="178">
                  <c:v>-32.302095437679249</c:v>
                </c:pt>
                <c:pt idx="179">
                  <c:v>-32.349294848425245</c:v>
                </c:pt>
                <c:pt idx="180">
                  <c:v>-32.361094701111746</c:v>
                </c:pt>
                <c:pt idx="181">
                  <c:v>-33.063185902210861</c:v>
                </c:pt>
                <c:pt idx="182">
                  <c:v>-33.617778960068541</c:v>
                </c:pt>
                <c:pt idx="183">
                  <c:v>-34.266770833282294</c:v>
                </c:pt>
                <c:pt idx="184">
                  <c:v>-34.874463219025337</c:v>
                </c:pt>
                <c:pt idx="185">
                  <c:v>-35.027861297813899</c:v>
                </c:pt>
                <c:pt idx="186">
                  <c:v>-35.122260119305892</c:v>
                </c:pt>
                <c:pt idx="187">
                  <c:v>-35.316957679429251</c:v>
                </c:pt>
                <c:pt idx="188">
                  <c:v>-35.700452876400661</c:v>
                </c:pt>
                <c:pt idx="189">
                  <c:v>-36.101647849333858</c:v>
                </c:pt>
                <c:pt idx="190">
                  <c:v>-36.396644154224475</c:v>
                </c:pt>
                <c:pt idx="191">
                  <c:v>-36.284545556770702</c:v>
                </c:pt>
                <c:pt idx="192">
                  <c:v>-36.066248291274356</c:v>
                </c:pt>
                <c:pt idx="193">
                  <c:v>-35.847951025778009</c:v>
                </c:pt>
                <c:pt idx="194">
                  <c:v>-35.234358710623752</c:v>
                </c:pt>
                <c:pt idx="195">
                  <c:v>-34.750564768885063</c:v>
                </c:pt>
                <c:pt idx="196">
                  <c:v>-34.160572159103801</c:v>
                </c:pt>
                <c:pt idx="197">
                  <c:v>-33.576479478733759</c:v>
                </c:pt>
                <c:pt idx="198">
                  <c:v>-33.405381617847482</c:v>
                </c:pt>
                <c:pt idx="199">
                  <c:v>-33.251983539058919</c:v>
                </c:pt>
                <c:pt idx="200">
                  <c:v>-32.986486862816577</c:v>
                </c:pt>
                <c:pt idx="201">
                  <c:v>-32.838988713439221</c:v>
                </c:pt>
                <c:pt idx="202">
                  <c:v>-32.951087310893001</c:v>
                </c:pt>
                <c:pt idx="203">
                  <c:v>-33.145784871016353</c:v>
                </c:pt>
                <c:pt idx="204">
                  <c:v>-33.387681841885694</c:v>
                </c:pt>
                <c:pt idx="205">
                  <c:v>-33.411281547258696</c:v>
                </c:pt>
                <c:pt idx="206">
                  <c:v>-33.133985018329852</c:v>
                </c:pt>
                <c:pt idx="207">
                  <c:v>-32.897987976871718</c:v>
                </c:pt>
                <c:pt idx="208">
                  <c:v>-32.821288937477433</c:v>
                </c:pt>
                <c:pt idx="209">
                  <c:v>-32.756389744633729</c:v>
                </c:pt>
                <c:pt idx="210">
                  <c:v>-32.679690705239452</c:v>
                </c:pt>
                <c:pt idx="211">
                  <c:v>-32.60299166584516</c:v>
                </c:pt>
                <c:pt idx="212">
                  <c:v>-32.538092479137383</c:v>
                </c:pt>
                <c:pt idx="213">
                  <c:v>-32.685590634650659</c:v>
                </c:pt>
                <c:pt idx="214">
                  <c:v>-32.726890115985441</c:v>
                </c:pt>
                <c:pt idx="215">
                  <c:v>-32.449593587056597</c:v>
                </c:pt>
                <c:pt idx="216">
                  <c:v>-32.107397877555897</c:v>
                </c:pt>
                <c:pt idx="217">
                  <c:v>-31.741602456546278</c:v>
                </c:pt>
                <c:pt idx="218">
                  <c:v>-31.635403788503709</c:v>
                </c:pt>
                <c:pt idx="219">
                  <c:v>-31.865500906686549</c:v>
                </c:pt>
                <c:pt idx="220">
                  <c:v>-32.089698095458189</c:v>
                </c:pt>
                <c:pt idx="221">
                  <c:v>-32.508592850489094</c:v>
                </c:pt>
                <c:pt idx="222">
                  <c:v>-33.246083615783625</c:v>
                </c:pt>
                <c:pt idx="223">
                  <c:v>-34.018973933001746</c:v>
                </c:pt>
                <c:pt idx="224">
                  <c:v>-34.750564768885063</c:v>
                </c:pt>
                <c:pt idx="225">
                  <c:v>-35.092760484521683</c:v>
                </c:pt>
                <c:pt idx="226">
                  <c:v>-34.98066188706791</c:v>
                </c:pt>
                <c:pt idx="227">
                  <c:v>-34.762364621571564</c:v>
                </c:pt>
                <c:pt idx="228">
                  <c:v>-34.644366100842497</c:v>
                </c:pt>
                <c:pt idx="229">
                  <c:v>-34.656165953528991</c:v>
                </c:pt>
                <c:pt idx="230">
                  <c:v>-34.614866472194208</c:v>
                </c:pt>
                <c:pt idx="231">
                  <c:v>-34.508667804151642</c:v>
                </c:pt>
                <c:pt idx="232">
                  <c:v>-34.337569943265365</c:v>
                </c:pt>
                <c:pt idx="233">
                  <c:v>-34.154672235828514</c:v>
                </c:pt>
                <c:pt idx="234">
                  <c:v>-33.777076962132391</c:v>
                </c:pt>
                <c:pt idx="235">
                  <c:v>-33.092685536995063</c:v>
                </c:pt>
                <c:pt idx="236">
                  <c:v>-32.355194771700525</c:v>
                </c:pt>
                <c:pt idx="237">
                  <c:v>-31.635403788503709</c:v>
                </c:pt>
                <c:pt idx="238">
                  <c:v>-31.263708444218796</c:v>
                </c:pt>
                <c:pt idx="239">
                  <c:v>-31.305007925553582</c:v>
                </c:pt>
                <c:pt idx="240">
                  <c:v>-31.358107259574865</c:v>
                </c:pt>
                <c:pt idx="241">
                  <c:v>-31.310907848828869</c:v>
                </c:pt>
                <c:pt idx="242">
                  <c:v>-31.228308886159294</c:v>
                </c:pt>
                <c:pt idx="243">
                  <c:v>-31.564604672384711</c:v>
                </c:pt>
                <c:pt idx="244">
                  <c:v>-32.420093958408316</c:v>
                </c:pt>
                <c:pt idx="245">
                  <c:v>-33.316882725766703</c:v>
                </c:pt>
                <c:pt idx="246">
                  <c:v>-34.195971717163303</c:v>
                </c:pt>
                <c:pt idx="247">
                  <c:v>-34.721065140236774</c:v>
                </c:pt>
                <c:pt idx="248">
                  <c:v>-34.933462482457834</c:v>
                </c:pt>
                <c:pt idx="249">
                  <c:v>-35.316957679429251</c:v>
                </c:pt>
                <c:pt idx="250">
                  <c:v>-35.718152652362441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F-4DA1-9794-49BB56BF9D19}"/>
            </c:ext>
          </c:extLst>
        </c:ser>
        <c:ser>
          <c:idx val="1"/>
          <c:order val="1"/>
          <c:tx>
            <c:strRef>
              <c:f>wmot3!$E$8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wmot3!$R$9:$R$259</c:f>
              <c:numCache>
                <c:formatCode>General</c:formatCode>
                <c:ptCount val="251"/>
                <c:pt idx="0">
                  <c:v>-66.150437297247976</c:v>
                </c:pt>
                <c:pt idx="1">
                  <c:v>-64.620723647592058</c:v>
                </c:pt>
                <c:pt idx="2">
                  <c:v>-63.162278681511587</c:v>
                </c:pt>
                <c:pt idx="3">
                  <c:v>-61.771782022503587</c:v>
                </c:pt>
                <c:pt idx="4">
                  <c:v>-60.446067988940428</c:v>
                </c:pt>
                <c:pt idx="5">
                  <c:v>-59.182118386903895</c:v>
                </c:pt>
                <c:pt idx="6">
                  <c:v>-57.977055638797907</c:v>
                </c:pt>
                <c:pt idx="7">
                  <c:v>-56.828136232095915</c:v>
                </c:pt>
                <c:pt idx="8">
                  <c:v>-55.73274447330936</c:v>
                </c:pt>
                <c:pt idx="9">
                  <c:v>-54.688386532953899</c:v>
                </c:pt>
                <c:pt idx="10">
                  <c:v>-53.692684767960024</c:v>
                </c:pt>
                <c:pt idx="11">
                  <c:v>-52.743372308599142</c:v>
                </c:pt>
                <c:pt idx="12">
                  <c:v>-51.838287897602484</c:v>
                </c:pt>
                <c:pt idx="13">
                  <c:v>-50.975370969723272</c:v>
                </c:pt>
                <c:pt idx="14">
                  <c:v>-50.152656960539815</c:v>
                </c:pt>
                <c:pt idx="15">
                  <c:v>-49.368272833819354</c:v>
                </c:pt>
                <c:pt idx="16">
                  <c:v>-48.620432817260692</c:v>
                </c:pt>
                <c:pt idx="17">
                  <c:v>-47.907434336905339</c:v>
                </c:pt>
                <c:pt idx="18">
                  <c:v>-47.227654140963949</c:v>
                </c:pt>
                <c:pt idx="19">
                  <c:v>-46.57954460423143</c:v>
                </c:pt>
                <c:pt idx="20">
                  <c:v>-45.961630204677675</c:v>
                </c:pt>
                <c:pt idx="21">
                  <c:v>-45.37250416419257</c:v>
                </c:pt>
                <c:pt idx="22">
                  <c:v>-44.810825245837037</c:v>
                </c:pt>
                <c:pt idx="23">
                  <c:v>-44.275314700308755</c:v>
                </c:pt>
                <c:pt idx="24">
                  <c:v>-43.764753354671107</c:v>
                </c:pt>
                <c:pt idx="25">
                  <c:v>-43.277978836716059</c:v>
                </c:pt>
                <c:pt idx="26">
                  <c:v>-42.813882928643679</c:v>
                </c:pt>
                <c:pt idx="27">
                  <c:v>-42.371409044032028</c:v>
                </c:pt>
                <c:pt idx="28">
                  <c:v>-41.949549822354101</c:v>
                </c:pt>
                <c:pt idx="29">
                  <c:v>-41.547344835565113</c:v>
                </c:pt>
                <c:pt idx="30">
                  <c:v>-41.163878401538831</c:v>
                </c:pt>
                <c:pt idx="31">
                  <c:v>-40.798277499375047</c:v>
                </c:pt>
                <c:pt idx="32">
                  <c:v>-40.449709781831778</c:v>
                </c:pt>
                <c:pt idx="33">
                  <c:v>-40.117381680357752</c:v>
                </c:pt>
                <c:pt idx="34">
                  <c:v>-39.800536598409963</c:v>
                </c:pt>
                <c:pt idx="35">
                  <c:v>-39.498453188944374</c:v>
                </c:pt>
                <c:pt idx="36">
                  <c:v>-39.210443712157257</c:v>
                </c:pt>
                <c:pt idx="37">
                  <c:v>-38.935852469738691</c:v>
                </c:pt>
                <c:pt idx="38">
                  <c:v>-38.674054312073551</c:v>
                </c:pt>
                <c:pt idx="39">
                  <c:v>-38.42445321499126</c:v>
                </c:pt>
                <c:pt idx="40">
                  <c:v>-38.186480922824174</c:v>
                </c:pt>
                <c:pt idx="41">
                  <c:v>-37.959595654685437</c:v>
                </c:pt>
                <c:pt idx="42">
                  <c:v>-37.743280871020417</c:v>
                </c:pt>
                <c:pt idx="43">
                  <c:v>-37.537044097624296</c:v>
                </c:pt>
                <c:pt idx="44">
                  <c:v>-37.340415804448043</c:v>
                </c:pt>
                <c:pt idx="45">
                  <c:v>-37.152948336640321</c:v>
                </c:pt>
                <c:pt idx="46">
                  <c:v>-36.974214895391682</c:v>
                </c:pt>
                <c:pt idx="47">
                  <c:v>-36.803808566260756</c:v>
                </c:pt>
                <c:pt idx="48">
                  <c:v>-36.641341392770357</c:v>
                </c:pt>
                <c:pt idx="49">
                  <c:v>-36.48644349316433</c:v>
                </c:pt>
                <c:pt idx="50">
                  <c:v>-36.338762218314194</c:v>
                </c:pt>
                <c:pt idx="51">
                  <c:v>-36.197961348858669</c:v>
                </c:pt>
                <c:pt idx="52">
                  <c:v>-36.063720329748101</c:v>
                </c:pt>
                <c:pt idx="53">
                  <c:v>-35.935733540451054</c:v>
                </c:pt>
                <c:pt idx="54">
                  <c:v>-35.81370959916174</c:v>
                </c:pt>
                <c:pt idx="55">
                  <c:v>-35.697370699424042</c:v>
                </c:pt>
                <c:pt idx="56">
                  <c:v>-35.586451977661994</c:v>
                </c:pt>
                <c:pt idx="57">
                  <c:v>-35.480700910176687</c:v>
                </c:pt>
                <c:pt idx="58">
                  <c:v>-35.379876738236888</c:v>
                </c:pt>
                <c:pt idx="59">
                  <c:v>-35.283749919954332</c:v>
                </c:pt>
                <c:pt idx="60">
                  <c:v>-35.192101607695975</c:v>
                </c:pt>
                <c:pt idx="61">
                  <c:v>-35.104723149843394</c:v>
                </c:pt>
                <c:pt idx="62">
                  <c:v>-35.021415615764951</c:v>
                </c:pt>
                <c:pt idx="63">
                  <c:v>-34.941989342919307</c:v>
                </c:pt>
                <c:pt idx="64">
                  <c:v>-34.866263505059173</c:v>
                </c:pt>
                <c:pt idx="65">
                  <c:v>-34.794065700552302</c:v>
                </c:pt>
                <c:pt idx="66">
                  <c:v>-34.725231559882396</c:v>
                </c:pt>
                <c:pt idx="67">
                  <c:v>-34.659604371436323</c:v>
                </c:pt>
                <c:pt idx="68">
                  <c:v>-34.59703472472583</c:v>
                </c:pt>
                <c:pt idx="69">
                  <c:v>-34.537380170231344</c:v>
                </c:pt>
                <c:pt idx="70">
                  <c:v>-34.480504895093524</c:v>
                </c:pt>
                <c:pt idx="71">
                  <c:v>-34.426279413914187</c:v>
                </c:pt>
                <c:pt idx="72">
                  <c:v>-34.374580273962678</c:v>
                </c:pt>
                <c:pt idx="73">
                  <c:v>-34.325289774116555</c:v>
                </c:pt>
                <c:pt idx="74">
                  <c:v>-34.27829569689672</c:v>
                </c:pt>
                <c:pt idx="75">
                  <c:v>-34.233491052986878</c:v>
                </c:pt>
                <c:pt idx="76">
                  <c:v>-34.190773837655733</c:v>
                </c:pt>
                <c:pt idx="77">
                  <c:v>-34.150046798527399</c:v>
                </c:pt>
                <c:pt idx="78">
                  <c:v>-34.111217214171241</c:v>
                </c:pt>
                <c:pt idx="79">
                  <c:v>-34.074196683007138</c:v>
                </c:pt>
                <c:pt idx="80">
                  <c:v>-34.038900922045563</c:v>
                </c:pt>
                <c:pt idx="81">
                  <c:v>-34.005249575004264</c:v>
                </c:pt>
                <c:pt idx="82">
                  <c:v>-33.973166029364691</c:v>
                </c:pt>
                <c:pt idx="83">
                  <c:v>-33.942577241951717</c:v>
                </c:pt>
                <c:pt idx="84">
                  <c:v>-33.913413572639499</c:v>
                </c:pt>
                <c:pt idx="85">
                  <c:v>-33.885608625804899</c:v>
                </c:pt>
                <c:pt idx="86">
                  <c:v>-33.859099099167558</c:v>
                </c:pt>
                <c:pt idx="87">
                  <c:v>-33.833824639672407</c:v>
                </c:pt>
                <c:pt idx="88">
                  <c:v>-33.809727706086569</c:v>
                </c:pt>
                <c:pt idx="89">
                  <c:v>-33.786753437997803</c:v>
                </c:pt>
                <c:pt idx="90">
                  <c:v>-33.764849530916251</c:v>
                </c:pt>
                <c:pt idx="91">
                  <c:v>-33.74396611719515</c:v>
                </c:pt>
                <c:pt idx="92">
                  <c:v>-33.724055652499374</c:v>
                </c:pt>
                <c:pt idx="93">
                  <c:v>-33.70507280756339</c:v>
                </c:pt>
                <c:pt idx="94">
                  <c:v>-33.686974364992132</c:v>
                </c:pt>
                <c:pt idx="95">
                  <c:v>-33.669719120869878</c:v>
                </c:pt>
                <c:pt idx="96">
                  <c:v>-33.653267790953166</c:v>
                </c:pt>
                <c:pt idx="97">
                  <c:v>-33.637582921234085</c:v>
                </c:pt>
                <c:pt idx="98">
                  <c:v>-33.622628802670405</c:v>
                </c:pt>
                <c:pt idx="99">
                  <c:v>-33.608371389888433</c:v>
                </c:pt>
                <c:pt idx="100">
                  <c:v>-33.594778223673387</c:v>
                </c:pt>
                <c:pt idx="101">
                  <c:v>-33.581818357070972</c:v>
                </c:pt>
                <c:pt idx="102">
                  <c:v>-33.569462284931838</c:v>
                </c:pt>
                <c:pt idx="103">
                  <c:v>-33.557681876738513</c:v>
                </c:pt>
                <c:pt idx="104">
                  <c:v>-33.546450312561923</c:v>
                </c:pt>
                <c:pt idx="105">
                  <c:v>-33.535742022001628</c:v>
                </c:pt>
                <c:pt idx="106">
                  <c:v>-33.525532625970868</c:v>
                </c:pt>
                <c:pt idx="107">
                  <c:v>-33.515798881193781</c:v>
                </c:pt>
                <c:pt idx="108">
                  <c:v>-33.50651862728845</c:v>
                </c:pt>
                <c:pt idx="109">
                  <c:v>-33.497670736315378</c:v>
                </c:pt>
                <c:pt idx="110">
                  <c:v>-33.489235064676429</c:v>
                </c:pt>
                <c:pt idx="111">
                  <c:v>-33.481192407254831</c:v>
                </c:pt>
                <c:pt idx="112">
                  <c:v>-33.473524453691709</c:v>
                </c:pt>
                <c:pt idx="113">
                  <c:v>-33.466213746699722</c:v>
                </c:pt>
                <c:pt idx="114">
                  <c:v>-33.459243642318839</c:v>
                </c:pt>
                <c:pt idx="115">
                  <c:v>-33.452598272023799</c:v>
                </c:pt>
                <c:pt idx="116">
                  <c:v>-33.446262506596895</c:v>
                </c:pt>
                <c:pt idx="117">
                  <c:v>-33.440221921684028</c:v>
                </c:pt>
                <c:pt idx="118">
                  <c:v>-33.434462764955349</c:v>
                </c:pt>
                <c:pt idx="119">
                  <c:v>-33.428971924796016</c:v>
                </c:pt>
                <c:pt idx="120">
                  <c:v>-33.42373690045553</c:v>
                </c:pt>
                <c:pt idx="121">
                  <c:v>-33.418745773587823</c:v>
                </c:pt>
                <c:pt idx="122">
                  <c:v>-33.413987181117321</c:v>
                </c:pt>
                <c:pt idx="123">
                  <c:v>-33.409450289369126</c:v>
                </c:pt>
                <c:pt idx="124">
                  <c:v>-33.405124769404452</c:v>
                </c:pt>
                <c:pt idx="125">
                  <c:v>-33.401000773505245</c:v>
                </c:pt>
                <c:pt idx="126">
                  <c:v>-33.39706891275425</c:v>
                </c:pt>
                <c:pt idx="127">
                  <c:v>-33.393320235659743</c:v>
                </c:pt>
                <c:pt idx="128">
                  <c:v>-33.389746207776042</c:v>
                </c:pt>
                <c:pt idx="129">
                  <c:v>-33.386338692273526</c:v>
                </c:pt>
                <c:pt idx="130">
                  <c:v>-33.38308993141387</c:v>
                </c:pt>
                <c:pt idx="131">
                  <c:v>-33.379992528888351</c:v>
                </c:pt>
                <c:pt idx="132">
                  <c:v>-33.377039432979011</c:v>
                </c:pt>
                <c:pt idx="133">
                  <c:v>-33.374223920504299</c:v>
                </c:pt>
                <c:pt idx="134">
                  <c:v>-33.371539581512756</c:v>
                </c:pt>
                <c:pt idx="135">
                  <c:v>-33.3689803046897</c:v>
                </c:pt>
                <c:pt idx="136">
                  <c:v>-33.366540263443916</c:v>
                </c:pt>
                <c:pt idx="137">
                  <c:v>-33.364213902642511</c:v>
                </c:pt>
                <c:pt idx="138">
                  <c:v>-33.361995925963768</c:v>
                </c:pt>
                <c:pt idx="139">
                  <c:v>-33.359881283839258</c:v>
                </c:pt>
                <c:pt idx="140">
                  <c:v>-33.357865161957719</c:v>
                </c:pt>
                <c:pt idx="141">
                  <c:v>-33.355942970304532</c:v>
                </c:pt>
                <c:pt idx="142">
                  <c:v>-33.354110332711834</c:v>
                </c:pt>
                <c:pt idx="143">
                  <c:v>-33.352363076895472</c:v>
                </c:pt>
                <c:pt idx="144">
                  <c:v>-33.350697224956193</c:v>
                </c:pt>
                <c:pt idx="145">
                  <c:v>-33.349108984323294</c:v>
                </c:pt>
                <c:pt idx="146">
                  <c:v>-33.347594739120282</c:v>
                </c:pt>
                <c:pt idx="147">
                  <c:v>-33.34615104193275</c:v>
                </c:pt>
                <c:pt idx="148">
                  <c:v>-33.344774605959792</c:v>
                </c:pt>
                <c:pt idx="149">
                  <c:v>-33.343462297531126</c:v>
                </c:pt>
                <c:pt idx="150">
                  <c:v>-33.342211128972771</c:v>
                </c:pt>
                <c:pt idx="151">
                  <c:v>-33.341018251805167</c:v>
                </c:pt>
                <c:pt idx="152">
                  <c:v>-33.339880950258156</c:v>
                </c:pt>
                <c:pt idx="153">
                  <c:v>-33.338796635088102</c:v>
                </c:pt>
                <c:pt idx="154">
                  <c:v>-33.337762837683094</c:v>
                </c:pt>
                <c:pt idx="155">
                  <c:v>-33.336777204442775</c:v>
                </c:pt>
                <c:pt idx="156">
                  <c:v>-33.335837491419973</c:v>
                </c:pt>
                <c:pt idx="157">
                  <c:v>-33.33494155921202</c:v>
                </c:pt>
                <c:pt idx="158">
                  <c:v>-33.334087368090081</c:v>
                </c:pt>
                <c:pt idx="159">
                  <c:v>-33.333272973355399</c:v>
                </c:pt>
                <c:pt idx="160">
                  <c:v>-33.332496520911846</c:v>
                </c:pt>
                <c:pt idx="161">
                  <c:v>-33.331756243044843</c:v>
                </c:pt>
                <c:pt idx="162">
                  <c:v>-33.331050454396838</c:v>
                </c:pt>
                <c:pt idx="163">
                  <c:v>-33.330377548130336</c:v>
                </c:pt>
                <c:pt idx="164">
                  <c:v>-33.329735992269704</c:v>
                </c:pt>
                <c:pt idx="165">
                  <c:v>-33.329124326213375</c:v>
                </c:pt>
                <c:pt idx="166">
                  <c:v>-33.328541157408566</c:v>
                </c:pt>
                <c:pt idx="167">
                  <c:v>-33.327985158180901</c:v>
                </c:pt>
                <c:pt idx="168">
                  <c:v>-33.327455062711785</c:v>
                </c:pt>
                <c:pt idx="169">
                  <c:v>-33.326949664156544</c:v>
                </c:pt>
                <c:pt idx="170">
                  <c:v>-33.326467811896855</c:v>
                </c:pt>
                <c:pt idx="171">
                  <c:v>-33.326008408921211</c:v>
                </c:pt>
                <c:pt idx="172">
                  <c:v>-33.325570409327376</c:v>
                </c:pt>
                <c:pt idx="173">
                  <c:v>-33.325152815941244</c:v>
                </c:pt>
                <c:pt idx="174">
                  <c:v>-33.324754678046602</c:v>
                </c:pt>
                <c:pt idx="175">
                  <c:v>-33.324375089220702</c:v>
                </c:pt>
                <c:pt idx="176">
                  <c:v>-33.324013185270616</c:v>
                </c:pt>
                <c:pt idx="177">
                  <c:v>-33.323668142265774</c:v>
                </c:pt>
                <c:pt idx="178">
                  <c:v>-33.323339174662202</c:v>
                </c:pt>
                <c:pt idx="179">
                  <c:v>-33.323025533514041</c:v>
                </c:pt>
                <c:pt idx="180">
                  <c:v>-33.322726504768497</c:v>
                </c:pt>
                <c:pt idx="181">
                  <c:v>-33.322441407640191</c:v>
                </c:pt>
                <c:pt idx="182">
                  <c:v>-33.322169593061226</c:v>
                </c:pt>
                <c:pt idx="183">
                  <c:v>-33.321910442203489</c:v>
                </c:pt>
                <c:pt idx="184">
                  <c:v>-33.321663365069803</c:v>
                </c:pt>
                <c:pt idx="185">
                  <c:v>-33.321427799150683</c:v>
                </c:pt>
                <c:pt idx="186">
                  <c:v>-33.321203208143743</c:v>
                </c:pt>
                <c:pt idx="187">
                  <c:v>-33.320989080732652</c:v>
                </c:pt>
                <c:pt idx="188">
                  <c:v>-33.320784929423112</c:v>
                </c:pt>
                <c:pt idx="189">
                  <c:v>-33.32059028943295</c:v>
                </c:pt>
                <c:pt idx="190">
                  <c:v>-33.320404717633998</c:v>
                </c:pt>
                <c:pt idx="191">
                  <c:v>-33.320227791543232</c:v>
                </c:pt>
                <c:pt idx="192">
                  <c:v>-33.320059108360923</c:v>
                </c:pt>
                <c:pt idx="193">
                  <c:v>-33.3198982840536</c:v>
                </c:pt>
                <c:pt idx="194">
                  <c:v>-33.319744952479752</c:v>
                </c:pt>
                <c:pt idx="195">
                  <c:v>-33.31959876455624</c:v>
                </c:pt>
                <c:pt idx="196">
                  <c:v>-33.319459387463539</c:v>
                </c:pt>
                <c:pt idx="197">
                  <c:v>-33.31932650388805</c:v>
                </c:pt>
                <c:pt idx="198">
                  <c:v>-33.319199811299683</c:v>
                </c:pt>
                <c:pt idx="199">
                  <c:v>-33.319079021263065</c:v>
                </c:pt>
                <c:pt idx="200">
                  <c:v>-33.318963858780933</c:v>
                </c:pt>
                <c:pt idx="201">
                  <c:v>-33.318854061667992</c:v>
                </c:pt>
                <c:pt idx="202">
                  <c:v>-33.318749379954077</c:v>
                </c:pt>
                <c:pt idx="203">
                  <c:v>-33.318649575314986</c:v>
                </c:pt>
                <c:pt idx="204">
                  <c:v>-33.318554420529978</c:v>
                </c:pt>
                <c:pt idx="205">
                  <c:v>-33.318463698964386</c:v>
                </c:pt>
                <c:pt idx="206">
                  <c:v>-33.318377204076484</c:v>
                </c:pt>
                <c:pt idx="207">
                  <c:v>-33.318294738947223</c:v>
                </c:pt>
                <c:pt idx="208">
                  <c:v>-33.318216115831923</c:v>
                </c:pt>
                <c:pt idx="209">
                  <c:v>-33.318141155732853</c:v>
                </c:pt>
                <c:pt idx="210">
                  <c:v>-33.318069687991709</c:v>
                </c:pt>
                <c:pt idx="211">
                  <c:v>-33.318001549901069</c:v>
                </c:pt>
                <c:pt idx="212">
                  <c:v>-33.317936586333992</c:v>
                </c:pt>
                <c:pt idx="213">
                  <c:v>-33.317874649390816</c:v>
                </c:pt>
                <c:pt idx="214">
                  <c:v>-33.317815598062488</c:v>
                </c:pt>
                <c:pt idx="215">
                  <c:v>-33.317759297909468</c:v>
                </c:pt>
                <c:pt idx="216">
                  <c:v>-33.317705620755724</c:v>
                </c:pt>
                <c:pt idx="217">
                  <c:v>-33.317654444396879</c:v>
                </c:pt>
                <c:pt idx="218">
                  <c:v>-33.317605652321994</c:v>
                </c:pt>
                <c:pt idx="219">
                  <c:v>-33.317559133448334</c:v>
                </c:pt>
                <c:pt idx="220">
                  <c:v>-33.317514781868461</c:v>
                </c:pt>
                <c:pt idx="221">
                  <c:v>-33.317472496609113</c:v>
                </c:pt>
                <c:pt idx="222">
                  <c:v>-33.317432181401337</c:v>
                </c:pt>
                <c:pt idx="223">
                  <c:v>-33.317393744461285</c:v>
                </c:pt>
                <c:pt idx="224">
                  <c:v>-33.317357098281299</c:v>
                </c:pt>
                <c:pt idx="225">
                  <c:v>-33.317322159430667</c:v>
                </c:pt>
                <c:pt idx="226">
                  <c:v>-33.317288848365649</c:v>
                </c:pt>
                <c:pt idx="227">
                  <c:v>-33.31725708924845</c:v>
                </c:pt>
                <c:pt idx="228">
                  <c:v>-33.317226809774503</c:v>
                </c:pt>
                <c:pt idx="229">
                  <c:v>-33.317197941007876</c:v>
                </c:pt>
                <c:pt idx="230">
                  <c:v>-33.317170417224339</c:v>
                </c:pt>
                <c:pt idx="231">
                  <c:v>-33.317144175761726</c:v>
                </c:pt>
                <c:pt idx="232">
                  <c:v>-33.317119156877276</c:v>
                </c:pt>
                <c:pt idx="233">
                  <c:v>-33.317095303611602</c:v>
                </c:pt>
                <c:pt idx="234">
                  <c:v>-33.317072561659046</c:v>
                </c:pt>
                <c:pt idx="235">
                  <c:v>-33.317050879244015</c:v>
                </c:pt>
                <c:pt idx="236">
                  <c:v>-33.317030207003128</c:v>
                </c:pt>
                <c:pt idx="237">
                  <c:v>-33.317010497872822</c:v>
                </c:pt>
                <c:pt idx="238">
                  <c:v>-33.316991706982193</c:v>
                </c:pt>
                <c:pt idx="239">
                  <c:v>-33.316973791550865</c:v>
                </c:pt>
                <c:pt idx="240">
                  <c:v>-33.316956710791573</c:v>
                </c:pt>
                <c:pt idx="241">
                  <c:v>-33.316940425817307</c:v>
                </c:pt>
                <c:pt idx="242">
                  <c:v>-33.316924899552809</c:v>
                </c:pt>
                <c:pt idx="243">
                  <c:v>-33.316910096650119</c:v>
                </c:pt>
                <c:pt idx="244">
                  <c:v>-33.316895983408131</c:v>
                </c:pt>
                <c:pt idx="245">
                  <c:v>-33.316882527695853</c:v>
                </c:pt>
                <c:pt idx="246">
                  <c:v>-33.316869698879273</c:v>
                </c:pt>
                <c:pt idx="247">
                  <c:v>-33.316857467751589</c:v>
                </c:pt>
                <c:pt idx="248">
                  <c:v>-33.316845806466752</c:v>
                </c:pt>
                <c:pt idx="249">
                  <c:v>-33.316834688476021</c:v>
                </c:pt>
                <c:pt idx="250">
                  <c:v>-33.31682408846757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F-4DA1-9794-49BB56BF9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609599</xdr:colOff>
      <xdr:row>0</xdr:row>
      <xdr:rowOff>180108</xdr:rowOff>
    </xdr:from>
    <xdr:to>
      <xdr:col>46</xdr:col>
      <xdr:colOff>182880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31E1F-7836-43B4-B41A-BAD99F158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12</xdr:col>
      <xdr:colOff>137160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9DAA39-D43B-455D-9AE7-3B98970F0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7</xdr:row>
      <xdr:rowOff>0</xdr:rowOff>
    </xdr:from>
    <xdr:to>
      <xdr:col>25</xdr:col>
      <xdr:colOff>137160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727DF8-A587-41FB-A2FA-F413D14E8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7</xdr:row>
      <xdr:rowOff>0</xdr:rowOff>
    </xdr:from>
    <xdr:to>
      <xdr:col>38</xdr:col>
      <xdr:colOff>137160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8C61A6-731C-4963-9A8E-D112C02AD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12</xdr:col>
      <xdr:colOff>137160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72C56-9B6E-4436-8CA8-99EF18ED4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7</xdr:row>
      <xdr:rowOff>0</xdr:rowOff>
    </xdr:from>
    <xdr:to>
      <xdr:col>25</xdr:col>
      <xdr:colOff>137160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08C38E-B412-4E6C-97C8-F92346306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7</xdr:row>
      <xdr:rowOff>0</xdr:rowOff>
    </xdr:from>
    <xdr:to>
      <xdr:col>38</xdr:col>
      <xdr:colOff>137160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FCB4E2-8776-4C96-AF85-8662E8AF5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12</xdr:col>
      <xdr:colOff>137160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1112F-A5A2-4D4A-9DEE-14E599E67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7</xdr:row>
      <xdr:rowOff>0</xdr:rowOff>
    </xdr:from>
    <xdr:to>
      <xdr:col>25</xdr:col>
      <xdr:colOff>137160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ACB99-557F-4800-AA87-C3D845818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7</xdr:row>
      <xdr:rowOff>0</xdr:rowOff>
    </xdr:from>
    <xdr:to>
      <xdr:col>38</xdr:col>
      <xdr:colOff>137160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3109A2-C907-41E1-8D1D-667E36074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3ED7E0-418D-4592-9E3F-7E1F3FDCFB3F}" name="TableWmot11" displayName="TableWmot11" ref="A8:F259" totalsRowShown="0">
  <autoFilter ref="A8:F259" xr:uid="{D0701253-C691-463D-9C85-59DBB3FB55B9}"/>
  <tableColumns count="6">
    <tableColumn id="1" xr3:uid="{C8D61380-EA1B-4482-821B-2BEEF150AA75}" name="t" dataDxfId="44">
      <calculatedColumnFormula>data_lastRecoveryFile!$A347-data_lastRecoveryFile!$A$347</calculatedColumnFormula>
    </tableColumn>
    <tableColumn id="2" xr3:uid="{2F2E9B2C-3B19-490E-90E1-9467D419B23B}" name="V" dataDxfId="43">
      <calculatedColumnFormula>$C$6*data_lastRecoveryFile!$C347/$C$5</calculatedColumnFormula>
    </tableColumn>
    <tableColumn id="3" xr3:uid="{6EF664C4-9EC2-45B8-8508-5836AB58B121}" name="W" dataDxfId="42">
      <calculatedColumnFormula>data_lastRecoveryFile!$F347*2*PI()/($C$4*$C$3*$C$2)</calculatedColumnFormula>
    </tableColumn>
    <tableColumn id="4" xr3:uid="{6489D147-7BB0-4132-BDBA-E6198F64E3D3}" name="Wmot">
      <calculatedColumnFormula>C9*$C$3</calculatedColumnFormula>
    </tableColumn>
    <tableColumn id="5" xr3:uid="{B5A28174-2970-444B-946B-726BF1679292}" name="Wmot,sim" dataDxfId="41">
      <calculatedColumnFormula>F$5+(E$5-F$5)*EXP(-TableWmot11[[#This Row],[t]]/G$5)</calculatedColumnFormula>
    </tableColumn>
    <tableColumn id="6" xr3:uid="{ACA355BA-351E-4924-B494-504AC7FC28E6}" name="Abs(error)" dataDxfId="40">
      <calculatedColumnFormula>ABS(TableWmot11[[#This Row],[Wmot,sim]]-TableWmot11[[#This Row],[Wmot]])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9CFB86-7CC6-4D27-8A71-C5CC4111B637}" name="TableWmot12" displayName="TableWmot12" ref="N8:S259" totalsRowShown="0">
  <autoFilter ref="N8:S259" xr:uid="{F558D29F-DA9D-4050-92FE-4EA39D462C14}"/>
  <tableColumns count="6">
    <tableColumn id="1" xr3:uid="{30FDF4FA-BC2F-4B69-A2E6-03B01748A9E4}" name="t" dataDxfId="39">
      <calculatedColumnFormula>data_lastRecoveryFile!$A925-data_lastRecoveryFile!$A$925</calculatedColumnFormula>
    </tableColumn>
    <tableColumn id="2" xr3:uid="{67DF74D2-D605-4AD6-BBEA-29B24B9F01EC}" name="V" dataDxfId="38">
      <calculatedColumnFormula>$C$6*data_lastRecoveryFile!$C925/$C$5</calculatedColumnFormula>
    </tableColumn>
    <tableColumn id="3" xr3:uid="{DD638C7C-72D5-4395-B6AD-FA84D1C8FFFA}" name="W" dataDxfId="37">
      <calculatedColumnFormula>data_lastRecoveryFile!$F925*2*PI()/($C$4*$C$3*$C$2)</calculatedColumnFormula>
    </tableColumn>
    <tableColumn id="4" xr3:uid="{AD82671C-7C07-4D0E-9094-A1A17C951E6C}" name="Wmot">
      <calculatedColumnFormula>P9*$C$3</calculatedColumnFormula>
    </tableColumn>
    <tableColumn id="5" xr3:uid="{0CCD8319-53D5-4620-B6A2-AD3104E3709A}" name="Wmot,sim" dataDxfId="36">
      <calculatedColumnFormula>S$5+(R$5-S$5)*EXP(-TableWmot12[[#This Row],[t]]/T$5)</calculatedColumnFormula>
    </tableColumn>
    <tableColumn id="6" xr3:uid="{CBFBFD82-BA3C-4A91-8B6B-D2CB27E78ACD}" name="Abs(error)" dataDxfId="35">
      <calculatedColumnFormula>ABS(TableWmot12[[#This Row],[Wmot,sim]]-TableWmot12[[#This Row],[Wmot]])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E8042A-803E-4F9D-ADEE-6B709740D06D}" name="TableWmot13" displayName="TableWmot13" ref="AA8:AF259" totalsRowShown="0">
  <autoFilter ref="AA8:AF259" xr:uid="{FF33D9F9-9207-4BCC-B429-2B0F69A4896C}"/>
  <tableColumns count="6">
    <tableColumn id="1" xr3:uid="{F005853B-1D84-43EB-B9CE-0CC6E06F94A9}" name="t" dataDxfId="34">
      <calculatedColumnFormula>data_lastRecoveryFile!$A1365-data_lastRecoveryFile!$A$1365</calculatedColumnFormula>
    </tableColumn>
    <tableColumn id="2" xr3:uid="{AA42F0F3-57D0-4CD0-AA52-AF3B1C565B4D}" name="V" dataDxfId="33">
      <calculatedColumnFormula>$C$6*data_lastRecoveryFile!$C1365/$C$5</calculatedColumnFormula>
    </tableColumn>
    <tableColumn id="3" xr3:uid="{5FDF0A43-B242-41EB-96EF-29F3913FB02B}" name="W" dataDxfId="32">
      <calculatedColumnFormula>data_lastRecoveryFile!$F1365*2*PI()/($C$4*$C$3*$C$2)</calculatedColumnFormula>
    </tableColumn>
    <tableColumn id="4" xr3:uid="{97E7AEC6-952A-415D-91DF-48FD624B6724}" name="Wmot">
      <calculatedColumnFormula>AC9*$C$3</calculatedColumnFormula>
    </tableColumn>
    <tableColumn id="5" xr3:uid="{664CAC6F-811B-4049-A118-CDBD66FF6271}" name="Wmot,sim" dataDxfId="31">
      <calculatedColumnFormula>AF$5+(AE$5-AF$5)*EXP(-TableWmot13[[#This Row],[t]]/AG$5)</calculatedColumnFormula>
    </tableColumn>
    <tableColumn id="6" xr3:uid="{5F47A184-74C0-462E-9D11-75DFD794B93E}" name="Abs(error)" dataDxfId="30">
      <calculatedColumnFormula>ABS(TableWmot13[[#This Row],[Wmot,sim]]-TableWmot13[[#This Row],[Wmot]])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56AD44-F262-4DB5-A450-29D2CA3BAA57}" name="TableWmot21" displayName="TableWmot21" ref="A8:F259" totalsRowShown="0">
  <autoFilter ref="A8:F259" xr:uid="{D0701253-C691-463D-9C85-59DBB3FB55B9}"/>
  <tableColumns count="6">
    <tableColumn id="1" xr3:uid="{2CB208EA-8DAF-45D6-9281-0B436E232205}" name="t" dataDxfId="29">
      <calculatedColumnFormula>data_lastRecoveryFile!$A347-data_lastRecoveryFile!$A$347</calculatedColumnFormula>
    </tableColumn>
    <tableColumn id="2" xr3:uid="{DCD31BC6-F6FE-4CB2-AB3D-921ADB08A052}" name="V" dataDxfId="28">
      <calculatedColumnFormula>$C$6*data_lastRecoveryFile!$D347/$C$5</calculatedColumnFormula>
    </tableColumn>
    <tableColumn id="3" xr3:uid="{0FE90045-2EE0-4002-AFFB-48A8FBBE8DD3}" name="W" dataDxfId="27">
      <calculatedColumnFormula>data_lastRecoveryFile!$G347*2*PI()/($C$4*$C$3*$C$2)</calculatedColumnFormula>
    </tableColumn>
    <tableColumn id="4" xr3:uid="{2AF3BE78-B89E-4894-AC74-8816906E51C1}" name="Wmot">
      <calculatedColumnFormula>C9*$C$3</calculatedColumnFormula>
    </tableColumn>
    <tableColumn id="5" xr3:uid="{FB342EFD-08B4-4115-909C-B0C4157B69F9}" name="Wmot,sim" dataDxfId="26">
      <calculatedColumnFormula>F$5+(E$5-F$5)*EXP(-TableWmot21[[#This Row],[t]]/G$5)</calculatedColumnFormula>
    </tableColumn>
    <tableColumn id="6" xr3:uid="{D5BC568F-D14E-4AB7-8177-D256120B90C8}" name="Abs(error)" dataDxfId="25">
      <calculatedColumnFormula>ABS(TableWmot21[[#This Row],[Wmot,sim]]-TableWmot21[[#This Row],[Wmot]])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E3795EB-5AAA-4E45-B8F3-980D84D7928B}" name="TableWmot22" displayName="TableWmot22" ref="N8:S259" totalsRowShown="0">
  <autoFilter ref="N8:S259" xr:uid="{F558D29F-DA9D-4050-92FE-4EA39D462C14}"/>
  <tableColumns count="6">
    <tableColumn id="1" xr3:uid="{868E2D3E-49E0-41C2-BE67-5D7ED43B9613}" name="t" dataDxfId="24">
      <calculatedColumnFormula>data_lastRecoveryFile!$A925-data_lastRecoveryFile!$A$925</calculatedColumnFormula>
    </tableColumn>
    <tableColumn id="2" xr3:uid="{980EB08A-00E9-49E4-B09C-8D29D8870368}" name="V" dataDxfId="23">
      <calculatedColumnFormula>$C$6*data_lastRecoveryFile!$D925/$C$5</calculatedColumnFormula>
    </tableColumn>
    <tableColumn id="3" xr3:uid="{2CDB9F74-22E6-42B6-A79A-4D6D09116BC0}" name="W" dataDxfId="22">
      <calculatedColumnFormula>data_lastRecoveryFile!$G925*2*PI()/($C$4*$C$3*$C$2)</calculatedColumnFormula>
    </tableColumn>
    <tableColumn id="4" xr3:uid="{68A4DCE5-C1C6-40B5-B7AA-8A0B8C5EC265}" name="Wmot">
      <calculatedColumnFormula>P9*$C$3</calculatedColumnFormula>
    </tableColumn>
    <tableColumn id="5" xr3:uid="{4C04B061-3AEB-4510-9FAF-E006987C133C}" name="Wmot,sim" dataDxfId="21">
      <calculatedColumnFormula>S$5+(R$5-S$5)*EXP(-TableWmot22[[#This Row],[t]]/T$5)</calculatedColumnFormula>
    </tableColumn>
    <tableColumn id="6" xr3:uid="{017F4DD2-0C2C-4EF6-866E-DF131083A8A5}" name="Abs(error)" dataDxfId="20">
      <calculatedColumnFormula>ABS(TableWmot22[[#This Row],[Wmot,sim]]-TableWmot22[[#This Row],[Wmot]])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33CAAB1-276C-4EFD-A814-A748D1DF5EAC}" name="TableWmot23" displayName="TableWmot23" ref="AA8:AF259" totalsRowShown="0">
  <autoFilter ref="AA8:AF259" xr:uid="{FF33D9F9-9207-4BCC-B429-2B0F69A4896C}"/>
  <tableColumns count="6">
    <tableColumn id="1" xr3:uid="{197163C2-4A36-4501-AE29-B5EA063C6A16}" name="t" dataDxfId="19">
      <calculatedColumnFormula>data_lastRecoveryFile!$A1365-data_lastRecoveryFile!$A$1365</calculatedColumnFormula>
    </tableColumn>
    <tableColumn id="2" xr3:uid="{4F9510EF-F263-48F3-AD55-89CAE3D5F7C6}" name="V" dataDxfId="18">
      <calculatedColumnFormula>$C$6*data_lastRecoveryFile!$D1365/$C$5</calculatedColumnFormula>
    </tableColumn>
    <tableColumn id="3" xr3:uid="{29B4C13E-7E38-4B36-AE6C-1D1F7C753050}" name="W" dataDxfId="17">
      <calculatedColumnFormula>data_lastRecoveryFile!$G1365*2*PI()/($C$4*$C$3*$C$2)</calculatedColumnFormula>
    </tableColumn>
    <tableColumn id="4" xr3:uid="{33C3B426-4A14-487E-8FAC-4868CB3383D3}" name="Wmot">
      <calculatedColumnFormula>AC9*$C$3</calculatedColumnFormula>
    </tableColumn>
    <tableColumn id="5" xr3:uid="{9DD54A24-B91A-4D1C-9C26-45E5B53C9A25}" name="Wmot,sim" dataDxfId="16">
      <calculatedColumnFormula>AF$5+(AE$5-AF$5)*EXP(-TableWmot23[[#This Row],[t]]/AG$5)</calculatedColumnFormula>
    </tableColumn>
    <tableColumn id="6" xr3:uid="{1A2172D5-E849-4C1E-9F23-33AB0BF458DB}" name="Abs(error)" dataDxfId="15">
      <calculatedColumnFormula>ABS(TableWmot23[[#This Row],[Wmot,sim]]-TableWmot23[[#This Row],[Wmot]])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18B523F-3BFF-4797-91FF-2670B2D91D85}" name="TableWmot31" displayName="TableWmot31" ref="A8:F259" totalsRowShown="0">
  <autoFilter ref="A8:F259" xr:uid="{D0701253-C691-463D-9C85-59DBB3FB55B9}"/>
  <tableColumns count="6">
    <tableColumn id="1" xr3:uid="{5B596896-0B24-4D2A-976F-1373007EC42B}" name="t" dataDxfId="14">
      <calculatedColumnFormula>data_lastRecoveryFile!$A347-data_lastRecoveryFile!$A$347</calculatedColumnFormula>
    </tableColumn>
    <tableColumn id="2" xr3:uid="{EE9B33C3-1DD4-477E-B8D5-2EA984C0DE95}" name="V" dataDxfId="13">
      <calculatedColumnFormula>$C$6*data_lastRecoveryFile!$E347/$C$5</calculatedColumnFormula>
    </tableColumn>
    <tableColumn id="3" xr3:uid="{DA5F3A00-1A1F-47F5-9A66-A1C9BDA4456B}" name="W" dataDxfId="12">
      <calculatedColumnFormula>data_lastRecoveryFile!$H347*2*PI()/($C$4*$C$3*$C$2)</calculatedColumnFormula>
    </tableColumn>
    <tableColumn id="4" xr3:uid="{36757EF6-5CBC-471A-8196-F0989429A2F9}" name="Wmot">
      <calculatedColumnFormula>C9*$C$3</calculatedColumnFormula>
    </tableColumn>
    <tableColumn id="5" xr3:uid="{4BE2B0A7-F359-4B73-83E5-BB2BD6EB8A2B}" name="Wmot,sim" dataDxfId="11">
      <calculatedColumnFormula>F$5+(E$5-F$5)*EXP(-TableWmot31[[#This Row],[t]]/G$5)</calculatedColumnFormula>
    </tableColumn>
    <tableColumn id="6" xr3:uid="{9236AF02-F6A6-4B8E-985E-F64A41368233}" name="Abs(error)" dataDxfId="10">
      <calculatedColumnFormula>ABS(TableWmot31[[#This Row],[Wmot,sim]]-TableWmot31[[#This Row],[Wmot]])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BC5E0E9-7289-4AD4-81FA-F3BA8230A4D3}" name="TableWmot32" displayName="TableWmot32" ref="N8:S259" totalsRowShown="0">
  <autoFilter ref="N8:S259" xr:uid="{F558D29F-DA9D-4050-92FE-4EA39D462C14}"/>
  <tableColumns count="6">
    <tableColumn id="1" xr3:uid="{A026ED6B-252A-4810-8496-7CAFB6AA3557}" name="t" dataDxfId="9">
      <calculatedColumnFormula>data_lastRecoveryFile!$A925-data_lastRecoveryFile!$A$925</calculatedColumnFormula>
    </tableColumn>
    <tableColumn id="2" xr3:uid="{7A63CED1-89B3-4C9F-8547-276DE96169F6}" name="V" dataDxfId="8">
      <calculatedColumnFormula>$C$6*data_lastRecoveryFile!$E925/$C$5</calculatedColumnFormula>
    </tableColumn>
    <tableColumn id="3" xr3:uid="{AF0E423E-3CE1-4383-B316-C3C10CDE0E74}" name="W" dataDxfId="7">
      <calculatedColumnFormula>data_lastRecoveryFile!$H925*2*PI()/($C$4*$C$3*$C$2)</calculatedColumnFormula>
    </tableColumn>
    <tableColumn id="4" xr3:uid="{026A4BFD-1B4E-41A1-9CB3-73D892A98A46}" name="Wmot">
      <calculatedColumnFormula>P9*$C$3</calculatedColumnFormula>
    </tableColumn>
    <tableColumn id="5" xr3:uid="{1ED5E9E3-B744-43E5-87AB-BED859520C3B}" name="Wmot,sim" dataDxfId="6">
      <calculatedColumnFormula>S$5+(R$5-S$5)*EXP(-TableWmot32[[#This Row],[t]]/T$5)</calculatedColumnFormula>
    </tableColumn>
    <tableColumn id="6" xr3:uid="{B1B0BFDC-D85F-4C6E-91F6-509AB2436ECB}" name="Abs(error)" dataDxfId="5">
      <calculatedColumnFormula>ABS(TableWmot32[[#This Row],[Wmot,sim]]-TableWmot32[[#This Row],[Wmot]])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B6828F5-68AE-4AB1-86C4-A6D6FD286D25}" name="TableWmot33" displayName="TableWmot33" ref="AA8:AF259" totalsRowShown="0">
  <autoFilter ref="AA8:AF259" xr:uid="{FF33D9F9-9207-4BCC-B429-2B0F69A4896C}"/>
  <tableColumns count="6">
    <tableColumn id="1" xr3:uid="{57AA1410-7DF9-4B11-9A6B-1AEBBFAD251A}" name="t" dataDxfId="4">
      <calculatedColumnFormula>data_lastRecoveryFile!$A1365-data_lastRecoveryFile!$A$1365</calculatedColumnFormula>
    </tableColumn>
    <tableColumn id="2" xr3:uid="{65115785-D515-4D04-ABB8-FB0E7A20DEFE}" name="V" dataDxfId="3">
      <calculatedColumnFormula>$C$6*data_lastRecoveryFile!$E1365/$C$5</calculatedColumnFormula>
    </tableColumn>
    <tableColumn id="3" xr3:uid="{1CEBC478-9B24-467C-8FB7-2834B75EB5CE}" name="W" dataDxfId="2">
      <calculatedColumnFormula>data_lastRecoveryFile!$H1365*2*PI()/($C$4*$C$3*$C$2)</calculatedColumnFormula>
    </tableColumn>
    <tableColumn id="4" xr3:uid="{EBD67B6A-A547-4B9D-90C5-A01EAE2473F1}" name="Wmot">
      <calculatedColumnFormula>AC9*$C$3</calculatedColumnFormula>
    </tableColumn>
    <tableColumn id="5" xr3:uid="{1C6ACFB7-F9C1-4671-B67C-455CDAC29103}" name="Wmot,sim" dataDxfId="1">
      <calculatedColumnFormula>AF$5+(AE$5-AF$5)*EXP(-TableWmot33[[#This Row],[t]]/AG$5)</calculatedColumnFormula>
    </tableColumn>
    <tableColumn id="6" xr3:uid="{C4ABF724-2350-4C1D-AB3C-AF45173A32F5}" name="Abs(error)" dataDxfId="0">
      <calculatedColumnFormula>ABS(TableWmot33[[#This Row],[Wmot,sim]]-TableWmot33[[#This Row],[Wmot]])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264"/>
  <sheetViews>
    <sheetView tabSelected="1" topLeftCell="AA1" zoomScaleNormal="100" workbookViewId="0">
      <pane ySplit="1" topLeftCell="A2" activePane="bottomLeft" state="frozen"/>
      <selection pane="bottomLeft" activeCell="AE1" sqref="AE1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E1" s="2" t="s">
        <v>29</v>
      </c>
    </row>
    <row r="2" spans="1:31" x14ac:dyDescent="0.3">
      <c r="A2">
        <v>0</v>
      </c>
      <c r="B2">
        <v>28.2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31" x14ac:dyDescent="0.3">
      <c r="A3">
        <v>0.01</v>
      </c>
      <c r="B3">
        <v>28.2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31" x14ac:dyDescent="0.3">
      <c r="A4">
        <v>0.02</v>
      </c>
      <c r="B4">
        <v>28.2</v>
      </c>
      <c r="C4">
        <v>0</v>
      </c>
      <c r="D4">
        <v>0</v>
      </c>
      <c r="E4">
        <v>0</v>
      </c>
      <c r="F4">
        <v>-0.17499999999999999</v>
      </c>
      <c r="G4">
        <v>-0.2</v>
      </c>
      <c r="H4">
        <v>-0.17499999999999999</v>
      </c>
      <c r="I4">
        <v>0</v>
      </c>
      <c r="J4">
        <v>0</v>
      </c>
      <c r="K4">
        <v>0</v>
      </c>
      <c r="L4">
        <v>-8.9482209999999993E-3</v>
      </c>
      <c r="M4">
        <v>-1.0226539E-2</v>
      </c>
      <c r="N4">
        <v>-8.9482209999999993E-3</v>
      </c>
      <c r="O4">
        <v>0</v>
      </c>
      <c r="P4">
        <v>0</v>
      </c>
      <c r="Q4">
        <v>0</v>
      </c>
      <c r="R4">
        <v>-4.4741099999999999E-4</v>
      </c>
      <c r="S4">
        <v>-5.1132700000000001E-4</v>
      </c>
      <c r="T4">
        <v>-4.4741099999999999E-4</v>
      </c>
      <c r="U4">
        <v>0</v>
      </c>
      <c r="V4">
        <v>0</v>
      </c>
      <c r="W4">
        <v>0</v>
      </c>
      <c r="X4" s="1">
        <v>-3.6900000000000002E-5</v>
      </c>
      <c r="Y4" s="1">
        <v>2.1299999999999999E-5</v>
      </c>
      <c r="Z4">
        <v>2.4669280000000002E-3</v>
      </c>
      <c r="AA4">
        <v>0</v>
      </c>
      <c r="AB4">
        <v>0</v>
      </c>
      <c r="AC4">
        <v>0</v>
      </c>
    </row>
    <row r="5" spans="1:31" x14ac:dyDescent="0.3">
      <c r="A5">
        <v>0.03</v>
      </c>
      <c r="B5">
        <v>28.2</v>
      </c>
      <c r="C5">
        <v>-65</v>
      </c>
      <c r="D5">
        <v>-65</v>
      </c>
      <c r="E5">
        <v>-65</v>
      </c>
      <c r="F5">
        <v>-1.321428571</v>
      </c>
      <c r="G5">
        <v>-1.2142857140000001</v>
      </c>
      <c r="H5">
        <v>-1.5892857140000001</v>
      </c>
      <c r="I5">
        <v>0</v>
      </c>
      <c r="J5">
        <v>0</v>
      </c>
      <c r="K5">
        <v>0</v>
      </c>
      <c r="L5">
        <v>-6.7568200999999994E-2</v>
      </c>
      <c r="M5">
        <v>-6.2089698999999998E-2</v>
      </c>
      <c r="N5">
        <v>-8.1264457999999998E-2</v>
      </c>
      <c r="O5">
        <v>0</v>
      </c>
      <c r="P5">
        <v>0</v>
      </c>
      <c r="Q5">
        <v>0</v>
      </c>
      <c r="R5">
        <v>-3.3784100000000001E-3</v>
      </c>
      <c r="S5">
        <v>-3.1044850000000001E-3</v>
      </c>
      <c r="T5">
        <v>-4.0632230000000004E-3</v>
      </c>
      <c r="U5">
        <v>0</v>
      </c>
      <c r="V5">
        <v>0</v>
      </c>
      <c r="W5">
        <v>0</v>
      </c>
      <c r="X5">
        <v>1.5815100000000001E-4</v>
      </c>
      <c r="Y5">
        <v>-5.4785000000000001E-4</v>
      </c>
      <c r="Z5">
        <v>1.8501961000000001E-2</v>
      </c>
      <c r="AA5">
        <v>0</v>
      </c>
      <c r="AB5">
        <v>0</v>
      </c>
      <c r="AC5">
        <v>0</v>
      </c>
    </row>
    <row r="6" spans="1:31" x14ac:dyDescent="0.3">
      <c r="A6">
        <v>0.04</v>
      </c>
      <c r="B6">
        <v>28.2</v>
      </c>
      <c r="C6">
        <v>-65</v>
      </c>
      <c r="D6">
        <v>-65</v>
      </c>
      <c r="E6">
        <v>-65</v>
      </c>
      <c r="F6">
        <v>-3.3055555559999998</v>
      </c>
      <c r="G6">
        <v>-3.0416666669999999</v>
      </c>
      <c r="H6">
        <v>-3.8333333330000001</v>
      </c>
      <c r="I6">
        <v>0</v>
      </c>
      <c r="J6">
        <v>0</v>
      </c>
      <c r="K6">
        <v>0</v>
      </c>
      <c r="L6">
        <v>-0.169021957</v>
      </c>
      <c r="M6">
        <v>-0.15552860800000001</v>
      </c>
      <c r="N6">
        <v>-0.196008656</v>
      </c>
      <c r="O6">
        <v>0</v>
      </c>
      <c r="P6">
        <v>0</v>
      </c>
      <c r="Q6">
        <v>0</v>
      </c>
      <c r="R6">
        <v>-8.4510980000000006E-3</v>
      </c>
      <c r="S6">
        <v>-7.77643E-3</v>
      </c>
      <c r="T6">
        <v>-9.8004330000000008E-3</v>
      </c>
      <c r="U6">
        <v>0</v>
      </c>
      <c r="V6">
        <v>0</v>
      </c>
      <c r="W6">
        <v>0</v>
      </c>
      <c r="X6">
        <v>3.8951900000000001E-4</v>
      </c>
      <c r="Y6">
        <v>-1.1244460000000001E-3</v>
      </c>
      <c r="Z6">
        <v>4.5663090000000003E-2</v>
      </c>
      <c r="AA6">
        <v>0</v>
      </c>
      <c r="AB6">
        <v>0</v>
      </c>
      <c r="AC6">
        <v>0</v>
      </c>
    </row>
    <row r="7" spans="1:31" x14ac:dyDescent="0.3">
      <c r="A7">
        <v>0.05</v>
      </c>
      <c r="B7">
        <v>28.2</v>
      </c>
      <c r="C7">
        <v>-65</v>
      </c>
      <c r="D7">
        <v>-65</v>
      </c>
      <c r="E7">
        <v>-65</v>
      </c>
      <c r="F7">
        <v>-5.5909090910000003</v>
      </c>
      <c r="G7">
        <v>-5.4431818180000002</v>
      </c>
      <c r="H7">
        <v>-6.2272727269999999</v>
      </c>
      <c r="I7">
        <v>0</v>
      </c>
      <c r="J7">
        <v>0</v>
      </c>
      <c r="K7">
        <v>0</v>
      </c>
      <c r="L7">
        <v>-0.28587823800000001</v>
      </c>
      <c r="M7">
        <v>-0.27832454400000001</v>
      </c>
      <c r="N7">
        <v>-0.318417224</v>
      </c>
      <c r="O7">
        <v>0</v>
      </c>
      <c r="P7">
        <v>0</v>
      </c>
      <c r="Q7">
        <v>0</v>
      </c>
      <c r="R7">
        <v>-1.4293912000000001E-2</v>
      </c>
      <c r="S7">
        <v>-1.3916227E-2</v>
      </c>
      <c r="T7">
        <v>-1.5920861000000001E-2</v>
      </c>
      <c r="U7">
        <v>0</v>
      </c>
      <c r="V7">
        <v>0</v>
      </c>
      <c r="W7">
        <v>0</v>
      </c>
      <c r="X7">
        <v>2.18056E-4</v>
      </c>
      <c r="Y7">
        <v>-1.210528E-3</v>
      </c>
      <c r="Z7">
        <v>7.7422807999999996E-2</v>
      </c>
      <c r="AA7">
        <v>0</v>
      </c>
      <c r="AB7">
        <v>0</v>
      </c>
      <c r="AC7">
        <v>0</v>
      </c>
    </row>
    <row r="8" spans="1:31" x14ac:dyDescent="0.3">
      <c r="A8">
        <v>0.06</v>
      </c>
      <c r="B8">
        <v>28.2</v>
      </c>
      <c r="C8">
        <v>-65</v>
      </c>
      <c r="D8">
        <v>-65</v>
      </c>
      <c r="E8">
        <v>-65</v>
      </c>
      <c r="F8">
        <v>-7.971153846</v>
      </c>
      <c r="G8">
        <v>-8.019230769</v>
      </c>
      <c r="H8">
        <v>-8.394230769</v>
      </c>
      <c r="I8">
        <v>-7</v>
      </c>
      <c r="J8">
        <v>-8</v>
      </c>
      <c r="K8">
        <v>-7</v>
      </c>
      <c r="L8">
        <v>-0.40758656199999999</v>
      </c>
      <c r="M8">
        <v>-0.41004486400000001</v>
      </c>
      <c r="N8">
        <v>-0.42921962400000002</v>
      </c>
      <c r="O8">
        <v>-0.35792885099999999</v>
      </c>
      <c r="P8">
        <v>-0.40906154300000003</v>
      </c>
      <c r="Q8">
        <v>-0.35792885099999999</v>
      </c>
      <c r="R8">
        <v>-2.0379327999999999E-2</v>
      </c>
      <c r="S8">
        <v>-2.0502243E-2</v>
      </c>
      <c r="T8">
        <v>-2.1460981000000001E-2</v>
      </c>
      <c r="U8">
        <v>-1.7896443000000001E-2</v>
      </c>
      <c r="V8">
        <v>-2.0453077E-2</v>
      </c>
      <c r="W8">
        <v>-1.7896443000000001E-2</v>
      </c>
      <c r="X8" s="1">
        <v>-7.1000000000000005E-5</v>
      </c>
      <c r="Y8">
        <v>-6.8013000000000004E-4</v>
      </c>
      <c r="Z8">
        <v>0.109372899</v>
      </c>
      <c r="AA8">
        <v>-1.476074E-3</v>
      </c>
      <c r="AB8">
        <v>8.5221199999999998E-4</v>
      </c>
      <c r="AC8">
        <v>9.8677127000000003E-2</v>
      </c>
    </row>
    <row r="9" spans="1:31" x14ac:dyDescent="0.3">
      <c r="A9">
        <v>7.0000000000000007E-2</v>
      </c>
      <c r="B9">
        <v>28.2</v>
      </c>
      <c r="C9">
        <v>-65</v>
      </c>
      <c r="D9">
        <v>-65</v>
      </c>
      <c r="E9">
        <v>-65</v>
      </c>
      <c r="F9">
        <v>-9.740384615</v>
      </c>
      <c r="G9">
        <v>-9.836538462</v>
      </c>
      <c r="H9">
        <v>-10.08653846</v>
      </c>
      <c r="I9">
        <v>-9</v>
      </c>
      <c r="J9">
        <v>-5</v>
      </c>
      <c r="K9">
        <v>-15</v>
      </c>
      <c r="L9">
        <v>-0.498052096</v>
      </c>
      <c r="M9">
        <v>-0.50296870100000002</v>
      </c>
      <c r="N9">
        <v>-0.515751874</v>
      </c>
      <c r="O9">
        <v>-0.46019423599999998</v>
      </c>
      <c r="P9">
        <v>-0.25566346499999998</v>
      </c>
      <c r="Q9">
        <v>-0.76699039400000002</v>
      </c>
      <c r="R9">
        <v>-2.4902605000000001E-2</v>
      </c>
      <c r="S9">
        <v>-2.5148435E-2</v>
      </c>
      <c r="T9">
        <v>-2.5787594E-2</v>
      </c>
      <c r="U9">
        <v>-2.3009712000000002E-2</v>
      </c>
      <c r="V9">
        <v>-1.2783173E-2</v>
      </c>
      <c r="W9">
        <v>-3.8349519999999998E-2</v>
      </c>
      <c r="X9">
        <v>-1.4192999999999999E-4</v>
      </c>
      <c r="Y9">
        <v>-5.08049E-4</v>
      </c>
      <c r="Z9">
        <v>0.13305023399999999</v>
      </c>
      <c r="AA9">
        <v>5.9042950000000004E-3</v>
      </c>
      <c r="AB9">
        <v>-1.3635385E-2</v>
      </c>
      <c r="AC9">
        <v>0.13007439400000001</v>
      </c>
    </row>
    <row r="10" spans="1:31" x14ac:dyDescent="0.3">
      <c r="A10">
        <v>0.08</v>
      </c>
      <c r="B10">
        <v>28.2</v>
      </c>
      <c r="C10">
        <v>-65</v>
      </c>
      <c r="D10">
        <v>-65</v>
      </c>
      <c r="E10">
        <v>-65</v>
      </c>
      <c r="F10">
        <v>-11.53846154</v>
      </c>
      <c r="G10">
        <v>-11.72115385</v>
      </c>
      <c r="H10">
        <v>-11.86538462</v>
      </c>
      <c r="I10">
        <v>-12</v>
      </c>
      <c r="J10">
        <v>-13</v>
      </c>
      <c r="K10">
        <v>-9</v>
      </c>
      <c r="L10">
        <v>-0.589992611</v>
      </c>
      <c r="M10">
        <v>-0.59933415999999995</v>
      </c>
      <c r="N10">
        <v>-0.60670906800000002</v>
      </c>
      <c r="O10">
        <v>-0.613592315</v>
      </c>
      <c r="P10">
        <v>-0.66472500800000001</v>
      </c>
      <c r="Q10">
        <v>-0.46019423599999998</v>
      </c>
      <c r="R10">
        <v>-2.9499630999999998E-2</v>
      </c>
      <c r="S10">
        <v>-2.9966708000000002E-2</v>
      </c>
      <c r="T10">
        <v>-3.0335452999999998E-2</v>
      </c>
      <c r="U10">
        <v>-3.0679616E-2</v>
      </c>
      <c r="V10">
        <v>-3.3236250000000002E-2</v>
      </c>
      <c r="W10">
        <v>-2.3009712000000002E-2</v>
      </c>
      <c r="X10">
        <v>-2.6966700000000002E-4</v>
      </c>
      <c r="Y10">
        <v>-4.0152299999999998E-4</v>
      </c>
      <c r="Z10">
        <v>0.15754700299999999</v>
      </c>
      <c r="AA10">
        <v>-1.476074E-3</v>
      </c>
      <c r="AB10">
        <v>5.9654809999999999E-3</v>
      </c>
      <c r="AC10">
        <v>0.15250101399999999</v>
      </c>
    </row>
    <row r="11" spans="1:31" x14ac:dyDescent="0.3">
      <c r="A11">
        <v>0.09</v>
      </c>
      <c r="B11">
        <v>28.2</v>
      </c>
      <c r="C11">
        <v>-65</v>
      </c>
      <c r="D11">
        <v>-65</v>
      </c>
      <c r="E11">
        <v>-65</v>
      </c>
      <c r="F11">
        <v>-13.38461538</v>
      </c>
      <c r="G11">
        <v>-13.66346154</v>
      </c>
      <c r="H11">
        <v>-13.79807692</v>
      </c>
      <c r="I11">
        <v>-14</v>
      </c>
      <c r="J11">
        <v>-12</v>
      </c>
      <c r="K11">
        <v>-17</v>
      </c>
      <c r="L11">
        <v>-0.68439142799999997</v>
      </c>
      <c r="M11">
        <v>-0.69864958300000002</v>
      </c>
      <c r="N11">
        <v>-0.70553283</v>
      </c>
      <c r="O11">
        <v>-0.71585770100000001</v>
      </c>
      <c r="P11">
        <v>-0.613592315</v>
      </c>
      <c r="Q11">
        <v>-0.86925578000000003</v>
      </c>
      <c r="R11">
        <v>-3.4219570999999997E-2</v>
      </c>
      <c r="S11">
        <v>-3.4932479000000002E-2</v>
      </c>
      <c r="T11">
        <v>-3.5276641999999997E-2</v>
      </c>
      <c r="U11">
        <v>-3.5792885000000003E-2</v>
      </c>
      <c r="V11">
        <v>-3.0679616E-2</v>
      </c>
      <c r="W11">
        <v>-4.3462789000000002E-2</v>
      </c>
      <c r="X11">
        <v>-4.1159699999999998E-4</v>
      </c>
      <c r="Y11">
        <v>-4.6707699999999999E-4</v>
      </c>
      <c r="Z11">
        <v>0.183208232</v>
      </c>
      <c r="AA11">
        <v>2.952147E-3</v>
      </c>
      <c r="AB11">
        <v>-6.8176920000000002E-3</v>
      </c>
      <c r="AC11">
        <v>0.19286892899999999</v>
      </c>
    </row>
    <row r="12" spans="1:31" x14ac:dyDescent="0.3">
      <c r="A12">
        <v>0.1</v>
      </c>
      <c r="B12">
        <v>28.2</v>
      </c>
      <c r="C12">
        <v>-65</v>
      </c>
      <c r="D12">
        <v>-65</v>
      </c>
      <c r="E12">
        <v>-65</v>
      </c>
      <c r="F12">
        <v>-15.25961538</v>
      </c>
      <c r="G12">
        <v>-15.75</v>
      </c>
      <c r="H12">
        <v>-15.78846154</v>
      </c>
      <c r="I12">
        <v>-17</v>
      </c>
      <c r="J12">
        <v>-19</v>
      </c>
      <c r="K12">
        <v>-19</v>
      </c>
      <c r="L12">
        <v>-0.78026522799999998</v>
      </c>
      <c r="M12">
        <v>-0.80533991400000005</v>
      </c>
      <c r="N12">
        <v>-0.80730655600000001</v>
      </c>
      <c r="O12">
        <v>-0.86925578000000003</v>
      </c>
      <c r="P12">
        <v>-0.97152116600000005</v>
      </c>
      <c r="Q12">
        <v>-0.97152116600000005</v>
      </c>
      <c r="R12">
        <v>-3.9013261E-2</v>
      </c>
      <c r="S12">
        <v>-4.0266995999999999E-2</v>
      </c>
      <c r="T12">
        <v>-4.0365327999999999E-2</v>
      </c>
      <c r="U12">
        <v>-4.3462789000000002E-2</v>
      </c>
      <c r="V12">
        <v>-4.8576057999999998E-2</v>
      </c>
      <c r="W12">
        <v>-4.8576057999999998E-2</v>
      </c>
      <c r="X12">
        <v>-7.2384399999999996E-4</v>
      </c>
      <c r="Y12">
        <v>-4.83466E-4</v>
      </c>
      <c r="Z12">
        <v>0.209904535</v>
      </c>
      <c r="AA12">
        <v>-2.952147E-3</v>
      </c>
      <c r="AB12">
        <v>-1.704423E-3</v>
      </c>
      <c r="AC12">
        <v>0.24669281700000001</v>
      </c>
    </row>
    <row r="13" spans="1:31" x14ac:dyDescent="0.3">
      <c r="A13">
        <v>0.11</v>
      </c>
      <c r="B13">
        <v>28.2</v>
      </c>
      <c r="C13">
        <v>-65</v>
      </c>
      <c r="D13">
        <v>-65</v>
      </c>
      <c r="E13">
        <v>-65</v>
      </c>
      <c r="F13">
        <v>-17.47115385</v>
      </c>
      <c r="G13">
        <v>-18.13461538</v>
      </c>
      <c r="H13">
        <v>-17.72115385</v>
      </c>
      <c r="I13">
        <v>-21</v>
      </c>
      <c r="J13">
        <v>-22</v>
      </c>
      <c r="K13">
        <v>-22</v>
      </c>
      <c r="L13">
        <v>-0.89334714500000001</v>
      </c>
      <c r="M13">
        <v>-0.92727172000000002</v>
      </c>
      <c r="N13">
        <v>-0.90613031799999999</v>
      </c>
      <c r="O13">
        <v>-1.0737865520000001</v>
      </c>
      <c r="P13">
        <v>-1.124919244</v>
      </c>
      <c r="Q13">
        <v>-1.124919244</v>
      </c>
      <c r="R13">
        <v>-4.4667356999999998E-2</v>
      </c>
      <c r="S13">
        <v>-4.6363585999999998E-2</v>
      </c>
      <c r="T13">
        <v>-4.5306515999999998E-2</v>
      </c>
      <c r="U13">
        <v>-5.3689328000000001E-2</v>
      </c>
      <c r="V13">
        <v>-5.6245961999999997E-2</v>
      </c>
      <c r="W13">
        <v>-5.6245961999999997E-2</v>
      </c>
      <c r="X13">
        <v>-9.7931800000000007E-4</v>
      </c>
      <c r="Y13">
        <v>1.3930400000000001E-4</v>
      </c>
      <c r="Z13">
        <v>0.23918852500000001</v>
      </c>
      <c r="AA13">
        <v>-1.476074E-3</v>
      </c>
      <c r="AB13">
        <v>-8.5221199999999998E-4</v>
      </c>
      <c r="AC13">
        <v>0.291546056</v>
      </c>
    </row>
    <row r="14" spans="1:31" x14ac:dyDescent="0.3">
      <c r="A14">
        <v>0.12</v>
      </c>
      <c r="B14">
        <v>28.2</v>
      </c>
      <c r="C14">
        <v>-65</v>
      </c>
      <c r="D14">
        <v>-65</v>
      </c>
      <c r="E14">
        <v>-65</v>
      </c>
      <c r="F14">
        <v>-19.875</v>
      </c>
      <c r="G14">
        <v>-20.67307692</v>
      </c>
      <c r="H14">
        <v>-19.70192308</v>
      </c>
      <c r="I14">
        <v>-22</v>
      </c>
      <c r="J14">
        <v>-26</v>
      </c>
      <c r="K14">
        <v>-20</v>
      </c>
      <c r="L14">
        <v>-1.0162622720000001</v>
      </c>
      <c r="M14">
        <v>-1.057070094</v>
      </c>
      <c r="N14">
        <v>-1.0074123829999999</v>
      </c>
      <c r="O14">
        <v>-1.124919244</v>
      </c>
      <c r="P14">
        <v>-1.329450016</v>
      </c>
      <c r="Q14">
        <v>-1.0226538590000001</v>
      </c>
      <c r="R14">
        <v>-5.0813114E-2</v>
      </c>
      <c r="S14">
        <v>-5.2853505000000002E-2</v>
      </c>
      <c r="T14">
        <v>-5.0370618999999998E-2</v>
      </c>
      <c r="U14">
        <v>-5.6245961999999997E-2</v>
      </c>
      <c r="V14">
        <v>-6.6472501000000003E-2</v>
      </c>
      <c r="W14">
        <v>-5.1132693E-2</v>
      </c>
      <c r="X14">
        <v>-1.1780199999999999E-3</v>
      </c>
      <c r="Y14">
        <v>9.75127E-4</v>
      </c>
      <c r="Z14">
        <v>0.27024076699999999</v>
      </c>
      <c r="AA14">
        <v>-5.9042950000000004E-3</v>
      </c>
      <c r="AB14">
        <v>6.8176920000000002E-3</v>
      </c>
      <c r="AC14">
        <v>0.30500202799999998</v>
      </c>
    </row>
    <row r="15" spans="1:31" x14ac:dyDescent="0.3">
      <c r="A15">
        <v>0.13</v>
      </c>
      <c r="B15">
        <v>28.2</v>
      </c>
      <c r="C15">
        <v>-65</v>
      </c>
      <c r="D15">
        <v>-65</v>
      </c>
      <c r="E15">
        <v>-65</v>
      </c>
      <c r="F15">
        <v>-22.13461538</v>
      </c>
      <c r="G15">
        <v>-23.07692308</v>
      </c>
      <c r="H15">
        <v>-21.67307692</v>
      </c>
      <c r="I15">
        <v>-25</v>
      </c>
      <c r="J15">
        <v>-25</v>
      </c>
      <c r="K15">
        <v>-19</v>
      </c>
      <c r="L15">
        <v>-1.131802492</v>
      </c>
      <c r="M15">
        <v>-1.1799852209999999</v>
      </c>
      <c r="N15">
        <v>-1.108202787</v>
      </c>
      <c r="O15">
        <v>-1.278317323</v>
      </c>
      <c r="P15">
        <v>-1.278317323</v>
      </c>
      <c r="Q15">
        <v>-0.97152116600000005</v>
      </c>
      <c r="R15">
        <v>-5.6590124999999998E-2</v>
      </c>
      <c r="S15">
        <v>-5.8999260999999997E-2</v>
      </c>
      <c r="T15">
        <v>-5.5410138999999997E-2</v>
      </c>
      <c r="U15">
        <v>-6.3915866000000002E-2</v>
      </c>
      <c r="V15">
        <v>-6.3915866000000002E-2</v>
      </c>
      <c r="W15">
        <v>-4.8576057999999998E-2</v>
      </c>
      <c r="X15">
        <v>-1.3909160000000001E-3</v>
      </c>
      <c r="Y15">
        <v>1.5897019999999999E-3</v>
      </c>
      <c r="Z15">
        <v>0.29999916700000001</v>
      </c>
      <c r="AA15">
        <v>0</v>
      </c>
      <c r="AB15">
        <v>1.0226539E-2</v>
      </c>
      <c r="AC15">
        <v>0.30948735199999999</v>
      </c>
    </row>
    <row r="16" spans="1:31" x14ac:dyDescent="0.3">
      <c r="A16">
        <v>0.14000000000000001</v>
      </c>
      <c r="B16">
        <v>28.2</v>
      </c>
      <c r="C16">
        <v>-65</v>
      </c>
      <c r="D16">
        <v>-65</v>
      </c>
      <c r="E16">
        <v>-65</v>
      </c>
      <c r="F16">
        <v>-24.25</v>
      </c>
      <c r="G16">
        <v>-25.28846154</v>
      </c>
      <c r="H16">
        <v>-23.41346154</v>
      </c>
      <c r="I16">
        <v>-25</v>
      </c>
      <c r="J16">
        <v>-19</v>
      </c>
      <c r="K16">
        <v>-26</v>
      </c>
      <c r="L16">
        <v>-1.239967804</v>
      </c>
      <c r="M16">
        <v>-1.2930671389999999</v>
      </c>
      <c r="N16">
        <v>-1.197193339</v>
      </c>
      <c r="O16">
        <v>-1.278317323</v>
      </c>
      <c r="P16">
        <v>-0.97152116600000005</v>
      </c>
      <c r="Q16">
        <v>-1.329450016</v>
      </c>
      <c r="R16">
        <v>-6.199839E-2</v>
      </c>
      <c r="S16">
        <v>-6.4653356999999995E-2</v>
      </c>
      <c r="T16">
        <v>-5.9859666999999998E-2</v>
      </c>
      <c r="U16">
        <v>-6.3915866000000002E-2</v>
      </c>
      <c r="V16">
        <v>-4.8576057999999998E-2</v>
      </c>
      <c r="W16">
        <v>-6.6472501000000003E-2</v>
      </c>
      <c r="X16">
        <v>-1.532846E-3</v>
      </c>
      <c r="Y16">
        <v>2.3108040000000001E-3</v>
      </c>
      <c r="Z16">
        <v>0.327213007</v>
      </c>
      <c r="AA16">
        <v>8.8564420000000008E-3</v>
      </c>
      <c r="AB16">
        <v>-6.8176920000000002E-3</v>
      </c>
      <c r="AC16">
        <v>0.31397267600000001</v>
      </c>
    </row>
    <row r="17" spans="1:29" x14ac:dyDescent="0.3">
      <c r="A17">
        <v>0.15</v>
      </c>
      <c r="B17">
        <v>28.2</v>
      </c>
      <c r="C17">
        <v>-65</v>
      </c>
      <c r="D17">
        <v>-65</v>
      </c>
      <c r="E17">
        <v>-65</v>
      </c>
      <c r="F17">
        <v>-25.92307692</v>
      </c>
      <c r="G17">
        <v>-27.09615385</v>
      </c>
      <c r="H17">
        <v>-24.92307692</v>
      </c>
      <c r="I17">
        <v>-19</v>
      </c>
      <c r="J17">
        <v>-27</v>
      </c>
      <c r="K17">
        <v>-24</v>
      </c>
      <c r="L17">
        <v>-1.3255167320000001</v>
      </c>
      <c r="M17">
        <v>-1.385499314</v>
      </c>
      <c r="N17">
        <v>-1.2743840390000001</v>
      </c>
      <c r="O17">
        <v>-0.97152116600000005</v>
      </c>
      <c r="P17">
        <v>-1.380582709</v>
      </c>
      <c r="Q17">
        <v>-1.22718463</v>
      </c>
      <c r="R17">
        <v>-6.6275837000000004E-2</v>
      </c>
      <c r="S17">
        <v>-6.9274965999999993E-2</v>
      </c>
      <c r="T17">
        <v>-6.3719202000000003E-2</v>
      </c>
      <c r="U17">
        <v>-4.8576057999999998E-2</v>
      </c>
      <c r="V17">
        <v>-6.9029135000000005E-2</v>
      </c>
      <c r="W17">
        <v>-6.1359232E-2</v>
      </c>
      <c r="X17">
        <v>-1.7315480000000001E-3</v>
      </c>
      <c r="Y17">
        <v>2.7041330000000001E-3</v>
      </c>
      <c r="Z17">
        <v>0.349596499</v>
      </c>
      <c r="AA17">
        <v>-1.1808590000000001E-2</v>
      </c>
      <c r="AB17">
        <v>-1.704423E-3</v>
      </c>
      <c r="AC17">
        <v>0.31397267600000001</v>
      </c>
    </row>
    <row r="18" spans="1:29" x14ac:dyDescent="0.3">
      <c r="A18">
        <v>0.16</v>
      </c>
      <c r="B18">
        <v>28.2</v>
      </c>
      <c r="C18">
        <v>-65</v>
      </c>
      <c r="D18">
        <v>-65</v>
      </c>
      <c r="E18">
        <v>-65</v>
      </c>
      <c r="F18">
        <v>-27.23076923</v>
      </c>
      <c r="G18">
        <v>-28.39423077</v>
      </c>
      <c r="H18">
        <v>-26.08653846</v>
      </c>
      <c r="I18">
        <v>-27</v>
      </c>
      <c r="J18">
        <v>-28</v>
      </c>
      <c r="K18">
        <v>-27</v>
      </c>
      <c r="L18">
        <v>-1.392382561</v>
      </c>
      <c r="M18">
        <v>-1.451873483</v>
      </c>
      <c r="N18">
        <v>-1.333874961</v>
      </c>
      <c r="O18">
        <v>-1.380582709</v>
      </c>
      <c r="P18">
        <v>-1.431715402</v>
      </c>
      <c r="Q18">
        <v>-1.380582709</v>
      </c>
      <c r="R18">
        <v>-6.9619128000000002E-2</v>
      </c>
      <c r="S18">
        <v>-7.2593673999999997E-2</v>
      </c>
      <c r="T18">
        <v>-6.6693747999999997E-2</v>
      </c>
      <c r="U18">
        <v>-6.9029135000000005E-2</v>
      </c>
      <c r="V18">
        <v>-7.1585770000000007E-2</v>
      </c>
      <c r="W18">
        <v>-6.9029135000000005E-2</v>
      </c>
      <c r="X18">
        <v>-1.7173550000000001E-3</v>
      </c>
      <c r="Y18">
        <v>2.9417689999999999E-3</v>
      </c>
      <c r="Z18">
        <v>0.36650272</v>
      </c>
      <c r="AA18">
        <v>-1.476074E-3</v>
      </c>
      <c r="AB18">
        <v>8.5221199999999998E-4</v>
      </c>
      <c r="AC18">
        <v>0.36779656300000002</v>
      </c>
    </row>
    <row r="19" spans="1:29" x14ac:dyDescent="0.3">
      <c r="A19">
        <v>0.17</v>
      </c>
      <c r="B19">
        <v>28.2</v>
      </c>
      <c r="C19">
        <v>-65</v>
      </c>
      <c r="D19">
        <v>-65</v>
      </c>
      <c r="E19">
        <v>-65</v>
      </c>
      <c r="F19">
        <v>-28.33653846</v>
      </c>
      <c r="G19">
        <v>-29.375</v>
      </c>
      <c r="H19">
        <v>-26.96153846</v>
      </c>
      <c r="I19">
        <v>-25</v>
      </c>
      <c r="J19">
        <v>-29</v>
      </c>
      <c r="K19">
        <v>-28</v>
      </c>
      <c r="L19">
        <v>-1.4489235199999999</v>
      </c>
      <c r="M19">
        <v>-1.5020228550000001</v>
      </c>
      <c r="N19">
        <v>-1.3786160670000001</v>
      </c>
      <c r="O19">
        <v>-1.278317323</v>
      </c>
      <c r="P19">
        <v>-1.482848095</v>
      </c>
      <c r="Q19">
        <v>-1.431715402</v>
      </c>
      <c r="R19">
        <v>-7.2446176000000001E-2</v>
      </c>
      <c r="S19">
        <v>-7.5101142999999995E-2</v>
      </c>
      <c r="T19">
        <v>-6.8930802999999999E-2</v>
      </c>
      <c r="U19">
        <v>-6.3915866000000002E-2</v>
      </c>
      <c r="V19">
        <v>-7.4142404999999995E-2</v>
      </c>
      <c r="W19">
        <v>-7.1585770000000007E-2</v>
      </c>
      <c r="X19">
        <v>-1.532846E-3</v>
      </c>
      <c r="Y19">
        <v>3.228571E-3</v>
      </c>
      <c r="Z19">
        <v>0.379786179</v>
      </c>
      <c r="AA19">
        <v>-5.9042950000000004E-3</v>
      </c>
      <c r="AB19">
        <v>-1.704423E-3</v>
      </c>
      <c r="AC19">
        <v>0.36779656300000002</v>
      </c>
    </row>
    <row r="20" spans="1:29" x14ac:dyDescent="0.3">
      <c r="A20">
        <v>0.18</v>
      </c>
      <c r="B20">
        <v>28.2</v>
      </c>
      <c r="C20">
        <v>-65</v>
      </c>
      <c r="D20">
        <v>-65</v>
      </c>
      <c r="E20">
        <v>-65</v>
      </c>
      <c r="F20">
        <v>-29.22115385</v>
      </c>
      <c r="G20">
        <v>-30.09615385</v>
      </c>
      <c r="H20">
        <v>-27.86538462</v>
      </c>
      <c r="I20">
        <v>-28</v>
      </c>
      <c r="J20">
        <v>-30</v>
      </c>
      <c r="K20">
        <v>-23</v>
      </c>
      <c r="L20">
        <v>-1.494156287</v>
      </c>
      <c r="M20">
        <v>-1.5388973930000001</v>
      </c>
      <c r="N20">
        <v>-1.424832155</v>
      </c>
      <c r="O20">
        <v>-1.431715402</v>
      </c>
      <c r="P20">
        <v>-1.533980788</v>
      </c>
      <c r="Q20">
        <v>-1.176051937</v>
      </c>
      <c r="R20">
        <v>-7.4707813999999997E-2</v>
      </c>
      <c r="S20">
        <v>-7.6944869999999999E-2</v>
      </c>
      <c r="T20">
        <v>-7.1241607999999998E-2</v>
      </c>
      <c r="U20">
        <v>-7.1585770000000007E-2</v>
      </c>
      <c r="V20">
        <v>-7.6699038999999997E-2</v>
      </c>
      <c r="W20">
        <v>-5.8802596999999998E-2</v>
      </c>
      <c r="X20">
        <v>-1.291564E-3</v>
      </c>
      <c r="Y20">
        <v>3.0564889999999999E-3</v>
      </c>
      <c r="Z20">
        <v>0.39104261699999998</v>
      </c>
      <c r="AA20">
        <v>-2.952147E-3</v>
      </c>
      <c r="AB20">
        <v>1.0226539E-2</v>
      </c>
      <c r="AC20">
        <v>0.36331123900000001</v>
      </c>
    </row>
    <row r="21" spans="1:29" x14ac:dyDescent="0.3">
      <c r="A21">
        <v>0.19</v>
      </c>
      <c r="B21">
        <v>28.2</v>
      </c>
      <c r="C21">
        <v>-65</v>
      </c>
      <c r="D21">
        <v>-65</v>
      </c>
      <c r="E21">
        <v>-65</v>
      </c>
      <c r="F21">
        <v>-29.98076923</v>
      </c>
      <c r="G21">
        <v>-30.67307692</v>
      </c>
      <c r="H21">
        <v>-28.80769231</v>
      </c>
      <c r="I21">
        <v>-58</v>
      </c>
      <c r="J21">
        <v>-55</v>
      </c>
      <c r="K21">
        <v>-28</v>
      </c>
      <c r="L21">
        <v>-1.5329974669999999</v>
      </c>
      <c r="M21">
        <v>-1.568397024</v>
      </c>
      <c r="N21">
        <v>-1.473014885</v>
      </c>
      <c r="O21">
        <v>-2.9656961900000001</v>
      </c>
      <c r="P21">
        <v>-2.812298111</v>
      </c>
      <c r="Q21">
        <v>-1.431715402</v>
      </c>
      <c r="R21">
        <v>-7.6649872999999993E-2</v>
      </c>
      <c r="S21">
        <v>-7.8419850999999999E-2</v>
      </c>
      <c r="T21">
        <v>-7.3650744000000004E-2</v>
      </c>
      <c r="U21">
        <v>-0.14828480899999999</v>
      </c>
      <c r="V21">
        <v>-0.14061490600000001</v>
      </c>
      <c r="W21">
        <v>-7.1585770000000007E-2</v>
      </c>
      <c r="X21">
        <v>-1.0218969999999999E-3</v>
      </c>
      <c r="Y21">
        <v>2.5894120000000001E-3</v>
      </c>
      <c r="Z21">
        <v>0.40126398000000002</v>
      </c>
      <c r="AA21">
        <v>4.4282210000000004E-3</v>
      </c>
      <c r="AB21">
        <v>4.8576057999999998E-2</v>
      </c>
      <c r="AC21">
        <v>0.63243067600000002</v>
      </c>
    </row>
    <row r="22" spans="1:29" x14ac:dyDescent="0.3">
      <c r="A22">
        <v>0.2</v>
      </c>
      <c r="B22">
        <v>28.2</v>
      </c>
      <c r="C22">
        <v>-65</v>
      </c>
      <c r="D22">
        <v>-65</v>
      </c>
      <c r="E22">
        <v>-65</v>
      </c>
      <c r="F22">
        <v>-30.72115385</v>
      </c>
      <c r="G22">
        <v>-31.29807692</v>
      </c>
      <c r="H22">
        <v>-29.69230769</v>
      </c>
      <c r="I22">
        <v>-24</v>
      </c>
      <c r="J22">
        <v>-29</v>
      </c>
      <c r="K22">
        <v>-50</v>
      </c>
      <c r="L22">
        <v>-1.570855326</v>
      </c>
      <c r="M22">
        <v>-1.600354957</v>
      </c>
      <c r="N22">
        <v>-1.5182476519999999</v>
      </c>
      <c r="O22">
        <v>-1.22718463</v>
      </c>
      <c r="P22">
        <v>-1.482848095</v>
      </c>
      <c r="Q22">
        <v>-2.556634646</v>
      </c>
      <c r="R22">
        <v>-7.8542766E-2</v>
      </c>
      <c r="S22">
        <v>-8.0017748E-2</v>
      </c>
      <c r="T22">
        <v>-7.5912383E-2</v>
      </c>
      <c r="U22">
        <v>-6.1359232E-2</v>
      </c>
      <c r="V22">
        <v>-7.4142404999999995E-2</v>
      </c>
      <c r="W22">
        <v>-0.127831732</v>
      </c>
      <c r="X22">
        <v>-8.5158100000000002E-4</v>
      </c>
      <c r="Y22">
        <v>2.2452499999999999E-3</v>
      </c>
      <c r="Z22">
        <v>0.41135595899999999</v>
      </c>
      <c r="AA22">
        <v>-7.3803690000000003E-3</v>
      </c>
      <c r="AB22">
        <v>-4.0053943000000002E-2</v>
      </c>
      <c r="AC22">
        <v>0.46198836599999998</v>
      </c>
    </row>
    <row r="23" spans="1:29" x14ac:dyDescent="0.3">
      <c r="A23">
        <v>0.21</v>
      </c>
      <c r="B23">
        <v>28.2</v>
      </c>
      <c r="C23">
        <v>-65</v>
      </c>
      <c r="D23">
        <v>-65</v>
      </c>
      <c r="E23">
        <v>-65</v>
      </c>
      <c r="F23">
        <v>-31.54807692</v>
      </c>
      <c r="G23">
        <v>-31.90384615</v>
      </c>
      <c r="H23">
        <v>-30.49038462</v>
      </c>
      <c r="I23">
        <v>-34</v>
      </c>
      <c r="J23">
        <v>-32</v>
      </c>
      <c r="K23">
        <v>-28</v>
      </c>
      <c r="L23">
        <v>-1.6131381300000001</v>
      </c>
      <c r="M23">
        <v>-1.631329569</v>
      </c>
      <c r="N23">
        <v>-1.559055474</v>
      </c>
      <c r="O23">
        <v>-1.7385115600000001</v>
      </c>
      <c r="P23">
        <v>-1.6362461740000001</v>
      </c>
      <c r="Q23">
        <v>-1.431715402</v>
      </c>
      <c r="R23">
        <v>-8.0656906E-2</v>
      </c>
      <c r="S23">
        <v>-8.1566477999999998E-2</v>
      </c>
      <c r="T23">
        <v>-7.7952774000000002E-2</v>
      </c>
      <c r="U23">
        <v>-8.6925578000000003E-2</v>
      </c>
      <c r="V23">
        <v>-8.1812309E-2</v>
      </c>
      <c r="W23">
        <v>-7.1585770000000007E-2</v>
      </c>
      <c r="X23">
        <v>-5.2514200000000003E-4</v>
      </c>
      <c r="Y23">
        <v>2.105946E-3</v>
      </c>
      <c r="Z23">
        <v>0.42136168200000002</v>
      </c>
      <c r="AA23">
        <v>2.952147E-3</v>
      </c>
      <c r="AB23">
        <v>8.5221150000000002E-3</v>
      </c>
      <c r="AC23">
        <v>0.42162044999999998</v>
      </c>
    </row>
    <row r="24" spans="1:29" x14ac:dyDescent="0.3">
      <c r="A24">
        <v>0.22</v>
      </c>
      <c r="B24">
        <v>28.2</v>
      </c>
      <c r="C24">
        <v>-65</v>
      </c>
      <c r="D24">
        <v>-65</v>
      </c>
      <c r="E24">
        <v>-65</v>
      </c>
      <c r="F24">
        <v>-32.375</v>
      </c>
      <c r="G24">
        <v>-32.47115385</v>
      </c>
      <c r="H24">
        <v>-31.18269231</v>
      </c>
      <c r="I24">
        <v>-30</v>
      </c>
      <c r="J24">
        <v>-32</v>
      </c>
      <c r="K24">
        <v>-25</v>
      </c>
      <c r="L24">
        <v>-1.6554209339999999</v>
      </c>
      <c r="M24">
        <v>-1.6603375389999999</v>
      </c>
      <c r="N24">
        <v>-1.59445503</v>
      </c>
      <c r="O24">
        <v>-1.533980788</v>
      </c>
      <c r="P24">
        <v>-1.6362461740000001</v>
      </c>
      <c r="Q24">
        <v>-1.278317323</v>
      </c>
      <c r="R24">
        <v>-8.2771047E-2</v>
      </c>
      <c r="S24">
        <v>-8.3016877000000003E-2</v>
      </c>
      <c r="T24">
        <v>-7.9722751999999994E-2</v>
      </c>
      <c r="U24">
        <v>-7.6699038999999997E-2</v>
      </c>
      <c r="V24">
        <v>-8.1812309E-2</v>
      </c>
      <c r="W24">
        <v>-6.3915866000000002E-2</v>
      </c>
      <c r="X24">
        <v>-1.4192999999999999E-4</v>
      </c>
      <c r="Y24">
        <v>2.11414E-3</v>
      </c>
      <c r="Z24">
        <v>0.43072048299999999</v>
      </c>
      <c r="AA24">
        <v>-2.952147E-3</v>
      </c>
      <c r="AB24">
        <v>1.0226539E-2</v>
      </c>
      <c r="AC24">
        <v>0.39022318299999997</v>
      </c>
    </row>
    <row r="25" spans="1:29" x14ac:dyDescent="0.3">
      <c r="A25">
        <v>0.23</v>
      </c>
      <c r="B25">
        <v>28.2</v>
      </c>
      <c r="C25">
        <v>-65</v>
      </c>
      <c r="D25">
        <v>-65</v>
      </c>
      <c r="E25">
        <v>-65</v>
      </c>
      <c r="F25">
        <v>-33.18269231</v>
      </c>
      <c r="G25">
        <v>-33</v>
      </c>
      <c r="H25">
        <v>-31.86538462</v>
      </c>
      <c r="I25">
        <v>-34</v>
      </c>
      <c r="J25">
        <v>-34</v>
      </c>
      <c r="K25">
        <v>-31</v>
      </c>
      <c r="L25">
        <v>-1.696720416</v>
      </c>
      <c r="M25">
        <v>-1.6873788670000001</v>
      </c>
      <c r="N25">
        <v>-1.6293629270000001</v>
      </c>
      <c r="O25">
        <v>-1.7385115600000001</v>
      </c>
      <c r="P25">
        <v>-1.7385115600000001</v>
      </c>
      <c r="Q25">
        <v>-1.585113481</v>
      </c>
      <c r="R25">
        <v>-8.4836020999999998E-2</v>
      </c>
      <c r="S25">
        <v>-8.4368943000000002E-2</v>
      </c>
      <c r="T25">
        <v>-8.1468146000000005E-2</v>
      </c>
      <c r="U25">
        <v>-8.6925578000000003E-2</v>
      </c>
      <c r="V25">
        <v>-8.6925578000000003E-2</v>
      </c>
      <c r="W25">
        <v>-7.9255673999999998E-2</v>
      </c>
      <c r="X25">
        <v>2.6966700000000002E-4</v>
      </c>
      <c r="Y25">
        <v>2.0895570000000001E-3</v>
      </c>
      <c r="Z25">
        <v>0.43977738700000002</v>
      </c>
      <c r="AA25">
        <v>0</v>
      </c>
      <c r="AB25">
        <v>5.1132690000000001E-3</v>
      </c>
      <c r="AC25">
        <v>0.44404706999999999</v>
      </c>
    </row>
    <row r="26" spans="1:29" x14ac:dyDescent="0.3">
      <c r="A26">
        <v>0.24</v>
      </c>
      <c r="B26">
        <v>28.2</v>
      </c>
      <c r="C26">
        <v>-65</v>
      </c>
      <c r="D26">
        <v>-65</v>
      </c>
      <c r="E26">
        <v>-65</v>
      </c>
      <c r="F26">
        <v>-33.68269231</v>
      </c>
      <c r="G26">
        <v>-33.25</v>
      </c>
      <c r="H26">
        <v>-32.66346154</v>
      </c>
      <c r="I26">
        <v>-32</v>
      </c>
      <c r="J26">
        <v>-25</v>
      </c>
      <c r="K26">
        <v>-30</v>
      </c>
      <c r="L26">
        <v>-1.7222867630000001</v>
      </c>
      <c r="M26">
        <v>-1.7001620399999999</v>
      </c>
      <c r="N26">
        <v>-1.670170749</v>
      </c>
      <c r="O26">
        <v>-1.6362461740000001</v>
      </c>
      <c r="P26">
        <v>-1.278317323</v>
      </c>
      <c r="Q26">
        <v>-1.533980788</v>
      </c>
      <c r="R26">
        <v>-8.6114337999999999E-2</v>
      </c>
      <c r="S26">
        <v>-8.5008102000000002E-2</v>
      </c>
      <c r="T26">
        <v>-8.3508536999999994E-2</v>
      </c>
      <c r="U26">
        <v>-8.1812309E-2</v>
      </c>
      <c r="V26">
        <v>-6.3915866000000002E-2</v>
      </c>
      <c r="W26">
        <v>-7.6699038999999997E-2</v>
      </c>
      <c r="X26">
        <v>6.3868599999999996E-4</v>
      </c>
      <c r="Y26">
        <v>1.368455E-3</v>
      </c>
      <c r="Z26">
        <v>0.446721013</v>
      </c>
      <c r="AA26">
        <v>1.0332516E-2</v>
      </c>
      <c r="AB26">
        <v>-2.5566349999999998E-3</v>
      </c>
      <c r="AC26">
        <v>0.39022318299999997</v>
      </c>
    </row>
    <row r="27" spans="1:29" x14ac:dyDescent="0.3">
      <c r="A27">
        <v>0.25</v>
      </c>
      <c r="B27">
        <v>28.2</v>
      </c>
      <c r="C27">
        <v>-65</v>
      </c>
      <c r="D27">
        <v>-65</v>
      </c>
      <c r="E27">
        <v>-65</v>
      </c>
      <c r="F27">
        <v>-33.98076923</v>
      </c>
      <c r="G27">
        <v>-33.39423077</v>
      </c>
      <c r="H27">
        <v>-33.24038462</v>
      </c>
      <c r="I27">
        <v>-27</v>
      </c>
      <c r="J27">
        <v>-33</v>
      </c>
      <c r="K27">
        <v>-36</v>
      </c>
      <c r="L27">
        <v>-1.737528239</v>
      </c>
      <c r="M27">
        <v>-1.707536948</v>
      </c>
      <c r="N27">
        <v>-1.6996703790000001</v>
      </c>
      <c r="O27">
        <v>-1.380582709</v>
      </c>
      <c r="P27">
        <v>-1.6873788670000001</v>
      </c>
      <c r="Q27">
        <v>-1.840776945</v>
      </c>
      <c r="R27">
        <v>-8.6876412E-2</v>
      </c>
      <c r="S27">
        <v>-8.5376847000000006E-2</v>
      </c>
      <c r="T27">
        <v>-8.4983518999999993E-2</v>
      </c>
      <c r="U27">
        <v>-6.9029135000000005E-2</v>
      </c>
      <c r="V27">
        <v>-8.4368943000000002E-2</v>
      </c>
      <c r="W27">
        <v>-9.2038846999999993E-2</v>
      </c>
      <c r="X27">
        <v>8.6577400000000004E-4</v>
      </c>
      <c r="Y27">
        <v>7.6207399999999995E-4</v>
      </c>
      <c r="Z27">
        <v>0.45129259300000002</v>
      </c>
      <c r="AA27">
        <v>-8.8564420000000008E-3</v>
      </c>
      <c r="AB27">
        <v>-1.0226539E-2</v>
      </c>
      <c r="AC27">
        <v>0.43059109800000001</v>
      </c>
    </row>
    <row r="28" spans="1:29" x14ac:dyDescent="0.3">
      <c r="A28">
        <v>0.26</v>
      </c>
      <c r="B28">
        <v>28.2</v>
      </c>
      <c r="C28">
        <v>-65</v>
      </c>
      <c r="D28">
        <v>-65</v>
      </c>
      <c r="E28">
        <v>-65</v>
      </c>
      <c r="F28">
        <v>-34.89423077</v>
      </c>
      <c r="G28">
        <v>-33.58653846</v>
      </c>
      <c r="H28">
        <v>-33.58653846</v>
      </c>
      <c r="I28">
        <v>-35</v>
      </c>
      <c r="J28">
        <v>-30</v>
      </c>
      <c r="K28">
        <v>-33</v>
      </c>
      <c r="L28">
        <v>-1.784235987</v>
      </c>
      <c r="M28">
        <v>-1.717370158</v>
      </c>
      <c r="N28">
        <v>-1.717370158</v>
      </c>
      <c r="O28">
        <v>-1.7896442530000001</v>
      </c>
      <c r="P28">
        <v>-1.533980788</v>
      </c>
      <c r="Q28">
        <v>-1.6873788670000001</v>
      </c>
      <c r="R28">
        <v>-8.9211798999999994E-2</v>
      </c>
      <c r="S28">
        <v>-8.5868507999999996E-2</v>
      </c>
      <c r="T28">
        <v>-8.5868507999999996E-2</v>
      </c>
      <c r="U28">
        <v>-8.9482213000000005E-2</v>
      </c>
      <c r="V28">
        <v>-7.6699038999999997E-2</v>
      </c>
      <c r="W28">
        <v>-8.4368943000000002E-2</v>
      </c>
      <c r="X28">
        <v>1.9302500000000001E-3</v>
      </c>
      <c r="Y28">
        <v>1.11443E-3</v>
      </c>
      <c r="Z28">
        <v>0.45780493900000002</v>
      </c>
      <c r="AA28">
        <v>7.3803690000000003E-3</v>
      </c>
      <c r="AB28">
        <v>-8.5221199999999998E-4</v>
      </c>
      <c r="AC28">
        <v>0.43956174599999998</v>
      </c>
    </row>
    <row r="29" spans="1:29" x14ac:dyDescent="0.3">
      <c r="A29">
        <v>0.27</v>
      </c>
      <c r="B29">
        <v>28.2</v>
      </c>
      <c r="C29">
        <v>-65</v>
      </c>
      <c r="D29">
        <v>-65</v>
      </c>
      <c r="E29">
        <v>-65</v>
      </c>
      <c r="F29">
        <v>-35.89423077</v>
      </c>
      <c r="G29">
        <v>-33.75</v>
      </c>
      <c r="H29">
        <v>-33.97115385</v>
      </c>
      <c r="I29">
        <v>-35</v>
      </c>
      <c r="J29">
        <v>-34</v>
      </c>
      <c r="K29">
        <v>-36</v>
      </c>
      <c r="L29">
        <v>-1.83536868</v>
      </c>
      <c r="M29">
        <v>-1.7257283859999999</v>
      </c>
      <c r="N29">
        <v>-1.7370365780000001</v>
      </c>
      <c r="O29">
        <v>-1.7896442530000001</v>
      </c>
      <c r="P29">
        <v>-1.7385115600000001</v>
      </c>
      <c r="Q29">
        <v>-1.840776945</v>
      </c>
      <c r="R29">
        <v>-9.1768433999999996E-2</v>
      </c>
      <c r="S29">
        <v>-8.6286419000000003E-2</v>
      </c>
      <c r="T29">
        <v>-8.6851829000000005E-2</v>
      </c>
      <c r="U29">
        <v>-8.9482213000000005E-2</v>
      </c>
      <c r="V29">
        <v>-8.6925578000000003E-2</v>
      </c>
      <c r="W29">
        <v>-9.2038846999999993E-2</v>
      </c>
      <c r="X29">
        <v>3.1650430000000002E-3</v>
      </c>
      <c r="Y29">
        <v>1.450399E-3</v>
      </c>
      <c r="Z29">
        <v>0.464748565</v>
      </c>
      <c r="AA29">
        <v>1.476074E-3</v>
      </c>
      <c r="AB29">
        <v>-2.5566349999999998E-3</v>
      </c>
      <c r="AC29">
        <v>0.47095901400000001</v>
      </c>
    </row>
    <row r="30" spans="1:29" x14ac:dyDescent="0.3">
      <c r="A30">
        <v>0.28000000000000003</v>
      </c>
      <c r="B30">
        <v>28.2</v>
      </c>
      <c r="C30">
        <v>-65</v>
      </c>
      <c r="D30">
        <v>-65</v>
      </c>
      <c r="E30">
        <v>-65</v>
      </c>
      <c r="F30">
        <v>-37.17307692</v>
      </c>
      <c r="G30">
        <v>-34.57692308</v>
      </c>
      <c r="H30">
        <v>-34.33653846</v>
      </c>
      <c r="I30">
        <v>-35</v>
      </c>
      <c r="J30">
        <v>-35</v>
      </c>
      <c r="K30">
        <v>-28</v>
      </c>
      <c r="L30">
        <v>-1.900759528</v>
      </c>
      <c r="M30">
        <v>-1.76801119</v>
      </c>
      <c r="N30">
        <v>-1.7557196770000001</v>
      </c>
      <c r="O30">
        <v>-1.7896442530000001</v>
      </c>
      <c r="P30">
        <v>-1.7896442530000001</v>
      </c>
      <c r="Q30">
        <v>-1.431715402</v>
      </c>
      <c r="R30">
        <v>-9.5037975999999996E-2</v>
      </c>
      <c r="S30">
        <v>-8.8400560000000003E-2</v>
      </c>
      <c r="T30">
        <v>-8.7785983999999997E-2</v>
      </c>
      <c r="U30">
        <v>-8.9482213000000005E-2</v>
      </c>
      <c r="V30">
        <v>-8.9482213000000005E-2</v>
      </c>
      <c r="W30">
        <v>-7.1585770000000007E-2</v>
      </c>
      <c r="X30">
        <v>3.8321140000000002E-3</v>
      </c>
      <c r="Y30">
        <v>2.622189E-3</v>
      </c>
      <c r="Z30">
        <v>0.47583249100000002</v>
      </c>
      <c r="AA30">
        <v>0</v>
      </c>
      <c r="AB30">
        <v>1.1930962E-2</v>
      </c>
      <c r="AC30">
        <v>0.43956174599999998</v>
      </c>
    </row>
    <row r="31" spans="1:29" x14ac:dyDescent="0.3">
      <c r="A31">
        <v>0.28999999999999998</v>
      </c>
      <c r="B31">
        <v>28.2</v>
      </c>
      <c r="C31">
        <v>-65</v>
      </c>
      <c r="D31">
        <v>-65</v>
      </c>
      <c r="E31">
        <v>-65</v>
      </c>
      <c r="F31">
        <v>-38.61538462</v>
      </c>
      <c r="G31">
        <v>-35.69230769</v>
      </c>
      <c r="H31">
        <v>-34.99038462</v>
      </c>
      <c r="I31">
        <v>-36</v>
      </c>
      <c r="J31">
        <v>-28</v>
      </c>
      <c r="K31">
        <v>-38</v>
      </c>
      <c r="L31">
        <v>-1.9745086039999999</v>
      </c>
      <c r="M31">
        <v>-1.8250438090000001</v>
      </c>
      <c r="N31">
        <v>-1.789152592</v>
      </c>
      <c r="O31">
        <v>-1.840776945</v>
      </c>
      <c r="P31">
        <v>-1.431715402</v>
      </c>
      <c r="Q31">
        <v>-1.943042331</v>
      </c>
      <c r="R31">
        <v>-9.8725430000000003E-2</v>
      </c>
      <c r="S31">
        <v>-9.1252189999999997E-2</v>
      </c>
      <c r="T31">
        <v>-8.9457629999999996E-2</v>
      </c>
      <c r="U31">
        <v>-9.2038846999999993E-2</v>
      </c>
      <c r="V31">
        <v>-7.1585770000000007E-2</v>
      </c>
      <c r="W31">
        <v>-9.7152116999999996E-2</v>
      </c>
      <c r="X31">
        <v>4.3146770000000003E-3</v>
      </c>
      <c r="Y31">
        <v>3.6874540000000002E-3</v>
      </c>
      <c r="Z31">
        <v>0.49023728100000002</v>
      </c>
      <c r="AA31">
        <v>1.1808590000000001E-2</v>
      </c>
      <c r="AB31">
        <v>-1.0226539E-2</v>
      </c>
      <c r="AC31">
        <v>0.45750304200000003</v>
      </c>
    </row>
    <row r="32" spans="1:29" x14ac:dyDescent="0.3">
      <c r="A32">
        <v>0.3</v>
      </c>
      <c r="B32">
        <v>28.2</v>
      </c>
      <c r="C32">
        <v>-65</v>
      </c>
      <c r="D32">
        <v>-65</v>
      </c>
      <c r="E32">
        <v>-65</v>
      </c>
      <c r="F32">
        <v>-39.66346154</v>
      </c>
      <c r="G32">
        <v>-36.99038462</v>
      </c>
      <c r="H32">
        <v>-36.15384615</v>
      </c>
      <c r="I32">
        <v>-31</v>
      </c>
      <c r="J32">
        <v>-37</v>
      </c>
      <c r="K32">
        <v>-36</v>
      </c>
      <c r="L32">
        <v>-2.0280995989999999</v>
      </c>
      <c r="M32">
        <v>-1.891417978</v>
      </c>
      <c r="N32">
        <v>-1.8486435139999999</v>
      </c>
      <c r="O32">
        <v>-1.585113481</v>
      </c>
      <c r="P32">
        <v>-1.891909638</v>
      </c>
      <c r="Q32">
        <v>-1.840776945</v>
      </c>
      <c r="R32">
        <v>-0.10140498000000001</v>
      </c>
      <c r="S32">
        <v>-9.4570899E-2</v>
      </c>
      <c r="T32">
        <v>-9.2432176000000005E-2</v>
      </c>
      <c r="U32">
        <v>-7.9255673999999998E-2</v>
      </c>
      <c r="V32">
        <v>-9.4595481999999995E-2</v>
      </c>
      <c r="W32">
        <v>-9.2038846999999993E-2</v>
      </c>
      <c r="X32">
        <v>3.9456589999999998E-3</v>
      </c>
      <c r="Y32">
        <v>3.7038430000000001E-3</v>
      </c>
      <c r="Z32">
        <v>0.50597904299999996</v>
      </c>
      <c r="AA32">
        <v>-8.8564420000000008E-3</v>
      </c>
      <c r="AB32">
        <v>-3.4088460000000001E-3</v>
      </c>
      <c r="AC32">
        <v>0.46647369</v>
      </c>
    </row>
    <row r="33" spans="1:29" x14ac:dyDescent="0.3">
      <c r="A33">
        <v>0.31</v>
      </c>
      <c r="B33">
        <v>28.2</v>
      </c>
      <c r="C33">
        <v>-65</v>
      </c>
      <c r="D33">
        <v>-65</v>
      </c>
      <c r="E33">
        <v>-65</v>
      </c>
      <c r="F33">
        <v>-41.27884615</v>
      </c>
      <c r="G33">
        <v>-38.75961538</v>
      </c>
      <c r="H33">
        <v>-37.48076923</v>
      </c>
      <c r="I33">
        <v>-40</v>
      </c>
      <c r="J33">
        <v>-38</v>
      </c>
      <c r="K33">
        <v>-38</v>
      </c>
      <c r="L33">
        <v>-2.1106985649999999</v>
      </c>
      <c r="M33">
        <v>-1.981883512</v>
      </c>
      <c r="N33">
        <v>-1.916492664</v>
      </c>
      <c r="O33">
        <v>-2.045307717</v>
      </c>
      <c r="P33">
        <v>-1.943042331</v>
      </c>
      <c r="Q33">
        <v>-1.943042331</v>
      </c>
      <c r="R33">
        <v>-0.105534928</v>
      </c>
      <c r="S33">
        <v>-9.9094176000000006E-2</v>
      </c>
      <c r="T33">
        <v>-9.5824633000000006E-2</v>
      </c>
      <c r="U33">
        <v>-0.102265386</v>
      </c>
      <c r="V33">
        <v>-9.7152116999999996E-2</v>
      </c>
      <c r="W33">
        <v>-9.7152116999999996E-2</v>
      </c>
      <c r="X33">
        <v>3.71857E-3</v>
      </c>
      <c r="Y33">
        <v>4.3266119999999996E-3</v>
      </c>
      <c r="Z33">
        <v>0.52711181900000004</v>
      </c>
      <c r="AA33">
        <v>2.952147E-3</v>
      </c>
      <c r="AB33">
        <v>1.704423E-3</v>
      </c>
      <c r="AC33">
        <v>0.52029757700000001</v>
      </c>
    </row>
    <row r="34" spans="1:29" x14ac:dyDescent="0.3">
      <c r="A34">
        <v>0.32</v>
      </c>
      <c r="B34">
        <v>28.2</v>
      </c>
      <c r="C34">
        <v>-65</v>
      </c>
      <c r="D34">
        <v>-65</v>
      </c>
      <c r="E34">
        <v>-65</v>
      </c>
      <c r="F34">
        <v>-42.85576923</v>
      </c>
      <c r="G34">
        <v>-40.07692308</v>
      </c>
      <c r="H34">
        <v>-38.70192308</v>
      </c>
      <c r="I34">
        <v>-40</v>
      </c>
      <c r="J34">
        <v>-41</v>
      </c>
      <c r="K34">
        <v>-39</v>
      </c>
      <c r="L34">
        <v>-2.191330888</v>
      </c>
      <c r="M34">
        <v>-2.049241001</v>
      </c>
      <c r="N34">
        <v>-1.9789335480000001</v>
      </c>
      <c r="O34">
        <v>-2.045307717</v>
      </c>
      <c r="P34">
        <v>-2.09644041</v>
      </c>
      <c r="Q34">
        <v>-1.994175024</v>
      </c>
      <c r="R34">
        <v>-0.109566544</v>
      </c>
      <c r="S34">
        <v>-0.10246205</v>
      </c>
      <c r="T34">
        <v>-9.8946676999999997E-2</v>
      </c>
      <c r="U34">
        <v>-0.102265386</v>
      </c>
      <c r="V34">
        <v>-0.104822021</v>
      </c>
      <c r="W34">
        <v>-9.9708750999999998E-2</v>
      </c>
      <c r="X34">
        <v>4.101782E-3</v>
      </c>
      <c r="Y34">
        <v>4.7117469999999996E-3</v>
      </c>
      <c r="Z34">
        <v>0.54557065199999999</v>
      </c>
      <c r="AA34">
        <v>-1.476074E-3</v>
      </c>
      <c r="AB34">
        <v>2.5566349999999998E-3</v>
      </c>
      <c r="AC34">
        <v>0.53823887299999995</v>
      </c>
    </row>
    <row r="35" spans="1:29" x14ac:dyDescent="0.3">
      <c r="A35">
        <v>0.33</v>
      </c>
      <c r="B35">
        <v>28.2</v>
      </c>
      <c r="C35">
        <v>-65</v>
      </c>
      <c r="D35">
        <v>-65</v>
      </c>
      <c r="E35">
        <v>-65</v>
      </c>
      <c r="F35">
        <v>-44.375</v>
      </c>
      <c r="G35">
        <v>-41.31730769</v>
      </c>
      <c r="H35">
        <v>-39.88461538</v>
      </c>
      <c r="I35">
        <v>-46</v>
      </c>
      <c r="J35">
        <v>-40</v>
      </c>
      <c r="K35">
        <v>-31</v>
      </c>
      <c r="L35">
        <v>-2.2690132489999999</v>
      </c>
      <c r="M35">
        <v>-2.112665207</v>
      </c>
      <c r="N35">
        <v>-2.0394077909999999</v>
      </c>
      <c r="O35">
        <v>-2.3521038750000001</v>
      </c>
      <c r="P35">
        <v>-2.045307717</v>
      </c>
      <c r="Q35">
        <v>-1.585113481</v>
      </c>
      <c r="R35">
        <v>-0.11345066199999999</v>
      </c>
      <c r="S35">
        <v>-0.10563326000000001</v>
      </c>
      <c r="T35">
        <v>-0.10197038999999999</v>
      </c>
      <c r="U35">
        <v>-0.117605194</v>
      </c>
      <c r="V35">
        <v>-0.102265386</v>
      </c>
      <c r="W35">
        <v>-7.9255673999999998E-2</v>
      </c>
      <c r="X35">
        <v>4.5133789999999997E-3</v>
      </c>
      <c r="Y35">
        <v>5.0477150000000004E-3</v>
      </c>
      <c r="Z35">
        <v>0.56325318000000002</v>
      </c>
      <c r="AA35">
        <v>8.8564420000000008E-3</v>
      </c>
      <c r="AB35">
        <v>2.0453077E-2</v>
      </c>
      <c r="AC35">
        <v>0.52478290100000002</v>
      </c>
    </row>
    <row r="36" spans="1:29" x14ac:dyDescent="0.3">
      <c r="A36">
        <v>0.34</v>
      </c>
      <c r="B36">
        <v>28.2</v>
      </c>
      <c r="C36">
        <v>-65</v>
      </c>
      <c r="D36">
        <v>-65</v>
      </c>
      <c r="E36">
        <v>-65</v>
      </c>
      <c r="F36">
        <v>-45.75</v>
      </c>
      <c r="G36">
        <v>-42.45192308</v>
      </c>
      <c r="H36">
        <v>-40.73076923</v>
      </c>
      <c r="I36">
        <v>-91</v>
      </c>
      <c r="J36">
        <v>-34</v>
      </c>
      <c r="K36">
        <v>-42</v>
      </c>
      <c r="L36">
        <v>-2.3393207020000002</v>
      </c>
      <c r="M36">
        <v>-2.1706811469999998</v>
      </c>
      <c r="N36">
        <v>-2.0826739160000001</v>
      </c>
      <c r="O36">
        <v>-4.6530750569999997</v>
      </c>
      <c r="P36">
        <v>-1.7385115600000001</v>
      </c>
      <c r="Q36">
        <v>-2.147573103</v>
      </c>
      <c r="R36">
        <v>-0.116966035</v>
      </c>
      <c r="S36">
        <v>-0.108534057</v>
      </c>
      <c r="T36">
        <v>-0.104133696</v>
      </c>
      <c r="U36">
        <v>-0.23265375299999999</v>
      </c>
      <c r="V36">
        <v>-8.6925578000000003E-2</v>
      </c>
      <c r="W36">
        <v>-0.107378655</v>
      </c>
      <c r="X36">
        <v>4.8682049999999996E-3</v>
      </c>
      <c r="Y36">
        <v>5.744234E-3</v>
      </c>
      <c r="Z36">
        <v>0.57830489200000001</v>
      </c>
      <c r="AA36">
        <v>8.4136200999999994E-2</v>
      </c>
      <c r="AB36">
        <v>3.4940673999999998E-2</v>
      </c>
      <c r="AC36">
        <v>0.74904909799999997</v>
      </c>
    </row>
    <row r="37" spans="1:29" x14ac:dyDescent="0.3">
      <c r="A37">
        <v>0.35</v>
      </c>
      <c r="B37">
        <v>28.2</v>
      </c>
      <c r="C37">
        <v>-65</v>
      </c>
      <c r="D37">
        <v>-65</v>
      </c>
      <c r="E37">
        <v>-65</v>
      </c>
      <c r="F37">
        <v>-46.51923077</v>
      </c>
      <c r="G37">
        <v>-43.18269231</v>
      </c>
      <c r="H37">
        <v>-41.125</v>
      </c>
      <c r="I37">
        <v>0</v>
      </c>
      <c r="J37">
        <v>-43</v>
      </c>
      <c r="K37">
        <v>-38</v>
      </c>
      <c r="L37">
        <v>-2.3786535419999999</v>
      </c>
      <c r="M37">
        <v>-2.2080473459999999</v>
      </c>
      <c r="N37">
        <v>-2.102831997</v>
      </c>
      <c r="O37">
        <v>0</v>
      </c>
      <c r="P37">
        <v>-2.198705796</v>
      </c>
      <c r="Q37">
        <v>-1.943042331</v>
      </c>
      <c r="R37">
        <v>-0.118932677</v>
      </c>
      <c r="S37">
        <v>-0.110402367</v>
      </c>
      <c r="T37">
        <v>-0.1051416</v>
      </c>
      <c r="U37">
        <v>0</v>
      </c>
      <c r="V37">
        <v>-0.10993529</v>
      </c>
      <c r="W37">
        <v>-9.7152116999999996E-2</v>
      </c>
      <c r="X37">
        <v>4.9249769999999997E-3</v>
      </c>
      <c r="Y37">
        <v>6.3506150000000004E-3</v>
      </c>
      <c r="Z37">
        <v>0.58680113</v>
      </c>
      <c r="AA37">
        <v>-6.3471168999999994E-2</v>
      </c>
      <c r="AB37">
        <v>-2.8122980999999998E-2</v>
      </c>
      <c r="AC37">
        <v>0.36331123900000001</v>
      </c>
    </row>
    <row r="38" spans="1:29" x14ac:dyDescent="0.3">
      <c r="A38">
        <v>0.36</v>
      </c>
      <c r="B38">
        <v>28.2</v>
      </c>
      <c r="C38">
        <v>-65</v>
      </c>
      <c r="D38">
        <v>-65</v>
      </c>
      <c r="E38">
        <v>-65</v>
      </c>
      <c r="F38">
        <v>-47.27884615</v>
      </c>
      <c r="G38">
        <v>-43.77884615</v>
      </c>
      <c r="H38">
        <v>-41.36538462</v>
      </c>
      <c r="I38">
        <v>-87</v>
      </c>
      <c r="J38">
        <v>-86</v>
      </c>
      <c r="K38">
        <v>-42</v>
      </c>
      <c r="L38">
        <v>-2.4174947219999998</v>
      </c>
      <c r="M38">
        <v>-2.2385302970000001</v>
      </c>
      <c r="N38">
        <v>-2.115123509</v>
      </c>
      <c r="O38">
        <v>-4.4485442849999997</v>
      </c>
      <c r="P38">
        <v>-4.3974115920000001</v>
      </c>
      <c r="Q38">
        <v>-2.147573103</v>
      </c>
      <c r="R38">
        <v>-0.120874736</v>
      </c>
      <c r="S38">
        <v>-0.111926515</v>
      </c>
      <c r="T38">
        <v>-0.10575617499999999</v>
      </c>
      <c r="U38">
        <v>-0.22242721400000001</v>
      </c>
      <c r="V38">
        <v>-0.21987058000000001</v>
      </c>
      <c r="W38">
        <v>-0.107378655</v>
      </c>
      <c r="X38">
        <v>5.166258E-3</v>
      </c>
      <c r="Y38">
        <v>7.0962999999999998E-3</v>
      </c>
      <c r="Z38">
        <v>0.59396039700000003</v>
      </c>
      <c r="AA38">
        <v>1.476074E-3</v>
      </c>
      <c r="AB38">
        <v>7.5846828000000005E-2</v>
      </c>
      <c r="AC38">
        <v>0.964344647</v>
      </c>
    </row>
    <row r="39" spans="1:29" x14ac:dyDescent="0.3">
      <c r="A39">
        <v>0.37</v>
      </c>
      <c r="B39">
        <v>28.2</v>
      </c>
      <c r="C39">
        <v>-65</v>
      </c>
      <c r="D39">
        <v>-65</v>
      </c>
      <c r="E39">
        <v>-65</v>
      </c>
      <c r="F39">
        <v>-47.88461538</v>
      </c>
      <c r="G39">
        <v>-44.16346154</v>
      </c>
      <c r="H39">
        <v>-41.46153846</v>
      </c>
      <c r="I39">
        <v>0</v>
      </c>
      <c r="J39">
        <v>0</v>
      </c>
      <c r="K39">
        <v>-41</v>
      </c>
      <c r="L39">
        <v>-2.448469335</v>
      </c>
      <c r="M39">
        <v>-2.2581967180000002</v>
      </c>
      <c r="N39">
        <v>-2.1200401150000001</v>
      </c>
      <c r="O39">
        <v>0</v>
      </c>
      <c r="P39">
        <v>0</v>
      </c>
      <c r="Q39">
        <v>-2.09644041</v>
      </c>
      <c r="R39">
        <v>-0.12242346699999999</v>
      </c>
      <c r="S39">
        <v>-0.112909836</v>
      </c>
      <c r="T39">
        <v>-0.106002006</v>
      </c>
      <c r="U39">
        <v>0</v>
      </c>
      <c r="V39">
        <v>0</v>
      </c>
      <c r="W39">
        <v>-0.104822021</v>
      </c>
      <c r="X39">
        <v>5.4926970000000004E-3</v>
      </c>
      <c r="Y39">
        <v>7.77643E-3</v>
      </c>
      <c r="Z39">
        <v>0.59883387399999999</v>
      </c>
      <c r="AA39">
        <v>0</v>
      </c>
      <c r="AB39">
        <v>-6.9881346999999996E-2</v>
      </c>
      <c r="AC39">
        <v>0.183898282</v>
      </c>
    </row>
    <row r="40" spans="1:29" x14ac:dyDescent="0.3">
      <c r="A40">
        <v>0.38</v>
      </c>
      <c r="B40">
        <v>28.2</v>
      </c>
      <c r="C40">
        <v>-65</v>
      </c>
      <c r="D40">
        <v>-65</v>
      </c>
      <c r="E40">
        <v>-65</v>
      </c>
      <c r="F40">
        <v>-48.17307692</v>
      </c>
      <c r="G40">
        <v>-44.38461538</v>
      </c>
      <c r="H40">
        <v>-41.55769231</v>
      </c>
      <c r="I40">
        <v>-97</v>
      </c>
      <c r="J40">
        <v>-90</v>
      </c>
      <c r="K40">
        <v>-73</v>
      </c>
      <c r="L40">
        <v>-2.46321915</v>
      </c>
      <c r="M40">
        <v>-2.2695049090000001</v>
      </c>
      <c r="N40">
        <v>-2.1249567200000001</v>
      </c>
      <c r="O40">
        <v>-4.9598712139999996</v>
      </c>
      <c r="P40">
        <v>-4.6019423640000001</v>
      </c>
      <c r="Q40">
        <v>-3.7326865840000001</v>
      </c>
      <c r="R40">
        <v>-0.123160957</v>
      </c>
      <c r="S40">
        <v>-0.113475245</v>
      </c>
      <c r="T40">
        <v>-0.106247836</v>
      </c>
      <c r="U40">
        <v>-0.247993561</v>
      </c>
      <c r="V40">
        <v>-0.23009711799999999</v>
      </c>
      <c r="W40">
        <v>-0.18663432899999999</v>
      </c>
      <c r="X40">
        <v>5.5920479999999996E-3</v>
      </c>
      <c r="Y40">
        <v>8.0468439999999992E-3</v>
      </c>
      <c r="Z40">
        <v>0.60155094499999995</v>
      </c>
      <c r="AA40">
        <v>1.0332516E-2</v>
      </c>
      <c r="AB40">
        <v>3.4940673999999998E-2</v>
      </c>
      <c r="AC40">
        <v>1.1661842250000001</v>
      </c>
    </row>
    <row r="41" spans="1:29" x14ac:dyDescent="0.3">
      <c r="A41">
        <v>0.39</v>
      </c>
      <c r="B41">
        <v>28.2</v>
      </c>
      <c r="C41">
        <v>-65</v>
      </c>
      <c r="D41">
        <v>-65</v>
      </c>
      <c r="E41">
        <v>-65</v>
      </c>
      <c r="F41">
        <v>-47.72115385</v>
      </c>
      <c r="G41">
        <v>-44.53846154</v>
      </c>
      <c r="H41">
        <v>-41.79807692</v>
      </c>
      <c r="I41">
        <v>-51</v>
      </c>
      <c r="J41">
        <v>-35</v>
      </c>
      <c r="K41">
        <v>-40</v>
      </c>
      <c r="L41">
        <v>-2.4401111059999998</v>
      </c>
      <c r="M41">
        <v>-2.277371477</v>
      </c>
      <c r="N41">
        <v>-2.1372482320000001</v>
      </c>
      <c r="O41">
        <v>-2.607767339</v>
      </c>
      <c r="P41">
        <v>-1.7896442530000001</v>
      </c>
      <c r="Q41">
        <v>-2.045307717</v>
      </c>
      <c r="R41">
        <v>-0.122005555</v>
      </c>
      <c r="S41">
        <v>-0.113868574</v>
      </c>
      <c r="T41">
        <v>-0.106862412</v>
      </c>
      <c r="U41">
        <v>-0.13038836700000001</v>
      </c>
      <c r="V41">
        <v>-8.9482213000000005E-2</v>
      </c>
      <c r="W41">
        <v>-0.102265386</v>
      </c>
      <c r="X41">
        <v>4.6978879999999999E-3</v>
      </c>
      <c r="Y41">
        <v>7.3831019999999999E-3</v>
      </c>
      <c r="Z41">
        <v>0.60129217700000004</v>
      </c>
      <c r="AA41">
        <v>2.3617178999999999E-2</v>
      </c>
      <c r="AB41">
        <v>5.1132690000000001E-3</v>
      </c>
      <c r="AC41">
        <v>0.56515081700000003</v>
      </c>
    </row>
    <row r="42" spans="1:29" x14ac:dyDescent="0.3">
      <c r="A42">
        <v>0.4</v>
      </c>
      <c r="B42">
        <v>28.2</v>
      </c>
      <c r="C42">
        <v>-65</v>
      </c>
      <c r="D42">
        <v>-65</v>
      </c>
      <c r="E42">
        <v>-65</v>
      </c>
      <c r="F42">
        <v>-46.99038462</v>
      </c>
      <c r="G42">
        <v>-44.79807692</v>
      </c>
      <c r="H42">
        <v>-42.04807692</v>
      </c>
      <c r="I42">
        <v>-38</v>
      </c>
      <c r="J42">
        <v>-45</v>
      </c>
      <c r="K42">
        <v>-42</v>
      </c>
      <c r="L42">
        <v>-2.4027449070000002</v>
      </c>
      <c r="M42">
        <v>-2.2906463110000002</v>
      </c>
      <c r="N42">
        <v>-2.1500314060000001</v>
      </c>
      <c r="O42">
        <v>-1.943042331</v>
      </c>
      <c r="P42">
        <v>-2.3009711820000001</v>
      </c>
      <c r="Q42">
        <v>-2.147573103</v>
      </c>
      <c r="R42">
        <v>-0.120137245</v>
      </c>
      <c r="S42">
        <v>-0.114532316</v>
      </c>
      <c r="T42">
        <v>-0.10750157</v>
      </c>
      <c r="U42">
        <v>-9.7152116999999996E-2</v>
      </c>
      <c r="V42">
        <v>-0.11504855899999999</v>
      </c>
      <c r="W42">
        <v>-0.107378655</v>
      </c>
      <c r="X42">
        <v>3.2360079999999999E-3</v>
      </c>
      <c r="Y42">
        <v>6.555473E-3</v>
      </c>
      <c r="Z42">
        <v>0.60030022999999999</v>
      </c>
      <c r="AA42">
        <v>-1.0332516E-2</v>
      </c>
      <c r="AB42">
        <v>-8.5221199999999998E-4</v>
      </c>
      <c r="AC42">
        <v>0.56066549300000001</v>
      </c>
    </row>
    <row r="43" spans="1:29" x14ac:dyDescent="0.3">
      <c r="A43">
        <v>0.41</v>
      </c>
      <c r="B43">
        <v>28.2</v>
      </c>
      <c r="C43">
        <v>-65</v>
      </c>
      <c r="D43">
        <v>-65</v>
      </c>
      <c r="E43">
        <v>-65</v>
      </c>
      <c r="F43">
        <v>-46.20192308</v>
      </c>
      <c r="G43">
        <v>-44.64423077</v>
      </c>
      <c r="H43">
        <v>-42.30769231</v>
      </c>
      <c r="I43">
        <v>-47</v>
      </c>
      <c r="J43">
        <v>-43</v>
      </c>
      <c r="K43">
        <v>-40</v>
      </c>
      <c r="L43">
        <v>-2.3624287449999999</v>
      </c>
      <c r="M43">
        <v>-2.2827797429999999</v>
      </c>
      <c r="N43">
        <v>-2.1633062390000002</v>
      </c>
      <c r="O43">
        <v>-2.4032365680000001</v>
      </c>
      <c r="P43">
        <v>-2.198705796</v>
      </c>
      <c r="Q43">
        <v>-2.045307717</v>
      </c>
      <c r="R43">
        <v>-0.118121437</v>
      </c>
      <c r="S43">
        <v>-0.114138987</v>
      </c>
      <c r="T43">
        <v>-0.108165312</v>
      </c>
      <c r="U43">
        <v>-0.120161828</v>
      </c>
      <c r="V43">
        <v>-0.10993529</v>
      </c>
      <c r="W43">
        <v>-0.102265386</v>
      </c>
      <c r="X43">
        <v>2.2992690000000001E-3</v>
      </c>
      <c r="Y43">
        <v>5.3099330000000002E-3</v>
      </c>
      <c r="Z43">
        <v>0.59723813400000003</v>
      </c>
      <c r="AA43">
        <v>5.9042950000000004E-3</v>
      </c>
      <c r="AB43">
        <v>8.5221150000000002E-3</v>
      </c>
      <c r="AC43">
        <v>0.583092112</v>
      </c>
    </row>
    <row r="44" spans="1:29" x14ac:dyDescent="0.3">
      <c r="A44">
        <v>0.42</v>
      </c>
      <c r="B44">
        <v>28.2</v>
      </c>
      <c r="C44">
        <v>-65</v>
      </c>
      <c r="D44">
        <v>-65</v>
      </c>
      <c r="E44">
        <v>-65</v>
      </c>
      <c r="F44">
        <v>-45.47115385</v>
      </c>
      <c r="G44">
        <v>-44.48076923</v>
      </c>
      <c r="H44">
        <v>-42.57692308</v>
      </c>
      <c r="I44">
        <v>-47</v>
      </c>
      <c r="J44">
        <v>-41</v>
      </c>
      <c r="K44">
        <v>-39</v>
      </c>
      <c r="L44">
        <v>-2.3250625469999999</v>
      </c>
      <c r="M44">
        <v>-2.2744215140000001</v>
      </c>
      <c r="N44">
        <v>-2.1770727339999998</v>
      </c>
      <c r="O44">
        <v>-2.4032365680000001</v>
      </c>
      <c r="P44">
        <v>-2.09644041</v>
      </c>
      <c r="Q44">
        <v>-1.994175024</v>
      </c>
      <c r="R44">
        <v>-0.116253127</v>
      </c>
      <c r="S44">
        <v>-0.113721076</v>
      </c>
      <c r="T44">
        <v>-0.108853637</v>
      </c>
      <c r="U44">
        <v>-0.120161828</v>
      </c>
      <c r="V44">
        <v>-0.104822021</v>
      </c>
      <c r="W44">
        <v>-9.9708750999999998E-2</v>
      </c>
      <c r="X44">
        <v>1.4618809999999999E-3</v>
      </c>
      <c r="Y44">
        <v>4.0889769999999997E-3</v>
      </c>
      <c r="Z44">
        <v>0.59443480699999995</v>
      </c>
      <c r="AA44">
        <v>8.8564420000000008E-3</v>
      </c>
      <c r="AB44">
        <v>8.5221150000000002E-3</v>
      </c>
      <c r="AC44">
        <v>0.56963614100000004</v>
      </c>
    </row>
    <row r="45" spans="1:29" x14ac:dyDescent="0.3">
      <c r="A45">
        <v>0.43</v>
      </c>
      <c r="B45">
        <v>28.2</v>
      </c>
      <c r="C45">
        <v>-65</v>
      </c>
      <c r="D45">
        <v>-65</v>
      </c>
      <c r="E45">
        <v>-65</v>
      </c>
      <c r="F45">
        <v>-45.55769231</v>
      </c>
      <c r="G45">
        <v>-44.30769231</v>
      </c>
      <c r="H45">
        <v>-42.60576923</v>
      </c>
      <c r="I45">
        <v>-43</v>
      </c>
      <c r="J45">
        <v>-44</v>
      </c>
      <c r="K45">
        <v>-32</v>
      </c>
      <c r="L45">
        <v>-2.3294874910000001</v>
      </c>
      <c r="M45">
        <v>-2.2655716250000002</v>
      </c>
      <c r="N45">
        <v>-2.1785477150000001</v>
      </c>
      <c r="O45">
        <v>-2.198705796</v>
      </c>
      <c r="P45">
        <v>-2.2498384890000001</v>
      </c>
      <c r="Q45">
        <v>-1.6362461740000001</v>
      </c>
      <c r="R45">
        <v>-0.116474375</v>
      </c>
      <c r="S45">
        <v>-0.113278581</v>
      </c>
      <c r="T45">
        <v>-0.108927386</v>
      </c>
      <c r="U45">
        <v>-0.10993529</v>
      </c>
      <c r="V45">
        <v>-0.11249192399999999</v>
      </c>
      <c r="W45">
        <v>-8.1812309E-2</v>
      </c>
      <c r="X45">
        <v>1.845092E-3</v>
      </c>
      <c r="Y45">
        <v>3.9660609999999999E-3</v>
      </c>
      <c r="Z45">
        <v>0.59417603799999996</v>
      </c>
      <c r="AA45">
        <v>-1.476074E-3</v>
      </c>
      <c r="AB45">
        <v>1.9600866000000002E-2</v>
      </c>
      <c r="AC45">
        <v>0.53375354900000005</v>
      </c>
    </row>
    <row r="46" spans="1:29" x14ac:dyDescent="0.3">
      <c r="A46">
        <v>0.44</v>
      </c>
      <c r="B46">
        <v>28.2</v>
      </c>
      <c r="C46">
        <v>-65</v>
      </c>
      <c r="D46">
        <v>-65</v>
      </c>
      <c r="E46">
        <v>-65</v>
      </c>
      <c r="F46">
        <v>-45.14423077</v>
      </c>
      <c r="G46">
        <v>-43.81730769</v>
      </c>
      <c r="H46">
        <v>-42.59615385</v>
      </c>
      <c r="I46">
        <v>-46</v>
      </c>
      <c r="J46">
        <v>-33</v>
      </c>
      <c r="K46">
        <v>-39</v>
      </c>
      <c r="L46">
        <v>-2.308346089</v>
      </c>
      <c r="M46">
        <v>-2.2404969389999998</v>
      </c>
      <c r="N46">
        <v>-2.1780560549999999</v>
      </c>
      <c r="O46">
        <v>-2.3521038750000001</v>
      </c>
      <c r="P46">
        <v>-1.6873788670000001</v>
      </c>
      <c r="Q46">
        <v>-1.994175024</v>
      </c>
      <c r="R46">
        <v>-0.115417304</v>
      </c>
      <c r="S46">
        <v>-0.112024847</v>
      </c>
      <c r="T46">
        <v>-0.10890280300000001</v>
      </c>
      <c r="U46">
        <v>-0.117605194</v>
      </c>
      <c r="V46">
        <v>-8.4368943000000002E-2</v>
      </c>
      <c r="W46">
        <v>-9.9708750999999998E-2</v>
      </c>
      <c r="X46">
        <v>1.9586360000000001E-3</v>
      </c>
      <c r="Y46">
        <v>3.2121820000000001E-3</v>
      </c>
      <c r="Z46">
        <v>0.59007886700000001</v>
      </c>
      <c r="AA46">
        <v>1.9188957999999999E-2</v>
      </c>
      <c r="AB46">
        <v>8.5221199999999998E-4</v>
      </c>
      <c r="AC46">
        <v>0.52926822500000004</v>
      </c>
    </row>
    <row r="47" spans="1:29" x14ac:dyDescent="0.3">
      <c r="A47">
        <v>0.45</v>
      </c>
      <c r="B47">
        <v>28.2</v>
      </c>
      <c r="C47">
        <v>-65</v>
      </c>
      <c r="D47">
        <v>-65</v>
      </c>
      <c r="E47">
        <v>-65</v>
      </c>
      <c r="F47">
        <v>-44.43269231</v>
      </c>
      <c r="G47">
        <v>-44.04807692</v>
      </c>
      <c r="H47">
        <v>-42.69230769</v>
      </c>
      <c r="I47">
        <v>-33</v>
      </c>
      <c r="J47">
        <v>-43</v>
      </c>
      <c r="K47">
        <v>-41</v>
      </c>
      <c r="L47">
        <v>-2.2719632120000002</v>
      </c>
      <c r="M47">
        <v>-2.252296791</v>
      </c>
      <c r="N47">
        <v>-2.1829726599999999</v>
      </c>
      <c r="O47">
        <v>-1.6873788670000001</v>
      </c>
      <c r="P47">
        <v>-2.198705796</v>
      </c>
      <c r="Q47">
        <v>-2.09644041</v>
      </c>
      <c r="R47">
        <v>-0.113598161</v>
      </c>
      <c r="S47">
        <v>-0.11261483999999999</v>
      </c>
      <c r="T47">
        <v>-0.10914863299999999</v>
      </c>
      <c r="U47">
        <v>-8.4368943000000002E-2</v>
      </c>
      <c r="V47">
        <v>-0.10993529</v>
      </c>
      <c r="W47">
        <v>-0.104822021</v>
      </c>
      <c r="X47">
        <v>5.6772099999999998E-4</v>
      </c>
      <c r="Y47">
        <v>2.6385779999999999E-3</v>
      </c>
      <c r="Z47">
        <v>0.58835374200000001</v>
      </c>
      <c r="AA47">
        <v>-1.4760736999999999E-2</v>
      </c>
      <c r="AB47">
        <v>-5.1132690000000001E-3</v>
      </c>
      <c r="AC47">
        <v>0.52478290100000002</v>
      </c>
    </row>
    <row r="48" spans="1:29" x14ac:dyDescent="0.3">
      <c r="A48">
        <v>0.46</v>
      </c>
      <c r="B48">
        <v>28.2</v>
      </c>
      <c r="C48">
        <v>-65</v>
      </c>
      <c r="D48">
        <v>-65</v>
      </c>
      <c r="E48">
        <v>-65</v>
      </c>
      <c r="F48">
        <v>-43.94230769</v>
      </c>
      <c r="G48">
        <v>-44.48076923</v>
      </c>
      <c r="H48">
        <v>-42.82692308</v>
      </c>
      <c r="I48">
        <v>-43</v>
      </c>
      <c r="J48">
        <v>-42</v>
      </c>
      <c r="K48">
        <v>-42</v>
      </c>
      <c r="L48">
        <v>-2.2468885260000002</v>
      </c>
      <c r="M48">
        <v>-2.2744215140000001</v>
      </c>
      <c r="N48">
        <v>-2.1898559070000001</v>
      </c>
      <c r="O48">
        <v>-2.198705796</v>
      </c>
      <c r="P48">
        <v>-2.147573103</v>
      </c>
      <c r="Q48">
        <v>-2.147573103</v>
      </c>
      <c r="R48">
        <v>-0.112344426</v>
      </c>
      <c r="S48">
        <v>-0.113721076</v>
      </c>
      <c r="T48">
        <v>-0.109492795</v>
      </c>
      <c r="U48">
        <v>-0.10993529</v>
      </c>
      <c r="V48">
        <v>-0.107378655</v>
      </c>
      <c r="W48">
        <v>-0.107378655</v>
      </c>
      <c r="X48">
        <v>-7.9480900000000005E-4</v>
      </c>
      <c r="Y48">
        <v>2.3599699999999999E-3</v>
      </c>
      <c r="Z48">
        <v>0.58869876700000001</v>
      </c>
      <c r="AA48">
        <v>1.476074E-3</v>
      </c>
      <c r="AB48">
        <v>8.5221199999999998E-4</v>
      </c>
      <c r="AC48">
        <v>0.56963614100000004</v>
      </c>
    </row>
    <row r="49" spans="1:29" x14ac:dyDescent="0.3">
      <c r="A49">
        <v>0.47</v>
      </c>
      <c r="B49">
        <v>28.2</v>
      </c>
      <c r="C49">
        <v>-65</v>
      </c>
      <c r="D49">
        <v>-65</v>
      </c>
      <c r="E49">
        <v>-65</v>
      </c>
      <c r="F49">
        <v>-43.70192308</v>
      </c>
      <c r="G49">
        <v>-45.54807692</v>
      </c>
      <c r="H49">
        <v>-43.99038462</v>
      </c>
      <c r="I49">
        <v>-40</v>
      </c>
      <c r="J49">
        <v>-45</v>
      </c>
      <c r="K49">
        <v>-43</v>
      </c>
      <c r="L49">
        <v>-2.2345970130000001</v>
      </c>
      <c r="M49">
        <v>-2.3289958309999998</v>
      </c>
      <c r="N49">
        <v>-2.2493468280000002</v>
      </c>
      <c r="O49">
        <v>-2.045307717</v>
      </c>
      <c r="P49">
        <v>-2.3009711820000001</v>
      </c>
      <c r="Q49">
        <v>-2.198705796</v>
      </c>
      <c r="R49">
        <v>-0.11172985100000001</v>
      </c>
      <c r="S49">
        <v>-0.116449792</v>
      </c>
      <c r="T49">
        <v>-0.112467341</v>
      </c>
      <c r="U49">
        <v>-0.102265386</v>
      </c>
      <c r="V49">
        <v>-0.11504855899999999</v>
      </c>
      <c r="W49">
        <v>-0.10993529</v>
      </c>
      <c r="X49">
        <v>-2.7250590000000002E-3</v>
      </c>
      <c r="Y49">
        <v>1.0816529999999999E-3</v>
      </c>
      <c r="Z49">
        <v>0.59762628699999998</v>
      </c>
      <c r="AA49">
        <v>-7.3803690000000003E-3</v>
      </c>
      <c r="AB49">
        <v>-8.5221199999999998E-4</v>
      </c>
      <c r="AC49">
        <v>0.57412146399999997</v>
      </c>
    </row>
    <row r="50" spans="1:29" x14ac:dyDescent="0.3">
      <c r="A50">
        <v>0.48</v>
      </c>
      <c r="B50">
        <v>28.2</v>
      </c>
      <c r="C50">
        <v>-65</v>
      </c>
      <c r="D50">
        <v>-65</v>
      </c>
      <c r="E50">
        <v>-65</v>
      </c>
      <c r="F50">
        <v>-44.14423077</v>
      </c>
      <c r="G50">
        <v>-47</v>
      </c>
      <c r="H50">
        <v>-45.64423077</v>
      </c>
      <c r="I50">
        <v>-40</v>
      </c>
      <c r="J50">
        <v>-45</v>
      </c>
      <c r="K50">
        <v>-35</v>
      </c>
      <c r="L50">
        <v>-2.2572133970000001</v>
      </c>
      <c r="M50">
        <v>-2.4032365680000001</v>
      </c>
      <c r="N50">
        <v>-2.3339124359999999</v>
      </c>
      <c r="O50">
        <v>-2.045307717</v>
      </c>
      <c r="P50">
        <v>-2.3009711820000001</v>
      </c>
      <c r="Q50">
        <v>-1.7896442530000001</v>
      </c>
      <c r="R50">
        <v>-0.11286067</v>
      </c>
      <c r="S50">
        <v>-0.120161828</v>
      </c>
      <c r="T50">
        <v>-0.116695622</v>
      </c>
      <c r="U50">
        <v>-0.102265386</v>
      </c>
      <c r="V50">
        <v>-0.11504855899999999</v>
      </c>
      <c r="W50">
        <v>-8.9482213000000005E-2</v>
      </c>
      <c r="X50">
        <v>-4.2153260000000001E-3</v>
      </c>
      <c r="Y50">
        <v>-1.22915E-4</v>
      </c>
      <c r="Z50">
        <v>0.61354056099999998</v>
      </c>
      <c r="AA50">
        <v>-7.3803690000000003E-3</v>
      </c>
      <c r="AB50">
        <v>1.2783173E-2</v>
      </c>
      <c r="AC50">
        <v>0.53823887299999995</v>
      </c>
    </row>
    <row r="51" spans="1:29" x14ac:dyDescent="0.3">
      <c r="A51">
        <v>0.49</v>
      </c>
      <c r="B51">
        <v>28.2</v>
      </c>
      <c r="C51">
        <v>-65</v>
      </c>
      <c r="D51">
        <v>-65</v>
      </c>
      <c r="E51">
        <v>-65</v>
      </c>
      <c r="F51">
        <v>-45.14423077</v>
      </c>
      <c r="G51">
        <v>-48.59615385</v>
      </c>
      <c r="H51">
        <v>-47.56730769</v>
      </c>
      <c r="I51">
        <v>-40</v>
      </c>
      <c r="J51">
        <v>-38</v>
      </c>
      <c r="K51">
        <v>-49</v>
      </c>
      <c r="L51">
        <v>-2.308346089</v>
      </c>
      <c r="M51">
        <v>-2.4848522119999998</v>
      </c>
      <c r="N51">
        <v>-2.432244538</v>
      </c>
      <c r="O51">
        <v>-2.045307717</v>
      </c>
      <c r="P51">
        <v>-1.943042331</v>
      </c>
      <c r="Q51">
        <v>-2.5055019540000001</v>
      </c>
      <c r="R51">
        <v>-0.115417304</v>
      </c>
      <c r="S51">
        <v>-0.124242611</v>
      </c>
      <c r="T51">
        <v>-0.121612227</v>
      </c>
      <c r="U51">
        <v>-0.102265386</v>
      </c>
      <c r="V51">
        <v>-9.7152116999999996E-2</v>
      </c>
      <c r="W51">
        <v>-0.125275098</v>
      </c>
      <c r="X51">
        <v>-5.0952929999999999E-3</v>
      </c>
      <c r="Y51">
        <v>-1.1881800000000001E-3</v>
      </c>
      <c r="Z51">
        <v>0.63381077500000005</v>
      </c>
      <c r="AA51">
        <v>2.952147E-3</v>
      </c>
      <c r="AB51">
        <v>-1.7044231E-2</v>
      </c>
      <c r="AC51">
        <v>0.56963614100000004</v>
      </c>
    </row>
    <row r="52" spans="1:29" x14ac:dyDescent="0.3">
      <c r="A52">
        <v>0.5</v>
      </c>
      <c r="B52">
        <v>28.2</v>
      </c>
      <c r="C52">
        <v>-65</v>
      </c>
      <c r="D52">
        <v>-65</v>
      </c>
      <c r="E52">
        <v>-65</v>
      </c>
      <c r="F52">
        <v>-46.76923077</v>
      </c>
      <c r="G52">
        <v>-50.95192308</v>
      </c>
      <c r="H52">
        <v>-50.07692308</v>
      </c>
      <c r="I52">
        <v>-43</v>
      </c>
      <c r="J52">
        <v>-51</v>
      </c>
      <c r="K52">
        <v>-48</v>
      </c>
      <c r="L52">
        <v>-2.3914367150000002</v>
      </c>
      <c r="M52">
        <v>-2.605309037</v>
      </c>
      <c r="N52">
        <v>-2.560567931</v>
      </c>
      <c r="O52">
        <v>-2.198705796</v>
      </c>
      <c r="P52">
        <v>-2.607767339</v>
      </c>
      <c r="Q52">
        <v>-2.4543692610000001</v>
      </c>
      <c r="R52">
        <v>-0.119571836</v>
      </c>
      <c r="S52">
        <v>-0.130265452</v>
      </c>
      <c r="T52">
        <v>-0.12802839699999999</v>
      </c>
      <c r="U52">
        <v>-0.10993529</v>
      </c>
      <c r="V52">
        <v>-0.13038836700000001</v>
      </c>
      <c r="W52">
        <v>-0.122718463</v>
      </c>
      <c r="X52">
        <v>-6.1739619999999999E-3</v>
      </c>
      <c r="Y52">
        <v>-2.0731679999999998E-3</v>
      </c>
      <c r="Z52">
        <v>0.66292225299999996</v>
      </c>
      <c r="AA52">
        <v>-1.1808590000000001E-2</v>
      </c>
      <c r="AB52">
        <v>-1.704423E-3</v>
      </c>
      <c r="AC52">
        <v>0.63691600000000004</v>
      </c>
    </row>
    <row r="53" spans="1:29" x14ac:dyDescent="0.3">
      <c r="A53">
        <v>0.51</v>
      </c>
      <c r="B53">
        <v>28.2</v>
      </c>
      <c r="C53">
        <v>-65</v>
      </c>
      <c r="D53">
        <v>-65</v>
      </c>
      <c r="E53">
        <v>-65</v>
      </c>
      <c r="F53">
        <v>-48.15384615</v>
      </c>
      <c r="G53">
        <v>-52.72115385</v>
      </c>
      <c r="H53">
        <v>-51.84615385</v>
      </c>
      <c r="I53">
        <v>-85</v>
      </c>
      <c r="J53">
        <v>-51</v>
      </c>
      <c r="K53">
        <v>-53</v>
      </c>
      <c r="L53">
        <v>-2.4622358289999999</v>
      </c>
      <c r="M53">
        <v>-2.6957745709999998</v>
      </c>
      <c r="N53">
        <v>-2.6510334640000002</v>
      </c>
      <c r="O53">
        <v>-4.3462788989999996</v>
      </c>
      <c r="P53">
        <v>-2.607767339</v>
      </c>
      <c r="Q53">
        <v>-2.710032725</v>
      </c>
      <c r="R53">
        <v>-0.123111791</v>
      </c>
      <c r="S53">
        <v>-0.134788729</v>
      </c>
      <c r="T53">
        <v>-0.13255167300000001</v>
      </c>
      <c r="U53">
        <v>-0.21731394500000001</v>
      </c>
      <c r="V53">
        <v>-0.13038836700000001</v>
      </c>
      <c r="W53">
        <v>-0.13550163600000001</v>
      </c>
      <c r="X53">
        <v>-6.7416830000000001E-3</v>
      </c>
      <c r="Y53">
        <v>-2.4009420000000001E-3</v>
      </c>
      <c r="Z53">
        <v>0.68500384800000003</v>
      </c>
      <c r="AA53">
        <v>5.0186505999999999E-2</v>
      </c>
      <c r="AB53">
        <v>2.5566346E-2</v>
      </c>
      <c r="AC53">
        <v>0.84772622500000006</v>
      </c>
    </row>
    <row r="54" spans="1:29" x14ac:dyDescent="0.3">
      <c r="A54">
        <v>0.52</v>
      </c>
      <c r="B54">
        <v>28.2</v>
      </c>
      <c r="C54">
        <v>-65</v>
      </c>
      <c r="D54">
        <v>-65</v>
      </c>
      <c r="E54">
        <v>-65</v>
      </c>
      <c r="F54">
        <v>-49.58653846</v>
      </c>
      <c r="G54">
        <v>-54.41346154</v>
      </c>
      <c r="H54">
        <v>-53.41346154</v>
      </c>
      <c r="I54">
        <v>0</v>
      </c>
      <c r="J54">
        <v>-54</v>
      </c>
      <c r="K54">
        <v>-54</v>
      </c>
      <c r="L54">
        <v>-2.5354932450000001</v>
      </c>
      <c r="M54">
        <v>-2.7823068200000001</v>
      </c>
      <c r="N54">
        <v>-2.7311741270000001</v>
      </c>
      <c r="O54">
        <v>0</v>
      </c>
      <c r="P54">
        <v>-2.761165418</v>
      </c>
      <c r="Q54">
        <v>-2.761165418</v>
      </c>
      <c r="R54">
        <v>-0.12677466200000001</v>
      </c>
      <c r="S54">
        <v>-0.139115341</v>
      </c>
      <c r="T54">
        <v>-0.136558706</v>
      </c>
      <c r="U54">
        <v>0</v>
      </c>
      <c r="V54">
        <v>-0.13805827100000001</v>
      </c>
      <c r="W54">
        <v>-0.13805827100000001</v>
      </c>
      <c r="X54">
        <v>-7.1248939999999997E-3</v>
      </c>
      <c r="Y54">
        <v>-2.4091360000000001E-3</v>
      </c>
      <c r="Z54">
        <v>0.70605036799999998</v>
      </c>
      <c r="AA54">
        <v>-7.9707979999999998E-2</v>
      </c>
      <c r="AB54">
        <v>-4.6019424000000003E-2</v>
      </c>
      <c r="AC54">
        <v>0.48441498599999999</v>
      </c>
    </row>
    <row r="55" spans="1:29" x14ac:dyDescent="0.3">
      <c r="A55">
        <v>0.53</v>
      </c>
      <c r="B55">
        <v>28.2</v>
      </c>
      <c r="C55">
        <v>-65</v>
      </c>
      <c r="D55">
        <v>-65</v>
      </c>
      <c r="E55">
        <v>-65</v>
      </c>
      <c r="F55">
        <v>-50.98076923</v>
      </c>
      <c r="G55">
        <v>-55.82692308</v>
      </c>
      <c r="H55">
        <v>-54.83653846</v>
      </c>
      <c r="I55">
        <v>-51</v>
      </c>
      <c r="J55">
        <v>-55</v>
      </c>
      <c r="K55">
        <v>-43</v>
      </c>
      <c r="L55">
        <v>-2.6067840179999999</v>
      </c>
      <c r="M55">
        <v>-2.8545809150000001</v>
      </c>
      <c r="N55">
        <v>-2.8039398819999999</v>
      </c>
      <c r="O55">
        <v>-2.607767339</v>
      </c>
      <c r="P55">
        <v>-2.812298111</v>
      </c>
      <c r="Q55">
        <v>-2.198705796</v>
      </c>
      <c r="R55">
        <v>-0.13033920099999999</v>
      </c>
      <c r="S55">
        <v>-0.142729046</v>
      </c>
      <c r="T55">
        <v>-0.14019699399999999</v>
      </c>
      <c r="U55">
        <v>-0.13038836700000001</v>
      </c>
      <c r="V55">
        <v>-0.14061490600000001</v>
      </c>
      <c r="W55">
        <v>-0.10993529</v>
      </c>
      <c r="X55">
        <v>-7.1532799999999997E-3</v>
      </c>
      <c r="Y55">
        <v>-2.4419139999999999E-3</v>
      </c>
      <c r="Z55">
        <v>0.72502673799999995</v>
      </c>
      <c r="AA55">
        <v>-5.9042950000000004E-3</v>
      </c>
      <c r="AB55">
        <v>1.7044231E-2</v>
      </c>
      <c r="AC55">
        <v>0.66831326700000004</v>
      </c>
    </row>
    <row r="56" spans="1:29" x14ac:dyDescent="0.3">
      <c r="A56">
        <v>0.54</v>
      </c>
      <c r="B56">
        <v>28.2</v>
      </c>
      <c r="C56">
        <v>-65</v>
      </c>
      <c r="D56">
        <v>-65</v>
      </c>
      <c r="E56">
        <v>-65</v>
      </c>
      <c r="F56">
        <v>-51.83653846</v>
      </c>
      <c r="G56">
        <v>-56.43269231</v>
      </c>
      <c r="H56">
        <v>-55.68269231</v>
      </c>
      <c r="I56">
        <v>-53</v>
      </c>
      <c r="J56">
        <v>-57</v>
      </c>
      <c r="K56">
        <v>-57</v>
      </c>
      <c r="L56">
        <v>-2.6505418039999999</v>
      </c>
      <c r="M56">
        <v>-2.8855555270000002</v>
      </c>
      <c r="N56">
        <v>-2.847206007</v>
      </c>
      <c r="O56">
        <v>-2.710032725</v>
      </c>
      <c r="P56">
        <v>-2.9145634970000001</v>
      </c>
      <c r="Q56">
        <v>-2.9145634970000001</v>
      </c>
      <c r="R56">
        <v>-0.13252708999999999</v>
      </c>
      <c r="S56">
        <v>-0.144277776</v>
      </c>
      <c r="T56">
        <v>-0.1423603</v>
      </c>
      <c r="U56">
        <v>-0.13550163600000001</v>
      </c>
      <c r="V56">
        <v>-0.14572817499999999</v>
      </c>
      <c r="W56">
        <v>-0.14572817499999999</v>
      </c>
      <c r="X56">
        <v>-6.7842620000000001E-3</v>
      </c>
      <c r="Y56">
        <v>-2.6385779999999999E-3</v>
      </c>
      <c r="Z56">
        <v>0.73537748599999997</v>
      </c>
      <c r="AA56">
        <v>-5.9042950000000004E-3</v>
      </c>
      <c r="AB56">
        <v>-3.4088460000000001E-3</v>
      </c>
      <c r="AC56">
        <v>0.74904909799999997</v>
      </c>
    </row>
    <row r="57" spans="1:29" x14ac:dyDescent="0.3">
      <c r="A57">
        <v>0.55000000000000004</v>
      </c>
      <c r="B57">
        <v>28.2</v>
      </c>
      <c r="C57">
        <v>-65</v>
      </c>
      <c r="D57">
        <v>-65</v>
      </c>
      <c r="E57">
        <v>-65</v>
      </c>
      <c r="F57">
        <v>-52.63461538</v>
      </c>
      <c r="G57">
        <v>-57.00961538</v>
      </c>
      <c r="H57">
        <v>-56.30769231</v>
      </c>
      <c r="I57">
        <v>-98</v>
      </c>
      <c r="J57">
        <v>-105</v>
      </c>
      <c r="K57">
        <v>-116</v>
      </c>
      <c r="L57">
        <v>-2.6913496260000001</v>
      </c>
      <c r="M57">
        <v>-2.9150551569999998</v>
      </c>
      <c r="N57">
        <v>-2.8791639400000002</v>
      </c>
      <c r="O57">
        <v>-5.0110039070000001</v>
      </c>
      <c r="P57">
        <v>-5.3689327579999997</v>
      </c>
      <c r="Q57">
        <v>-5.9313923800000001</v>
      </c>
      <c r="R57">
        <v>-0.13456748099999999</v>
      </c>
      <c r="S57">
        <v>-0.14575275800000001</v>
      </c>
      <c r="T57">
        <v>-0.14395819700000001</v>
      </c>
      <c r="U57">
        <v>-0.25055019499999998</v>
      </c>
      <c r="V57">
        <v>-0.26844663800000002</v>
      </c>
      <c r="W57">
        <v>-0.29656961900000001</v>
      </c>
      <c r="X57">
        <v>-6.4578220000000002E-3</v>
      </c>
      <c r="Y57">
        <v>-2.5320519999999999E-3</v>
      </c>
      <c r="Z57">
        <v>0.74434813399999999</v>
      </c>
      <c r="AA57">
        <v>-1.0332516E-2</v>
      </c>
      <c r="AB57">
        <v>-2.4714135000000002E-2</v>
      </c>
      <c r="AC57">
        <v>1.4308183370000001</v>
      </c>
    </row>
    <row r="58" spans="1:29" x14ac:dyDescent="0.3">
      <c r="A58">
        <v>0.56000000000000005</v>
      </c>
      <c r="B58">
        <v>28.2</v>
      </c>
      <c r="C58">
        <v>-65</v>
      </c>
      <c r="D58">
        <v>-65</v>
      </c>
      <c r="E58">
        <v>-65</v>
      </c>
      <c r="F58">
        <v>-53.10576923</v>
      </c>
      <c r="G58">
        <v>-57.40384615</v>
      </c>
      <c r="H58">
        <v>-56.59615385</v>
      </c>
      <c r="I58">
        <v>0</v>
      </c>
      <c r="J58">
        <v>0</v>
      </c>
      <c r="K58">
        <v>0</v>
      </c>
      <c r="L58">
        <v>-2.7154409909999999</v>
      </c>
      <c r="M58">
        <v>-2.9352132379999998</v>
      </c>
      <c r="N58">
        <v>-2.8939137559999999</v>
      </c>
      <c r="O58">
        <v>0</v>
      </c>
      <c r="P58">
        <v>0</v>
      </c>
      <c r="Q58">
        <v>0</v>
      </c>
      <c r="R58">
        <v>-0.13577205000000001</v>
      </c>
      <c r="S58">
        <v>-0.14676066199999999</v>
      </c>
      <c r="T58">
        <v>-0.14469568799999999</v>
      </c>
      <c r="U58">
        <v>0</v>
      </c>
      <c r="V58">
        <v>0</v>
      </c>
      <c r="W58">
        <v>0</v>
      </c>
      <c r="X58">
        <v>-6.3442780000000001E-3</v>
      </c>
      <c r="Y58">
        <v>-2.2862210000000002E-3</v>
      </c>
      <c r="Z58">
        <v>0.74952350700000003</v>
      </c>
      <c r="AA58">
        <v>0</v>
      </c>
      <c r="AB58">
        <v>0</v>
      </c>
      <c r="AC58">
        <v>0</v>
      </c>
    </row>
    <row r="59" spans="1:29" x14ac:dyDescent="0.3">
      <c r="A59">
        <v>0.56999999999999995</v>
      </c>
      <c r="B59">
        <v>28.2</v>
      </c>
      <c r="C59">
        <v>-65</v>
      </c>
      <c r="D59">
        <v>-65</v>
      </c>
      <c r="E59">
        <v>-65</v>
      </c>
      <c r="F59">
        <v>-53.63461538</v>
      </c>
      <c r="G59">
        <v>-57.56730769</v>
      </c>
      <c r="H59">
        <v>-56.59615385</v>
      </c>
      <c r="I59">
        <v>-109</v>
      </c>
      <c r="J59">
        <v>-121</v>
      </c>
      <c r="K59">
        <v>-114</v>
      </c>
      <c r="L59">
        <v>-2.7424823190000001</v>
      </c>
      <c r="M59">
        <v>-2.9435714669999999</v>
      </c>
      <c r="N59">
        <v>-2.8939137559999999</v>
      </c>
      <c r="O59">
        <v>-5.5734635289999996</v>
      </c>
      <c r="P59">
        <v>-6.1870558439999996</v>
      </c>
      <c r="Q59">
        <v>-5.8291269940000001</v>
      </c>
      <c r="R59">
        <v>-0.13712411599999999</v>
      </c>
      <c r="S59">
        <v>-0.14717857300000001</v>
      </c>
      <c r="T59">
        <v>-0.14469568799999999</v>
      </c>
      <c r="U59">
        <v>-0.27867317600000002</v>
      </c>
      <c r="V59">
        <v>-0.30935279199999999</v>
      </c>
      <c r="W59">
        <v>-0.29145634999999998</v>
      </c>
      <c r="X59">
        <v>-5.8049440000000002E-3</v>
      </c>
      <c r="Y59">
        <v>-1.6962290000000001E-3</v>
      </c>
      <c r="Z59">
        <v>0.75262873200000002</v>
      </c>
      <c r="AA59">
        <v>-1.7712884000000002E-2</v>
      </c>
      <c r="AB59">
        <v>1.704423E-3</v>
      </c>
      <c r="AC59">
        <v>1.5429514360000001</v>
      </c>
    </row>
    <row r="60" spans="1:29" x14ac:dyDescent="0.3">
      <c r="A60">
        <v>0.57999999999999996</v>
      </c>
      <c r="B60">
        <v>28.2</v>
      </c>
      <c r="C60">
        <v>-65</v>
      </c>
      <c r="D60">
        <v>-65</v>
      </c>
      <c r="E60">
        <v>-65</v>
      </c>
      <c r="F60">
        <v>-54.34615385</v>
      </c>
      <c r="G60">
        <v>-57.50961538</v>
      </c>
      <c r="H60">
        <v>-56.50961538</v>
      </c>
      <c r="I60">
        <v>-54</v>
      </c>
      <c r="J60">
        <v>-58</v>
      </c>
      <c r="K60">
        <v>-45</v>
      </c>
      <c r="L60">
        <v>-2.778865197</v>
      </c>
      <c r="M60">
        <v>-2.9406215040000001</v>
      </c>
      <c r="N60">
        <v>-2.8894888110000001</v>
      </c>
      <c r="O60">
        <v>-2.761165418</v>
      </c>
      <c r="P60">
        <v>-2.9656961900000001</v>
      </c>
      <c r="Q60">
        <v>-2.3009711820000001</v>
      </c>
      <c r="R60">
        <v>-0.13894326000000001</v>
      </c>
      <c r="S60">
        <v>-0.14703107500000001</v>
      </c>
      <c r="T60">
        <v>-0.14447444100000001</v>
      </c>
      <c r="U60">
        <v>-0.13805827100000001</v>
      </c>
      <c r="V60">
        <v>-0.14828480899999999</v>
      </c>
      <c r="W60">
        <v>-0.11504855899999999</v>
      </c>
      <c r="X60">
        <v>-4.6695019999999999E-3</v>
      </c>
      <c r="Y60">
        <v>-9.915150000000001E-4</v>
      </c>
      <c r="Z60">
        <v>0.75517329</v>
      </c>
      <c r="AA60">
        <v>-5.9042950000000004E-3</v>
      </c>
      <c r="AB60">
        <v>1.8748654E-2</v>
      </c>
      <c r="AC60">
        <v>0.70419585900000004</v>
      </c>
    </row>
    <row r="61" spans="1:29" x14ac:dyDescent="0.3">
      <c r="A61">
        <v>0.59</v>
      </c>
      <c r="B61">
        <v>28.2</v>
      </c>
      <c r="C61">
        <v>-65</v>
      </c>
      <c r="D61">
        <v>-65</v>
      </c>
      <c r="E61">
        <v>-65</v>
      </c>
      <c r="F61">
        <v>-54.75</v>
      </c>
      <c r="G61">
        <v>-57.27884615</v>
      </c>
      <c r="H61">
        <v>-56.50961538</v>
      </c>
      <c r="I61">
        <v>-54</v>
      </c>
      <c r="J61">
        <v>-44</v>
      </c>
      <c r="K61">
        <v>-55</v>
      </c>
      <c r="L61">
        <v>-2.7995149380000002</v>
      </c>
      <c r="M61">
        <v>-2.9288216519999999</v>
      </c>
      <c r="N61">
        <v>-2.8894888110000001</v>
      </c>
      <c r="O61">
        <v>-2.761165418</v>
      </c>
      <c r="P61">
        <v>-2.2498384890000001</v>
      </c>
      <c r="Q61">
        <v>-2.812298111</v>
      </c>
      <c r="R61">
        <v>-0.13997574700000001</v>
      </c>
      <c r="S61">
        <v>-0.146441083</v>
      </c>
      <c r="T61">
        <v>-0.14447444100000001</v>
      </c>
      <c r="U61">
        <v>-0.13805827100000001</v>
      </c>
      <c r="V61">
        <v>-0.11249192399999999</v>
      </c>
      <c r="W61">
        <v>-0.14061490600000001</v>
      </c>
      <c r="X61">
        <v>-3.7327630000000001E-3</v>
      </c>
      <c r="Y61">
        <v>-8.4401699999999997E-4</v>
      </c>
      <c r="Z61">
        <v>0.75594959699999997</v>
      </c>
      <c r="AA61">
        <v>1.4760736999999999E-2</v>
      </c>
      <c r="AB61">
        <v>-1.0226539E-2</v>
      </c>
      <c r="AC61">
        <v>0.68625456299999998</v>
      </c>
    </row>
    <row r="62" spans="1:29" x14ac:dyDescent="0.3">
      <c r="A62">
        <v>0.6</v>
      </c>
      <c r="B62">
        <v>28.2</v>
      </c>
      <c r="C62">
        <v>-65</v>
      </c>
      <c r="D62">
        <v>-65</v>
      </c>
      <c r="E62">
        <v>-65</v>
      </c>
      <c r="F62">
        <v>-54.97115385</v>
      </c>
      <c r="G62">
        <v>-56.63461538</v>
      </c>
      <c r="H62">
        <v>-55.82692308</v>
      </c>
      <c r="I62">
        <v>-42</v>
      </c>
      <c r="J62">
        <v>-55</v>
      </c>
      <c r="K62">
        <v>-54</v>
      </c>
      <c r="L62">
        <v>-2.8108231300000002</v>
      </c>
      <c r="M62">
        <v>-2.8958803980000001</v>
      </c>
      <c r="N62">
        <v>-2.8545809150000001</v>
      </c>
      <c r="O62">
        <v>-2.147573103</v>
      </c>
      <c r="P62">
        <v>-2.812298111</v>
      </c>
      <c r="Q62">
        <v>-2.761165418</v>
      </c>
      <c r="R62">
        <v>-0.140541156</v>
      </c>
      <c r="S62">
        <v>-0.14479402</v>
      </c>
      <c r="T62">
        <v>-0.142729046</v>
      </c>
      <c r="U62">
        <v>-0.107378655</v>
      </c>
      <c r="V62">
        <v>-0.14061490600000001</v>
      </c>
      <c r="W62">
        <v>-0.13805827100000001</v>
      </c>
      <c r="X62">
        <v>-2.4553919999999998E-3</v>
      </c>
      <c r="Y62" s="1">
        <v>-4.1E-5</v>
      </c>
      <c r="Z62">
        <v>0.75098986300000004</v>
      </c>
      <c r="AA62">
        <v>-1.9188957999999999E-2</v>
      </c>
      <c r="AB62">
        <v>-9.374327E-3</v>
      </c>
      <c r="AC62">
        <v>0.67728391499999996</v>
      </c>
    </row>
    <row r="63" spans="1:29" x14ac:dyDescent="0.3">
      <c r="A63">
        <v>0.61</v>
      </c>
      <c r="B63">
        <v>28.2</v>
      </c>
      <c r="C63">
        <v>-65</v>
      </c>
      <c r="D63">
        <v>-65</v>
      </c>
      <c r="E63">
        <v>-65</v>
      </c>
      <c r="F63">
        <v>-55.10576923</v>
      </c>
      <c r="G63">
        <v>-56.125</v>
      </c>
      <c r="H63">
        <v>-54.93269231</v>
      </c>
      <c r="I63">
        <v>-54</v>
      </c>
      <c r="J63">
        <v>-50</v>
      </c>
      <c r="K63">
        <v>-52</v>
      </c>
      <c r="L63">
        <v>-2.8177063769999999</v>
      </c>
      <c r="M63">
        <v>-2.869822391</v>
      </c>
      <c r="N63">
        <v>-2.808856488</v>
      </c>
      <c r="O63">
        <v>-2.761165418</v>
      </c>
      <c r="P63">
        <v>-2.556634646</v>
      </c>
      <c r="Q63">
        <v>-2.658900032</v>
      </c>
      <c r="R63">
        <v>-0.14088531900000001</v>
      </c>
      <c r="S63">
        <v>-0.14349112</v>
      </c>
      <c r="T63">
        <v>-0.14044282399999999</v>
      </c>
      <c r="U63">
        <v>-0.13805827100000001</v>
      </c>
      <c r="V63">
        <v>-0.127831732</v>
      </c>
      <c r="W63">
        <v>-0.13294500200000001</v>
      </c>
      <c r="X63">
        <v>-1.50446E-3</v>
      </c>
      <c r="Y63">
        <v>1.1635969999999999E-3</v>
      </c>
      <c r="Z63">
        <v>0.74529695200000001</v>
      </c>
      <c r="AA63">
        <v>5.9042950000000004E-3</v>
      </c>
      <c r="AB63">
        <v>0</v>
      </c>
      <c r="AC63">
        <v>0.69971053500000002</v>
      </c>
    </row>
    <row r="64" spans="1:29" x14ac:dyDescent="0.3">
      <c r="A64">
        <v>0.62</v>
      </c>
      <c r="B64">
        <v>28.2</v>
      </c>
      <c r="C64">
        <v>-65</v>
      </c>
      <c r="D64">
        <v>-65</v>
      </c>
      <c r="E64">
        <v>-65</v>
      </c>
      <c r="F64">
        <v>-54.81730769</v>
      </c>
      <c r="G64">
        <v>-55.45192308</v>
      </c>
      <c r="H64">
        <v>-53.81730769</v>
      </c>
      <c r="I64">
        <v>-54</v>
      </c>
      <c r="J64">
        <v>-52</v>
      </c>
      <c r="K64">
        <v>-51</v>
      </c>
      <c r="L64">
        <v>-2.8029565609999998</v>
      </c>
      <c r="M64">
        <v>-2.8354061549999998</v>
      </c>
      <c r="N64">
        <v>-2.7518238689999999</v>
      </c>
      <c r="O64">
        <v>-2.761165418</v>
      </c>
      <c r="P64">
        <v>-2.658900032</v>
      </c>
      <c r="Q64">
        <v>-2.607767339</v>
      </c>
      <c r="R64">
        <v>-0.140147828</v>
      </c>
      <c r="S64">
        <v>-0.14177030800000001</v>
      </c>
      <c r="T64">
        <v>-0.137591193</v>
      </c>
      <c r="U64">
        <v>-0.13805827100000001</v>
      </c>
      <c r="V64">
        <v>-0.13294500200000001</v>
      </c>
      <c r="W64">
        <v>-0.13038836700000001</v>
      </c>
      <c r="X64">
        <v>-9.3673900000000002E-4</v>
      </c>
      <c r="Y64">
        <v>2.2452499999999999E-3</v>
      </c>
      <c r="Z64">
        <v>0.73598127899999999</v>
      </c>
      <c r="AA64">
        <v>2.952147E-3</v>
      </c>
      <c r="AB64">
        <v>3.4088460000000001E-3</v>
      </c>
      <c r="AC64">
        <v>0.70419585900000004</v>
      </c>
    </row>
    <row r="65" spans="1:29" x14ac:dyDescent="0.3">
      <c r="A65">
        <v>0.63</v>
      </c>
      <c r="B65">
        <v>28.2</v>
      </c>
      <c r="C65">
        <v>-65</v>
      </c>
      <c r="D65">
        <v>-65</v>
      </c>
      <c r="E65">
        <v>-65</v>
      </c>
      <c r="F65">
        <v>-54</v>
      </c>
      <c r="G65">
        <v>-54.07692308</v>
      </c>
      <c r="H65">
        <v>-52.11538462</v>
      </c>
      <c r="I65">
        <v>-55</v>
      </c>
      <c r="J65">
        <v>-51</v>
      </c>
      <c r="K65">
        <v>-40</v>
      </c>
      <c r="L65">
        <v>-2.761165418</v>
      </c>
      <c r="M65">
        <v>-2.765098702</v>
      </c>
      <c r="N65">
        <v>-2.6647999580000001</v>
      </c>
      <c r="O65">
        <v>-2.812298111</v>
      </c>
      <c r="P65">
        <v>-2.607767339</v>
      </c>
      <c r="Q65">
        <v>-2.045307717</v>
      </c>
      <c r="R65">
        <v>-0.13805827100000001</v>
      </c>
      <c r="S65">
        <v>-0.138254935</v>
      </c>
      <c r="T65">
        <v>-0.133239998</v>
      </c>
      <c r="U65">
        <v>-0.14061490600000001</v>
      </c>
      <c r="V65">
        <v>-0.13038836700000001</v>
      </c>
      <c r="W65">
        <v>-0.102265386</v>
      </c>
      <c r="X65">
        <v>-1.13544E-4</v>
      </c>
      <c r="Y65">
        <v>3.2777370000000002E-3</v>
      </c>
      <c r="Z65">
        <v>0.71851439299999997</v>
      </c>
      <c r="AA65">
        <v>5.9042950000000004E-3</v>
      </c>
      <c r="AB65">
        <v>2.21575E-2</v>
      </c>
      <c r="AC65">
        <v>0.65485729500000001</v>
      </c>
    </row>
    <row r="66" spans="1:29" x14ac:dyDescent="0.3">
      <c r="A66">
        <v>0.64</v>
      </c>
      <c r="B66">
        <v>28.2</v>
      </c>
      <c r="C66">
        <v>-65</v>
      </c>
      <c r="D66">
        <v>-65</v>
      </c>
      <c r="E66">
        <v>-65</v>
      </c>
      <c r="F66">
        <v>-53.5</v>
      </c>
      <c r="G66">
        <v>-53.27884615</v>
      </c>
      <c r="H66">
        <v>-51.21153846</v>
      </c>
      <c r="I66">
        <v>-52</v>
      </c>
      <c r="J66">
        <v>-44</v>
      </c>
      <c r="K66">
        <v>-50</v>
      </c>
      <c r="L66">
        <v>-2.7355990719999999</v>
      </c>
      <c r="M66">
        <v>-2.7242908799999999</v>
      </c>
      <c r="N66">
        <v>-2.6185838709999998</v>
      </c>
      <c r="O66">
        <v>-2.658900032</v>
      </c>
      <c r="P66">
        <v>-2.2498384890000001</v>
      </c>
      <c r="Q66">
        <v>-2.556634646</v>
      </c>
      <c r="R66">
        <v>-0.13677995400000001</v>
      </c>
      <c r="S66">
        <v>-0.13621454399999999</v>
      </c>
      <c r="T66">
        <v>-0.130929194</v>
      </c>
      <c r="U66">
        <v>-0.13294500200000001</v>
      </c>
      <c r="V66">
        <v>-0.11249192399999999</v>
      </c>
      <c r="W66">
        <v>-0.127831732</v>
      </c>
      <c r="X66">
        <v>3.2643899999999998E-4</v>
      </c>
      <c r="Y66">
        <v>3.7120370000000001E-3</v>
      </c>
      <c r="Z66">
        <v>0.70863805499999999</v>
      </c>
      <c r="AA66">
        <v>1.1808590000000001E-2</v>
      </c>
      <c r="AB66">
        <v>-3.4088460000000001E-3</v>
      </c>
      <c r="AC66">
        <v>0.65485729500000001</v>
      </c>
    </row>
    <row r="67" spans="1:29" x14ac:dyDescent="0.3">
      <c r="A67">
        <v>0.65</v>
      </c>
      <c r="B67">
        <v>28.2</v>
      </c>
      <c r="C67">
        <v>-65</v>
      </c>
      <c r="D67">
        <v>-65</v>
      </c>
      <c r="E67">
        <v>-65</v>
      </c>
      <c r="F67">
        <v>-53.03846154</v>
      </c>
      <c r="G67">
        <v>-52.56730769</v>
      </c>
      <c r="H67">
        <v>-50.44230769</v>
      </c>
      <c r="I67">
        <v>-55</v>
      </c>
      <c r="J67">
        <v>-52</v>
      </c>
      <c r="K67">
        <v>-55</v>
      </c>
      <c r="L67">
        <v>-2.7119993670000002</v>
      </c>
      <c r="M67">
        <v>-2.6879080019999999</v>
      </c>
      <c r="N67">
        <v>-2.57925103</v>
      </c>
      <c r="O67">
        <v>-2.812298111</v>
      </c>
      <c r="P67">
        <v>-2.658900032</v>
      </c>
      <c r="Q67">
        <v>-2.812298111</v>
      </c>
      <c r="R67">
        <v>-0.13559996799999999</v>
      </c>
      <c r="S67">
        <v>-0.1343954</v>
      </c>
      <c r="T67">
        <v>-0.12896255100000001</v>
      </c>
      <c r="U67">
        <v>-0.14061490600000001</v>
      </c>
      <c r="V67">
        <v>-0.13294500200000001</v>
      </c>
      <c r="W67">
        <v>-0.14061490600000001</v>
      </c>
      <c r="X67">
        <v>6.9545800000000004E-4</v>
      </c>
      <c r="Y67">
        <v>4.0234219999999996E-3</v>
      </c>
      <c r="Z67">
        <v>0.69992617499999998</v>
      </c>
      <c r="AA67">
        <v>4.4282210000000004E-3</v>
      </c>
      <c r="AB67">
        <v>-2.5566349999999998E-3</v>
      </c>
      <c r="AC67">
        <v>0.72662247800000002</v>
      </c>
    </row>
    <row r="68" spans="1:29" x14ac:dyDescent="0.3">
      <c r="A68">
        <v>0.66</v>
      </c>
      <c r="B68">
        <v>28.2</v>
      </c>
      <c r="C68">
        <v>-65</v>
      </c>
      <c r="D68">
        <v>-65</v>
      </c>
      <c r="E68">
        <v>-65</v>
      </c>
      <c r="F68">
        <v>-52.74038462</v>
      </c>
      <c r="G68">
        <v>-52.13461538</v>
      </c>
      <c r="H68">
        <v>-49.625</v>
      </c>
      <c r="I68">
        <v>-43</v>
      </c>
      <c r="J68">
        <v>-53</v>
      </c>
      <c r="K68">
        <v>-52</v>
      </c>
      <c r="L68">
        <v>-2.6967578919999999</v>
      </c>
      <c r="M68">
        <v>-2.6657832789999998</v>
      </c>
      <c r="N68">
        <v>-2.5374598869999998</v>
      </c>
      <c r="O68">
        <v>-2.198705796</v>
      </c>
      <c r="P68">
        <v>-2.710032725</v>
      </c>
      <c r="Q68">
        <v>-2.658900032</v>
      </c>
      <c r="R68">
        <v>-0.13483789500000001</v>
      </c>
      <c r="S68">
        <v>-0.13328916399999999</v>
      </c>
      <c r="T68">
        <v>-0.12687299399999999</v>
      </c>
      <c r="U68">
        <v>-0.10993529</v>
      </c>
      <c r="V68">
        <v>-0.13550163600000001</v>
      </c>
      <c r="W68">
        <v>-0.13294500200000001</v>
      </c>
      <c r="X68">
        <v>8.9415999999999996E-4</v>
      </c>
      <c r="Y68">
        <v>4.7936899999999998E-3</v>
      </c>
      <c r="Z68">
        <v>0.692982549</v>
      </c>
      <c r="AA68">
        <v>-1.4760736999999999E-2</v>
      </c>
      <c r="AB68">
        <v>-6.8176920000000002E-3</v>
      </c>
      <c r="AC68">
        <v>0.66382794300000003</v>
      </c>
    </row>
    <row r="69" spans="1:29" x14ac:dyDescent="0.3">
      <c r="A69">
        <v>0.67</v>
      </c>
      <c r="B69">
        <v>28.2</v>
      </c>
      <c r="C69">
        <v>-65</v>
      </c>
      <c r="D69">
        <v>-65</v>
      </c>
      <c r="E69">
        <v>-65</v>
      </c>
      <c r="F69">
        <v>-53.53846154</v>
      </c>
      <c r="G69">
        <v>-52.43269231</v>
      </c>
      <c r="H69">
        <v>-49.25</v>
      </c>
      <c r="I69">
        <v>-55</v>
      </c>
      <c r="J69">
        <v>-55</v>
      </c>
      <c r="K69">
        <v>-51</v>
      </c>
      <c r="L69">
        <v>-2.737565714</v>
      </c>
      <c r="M69">
        <v>-2.6810247550000001</v>
      </c>
      <c r="N69">
        <v>-2.518285127</v>
      </c>
      <c r="O69">
        <v>-2.812298111</v>
      </c>
      <c r="P69">
        <v>-2.812298111</v>
      </c>
      <c r="Q69">
        <v>-2.607767339</v>
      </c>
      <c r="R69">
        <v>-0.13687828599999999</v>
      </c>
      <c r="S69">
        <v>-0.13405123799999999</v>
      </c>
      <c r="T69">
        <v>-0.125914256</v>
      </c>
      <c r="U69">
        <v>-0.14061490600000001</v>
      </c>
      <c r="V69">
        <v>-0.14061490600000001</v>
      </c>
      <c r="W69">
        <v>-0.13038836700000001</v>
      </c>
      <c r="X69">
        <v>1.6321969999999999E-3</v>
      </c>
      <c r="Y69">
        <v>6.3670039999999999E-3</v>
      </c>
      <c r="Z69">
        <v>0.69621715799999995</v>
      </c>
      <c r="AA69">
        <v>0</v>
      </c>
      <c r="AB69">
        <v>6.8176920000000002E-3</v>
      </c>
      <c r="AC69">
        <v>0.72213715499999998</v>
      </c>
    </row>
    <row r="70" spans="1:29" x14ac:dyDescent="0.3">
      <c r="A70">
        <v>0.68</v>
      </c>
      <c r="B70">
        <v>28.2</v>
      </c>
      <c r="C70">
        <v>-65</v>
      </c>
      <c r="D70">
        <v>-65</v>
      </c>
      <c r="E70">
        <v>-65</v>
      </c>
      <c r="F70">
        <v>-54.86538462</v>
      </c>
      <c r="G70">
        <v>-53.16346154</v>
      </c>
      <c r="H70">
        <v>-49.52884615</v>
      </c>
      <c r="I70">
        <v>-56</v>
      </c>
      <c r="J70">
        <v>-57</v>
      </c>
      <c r="K70">
        <v>-40</v>
      </c>
      <c r="L70">
        <v>-2.8054148639999998</v>
      </c>
      <c r="M70">
        <v>-2.7183909540000002</v>
      </c>
      <c r="N70">
        <v>-2.5325432819999998</v>
      </c>
      <c r="O70">
        <v>-2.8634308040000001</v>
      </c>
      <c r="P70">
        <v>-2.9145634970000001</v>
      </c>
      <c r="Q70">
        <v>-2.045307717</v>
      </c>
      <c r="R70">
        <v>-0.140270743</v>
      </c>
      <c r="S70">
        <v>-0.135919548</v>
      </c>
      <c r="T70">
        <v>-0.12662716399999999</v>
      </c>
      <c r="U70">
        <v>-0.14317154000000001</v>
      </c>
      <c r="V70">
        <v>-0.14572817499999999</v>
      </c>
      <c r="W70">
        <v>-0.102265386</v>
      </c>
      <c r="X70">
        <v>2.5121639999999999E-3</v>
      </c>
      <c r="Y70">
        <v>7.6453210000000001E-3</v>
      </c>
      <c r="Z70">
        <v>0.70669728899999995</v>
      </c>
      <c r="AA70">
        <v>-1.476074E-3</v>
      </c>
      <c r="AB70">
        <v>2.8122980999999998E-2</v>
      </c>
      <c r="AC70">
        <v>0.68625456299999998</v>
      </c>
    </row>
    <row r="71" spans="1:29" x14ac:dyDescent="0.3">
      <c r="A71">
        <v>0.69</v>
      </c>
      <c r="B71">
        <v>28.2</v>
      </c>
      <c r="C71">
        <v>-65</v>
      </c>
      <c r="D71">
        <v>-65</v>
      </c>
      <c r="E71">
        <v>-65</v>
      </c>
      <c r="F71">
        <v>-56.06730769</v>
      </c>
      <c r="G71">
        <v>-53.94230769</v>
      </c>
      <c r="H71">
        <v>-50.06730769</v>
      </c>
      <c r="I71">
        <v>-55</v>
      </c>
      <c r="J71">
        <v>-53</v>
      </c>
      <c r="K71">
        <v>-52</v>
      </c>
      <c r="L71">
        <v>-2.8668724280000002</v>
      </c>
      <c r="M71">
        <v>-2.7582154550000002</v>
      </c>
      <c r="N71">
        <v>-2.5600762700000002</v>
      </c>
      <c r="O71">
        <v>-2.812298111</v>
      </c>
      <c r="P71">
        <v>-2.710032725</v>
      </c>
      <c r="Q71">
        <v>-2.658900032</v>
      </c>
      <c r="R71">
        <v>-0.143343621</v>
      </c>
      <c r="S71">
        <v>-0.13791077299999999</v>
      </c>
      <c r="T71">
        <v>-0.12800381399999999</v>
      </c>
      <c r="U71">
        <v>-0.14061490600000001</v>
      </c>
      <c r="V71">
        <v>-0.13550163600000001</v>
      </c>
      <c r="W71">
        <v>-0.13294500200000001</v>
      </c>
      <c r="X71">
        <v>3.1366570000000002E-3</v>
      </c>
      <c r="Y71">
        <v>8.4155889999999994E-3</v>
      </c>
      <c r="Z71">
        <v>0.71799685599999996</v>
      </c>
      <c r="AA71">
        <v>2.952147E-3</v>
      </c>
      <c r="AB71">
        <v>3.4088460000000001E-3</v>
      </c>
      <c r="AC71">
        <v>0.71765183099999996</v>
      </c>
    </row>
    <row r="72" spans="1:29" x14ac:dyDescent="0.3">
      <c r="A72">
        <v>0.7</v>
      </c>
      <c r="B72">
        <v>28.2</v>
      </c>
      <c r="C72">
        <v>-65</v>
      </c>
      <c r="D72">
        <v>-65</v>
      </c>
      <c r="E72">
        <v>-65</v>
      </c>
      <c r="F72">
        <v>-57.11538462</v>
      </c>
      <c r="G72">
        <v>-54.82692308</v>
      </c>
      <c r="H72">
        <v>-50.77884615</v>
      </c>
      <c r="I72">
        <v>-57</v>
      </c>
      <c r="J72">
        <v>-47</v>
      </c>
      <c r="K72">
        <v>-49</v>
      </c>
      <c r="L72">
        <v>-2.9204634230000002</v>
      </c>
      <c r="M72">
        <v>-2.8034482220000001</v>
      </c>
      <c r="N72">
        <v>-2.5964591480000001</v>
      </c>
      <c r="O72">
        <v>-2.9145634970000001</v>
      </c>
      <c r="P72">
        <v>-2.4032365680000001</v>
      </c>
      <c r="Q72">
        <v>-2.5055019540000001</v>
      </c>
      <c r="R72">
        <v>-0.14602317100000001</v>
      </c>
      <c r="S72">
        <v>-0.140172411</v>
      </c>
      <c r="T72">
        <v>-0.12982295699999999</v>
      </c>
      <c r="U72">
        <v>-0.14572817499999999</v>
      </c>
      <c r="V72">
        <v>-0.120161828</v>
      </c>
      <c r="W72">
        <v>-0.125275098</v>
      </c>
      <c r="X72">
        <v>3.377938E-3</v>
      </c>
      <c r="Y72">
        <v>8.8498889999999997E-3</v>
      </c>
      <c r="Z72">
        <v>0.72985708699999996</v>
      </c>
      <c r="AA72">
        <v>1.4760736999999999E-2</v>
      </c>
      <c r="AB72">
        <v>5.1132690000000001E-3</v>
      </c>
      <c r="AC72">
        <v>0.68625456299999998</v>
      </c>
    </row>
    <row r="73" spans="1:29" x14ac:dyDescent="0.3">
      <c r="A73">
        <v>0.71</v>
      </c>
      <c r="B73">
        <v>28.2</v>
      </c>
      <c r="C73">
        <v>-65</v>
      </c>
      <c r="D73">
        <v>-65</v>
      </c>
      <c r="E73">
        <v>-65</v>
      </c>
      <c r="F73">
        <v>-57.77884615</v>
      </c>
      <c r="G73">
        <v>-56.375</v>
      </c>
      <c r="H73">
        <v>-52.15384615</v>
      </c>
      <c r="I73">
        <v>-45</v>
      </c>
      <c r="J73">
        <v>-55</v>
      </c>
      <c r="K73">
        <v>-52</v>
      </c>
      <c r="L73">
        <v>-2.9543879980000001</v>
      </c>
      <c r="M73">
        <v>-2.8826055639999999</v>
      </c>
      <c r="N73">
        <v>-2.6667665999999999</v>
      </c>
      <c r="O73">
        <v>-2.3009711820000001</v>
      </c>
      <c r="P73">
        <v>-2.812298111</v>
      </c>
      <c r="Q73">
        <v>-2.658900032</v>
      </c>
      <c r="R73">
        <v>-0.1477194</v>
      </c>
      <c r="S73">
        <v>-0.144130278</v>
      </c>
      <c r="T73">
        <v>-0.13333833</v>
      </c>
      <c r="U73">
        <v>-0.11504855899999999</v>
      </c>
      <c r="V73">
        <v>-0.14061490600000001</v>
      </c>
      <c r="W73">
        <v>-0.13294500200000001</v>
      </c>
      <c r="X73">
        <v>2.0721799999999999E-3</v>
      </c>
      <c r="Y73">
        <v>8.3910059999999995E-3</v>
      </c>
      <c r="Z73">
        <v>0.74594387399999995</v>
      </c>
      <c r="AA73">
        <v>-1.4760736999999999E-2</v>
      </c>
      <c r="AB73">
        <v>-3.4088460000000001E-3</v>
      </c>
      <c r="AC73">
        <v>0.68176923899999997</v>
      </c>
    </row>
    <row r="74" spans="1:29" x14ac:dyDescent="0.3">
      <c r="A74">
        <v>0.72</v>
      </c>
      <c r="B74">
        <v>28.2</v>
      </c>
      <c r="C74">
        <v>-65</v>
      </c>
      <c r="D74">
        <v>-65</v>
      </c>
      <c r="E74">
        <v>-65</v>
      </c>
      <c r="F74">
        <v>-58.10576923</v>
      </c>
      <c r="G74">
        <v>-57.35576923</v>
      </c>
      <c r="H74">
        <v>-53.01923077</v>
      </c>
      <c r="I74">
        <v>-56</v>
      </c>
      <c r="J74">
        <v>-57</v>
      </c>
      <c r="K74">
        <v>-49</v>
      </c>
      <c r="L74">
        <v>-2.9711044559999999</v>
      </c>
      <c r="M74">
        <v>-2.9327549359999998</v>
      </c>
      <c r="N74">
        <v>-2.7110160460000001</v>
      </c>
      <c r="O74">
        <v>-2.8634308040000001</v>
      </c>
      <c r="P74">
        <v>-2.9145634970000001</v>
      </c>
      <c r="Q74">
        <v>-2.5055019540000001</v>
      </c>
      <c r="R74">
        <v>-0.14855522299999999</v>
      </c>
      <c r="S74">
        <v>-0.14663774700000001</v>
      </c>
      <c r="T74">
        <v>-0.135550802</v>
      </c>
      <c r="U74">
        <v>-0.14317154000000001</v>
      </c>
      <c r="V74">
        <v>-0.14572817499999999</v>
      </c>
      <c r="W74">
        <v>-0.125275098</v>
      </c>
      <c r="X74">
        <v>1.107055E-3</v>
      </c>
      <c r="Y74">
        <v>8.0304550000000006E-3</v>
      </c>
      <c r="Z74">
        <v>0.75569082799999998</v>
      </c>
      <c r="AA74">
        <v>-1.476074E-3</v>
      </c>
      <c r="AB74">
        <v>1.2783173E-2</v>
      </c>
      <c r="AC74">
        <v>0.72662247800000002</v>
      </c>
    </row>
    <row r="75" spans="1:29" x14ac:dyDescent="0.3">
      <c r="A75">
        <v>0.73</v>
      </c>
      <c r="B75">
        <v>28.2</v>
      </c>
      <c r="C75">
        <v>-65</v>
      </c>
      <c r="D75">
        <v>-65</v>
      </c>
      <c r="E75">
        <v>-65</v>
      </c>
      <c r="F75">
        <v>-58.29807692</v>
      </c>
      <c r="G75">
        <v>-58.06730769</v>
      </c>
      <c r="H75">
        <v>-54</v>
      </c>
      <c r="I75">
        <v>-57</v>
      </c>
      <c r="J75">
        <v>-56</v>
      </c>
      <c r="K75">
        <v>-50</v>
      </c>
      <c r="L75">
        <v>-2.980937666</v>
      </c>
      <c r="M75">
        <v>-2.9691378130000001</v>
      </c>
      <c r="N75">
        <v>-2.761165418</v>
      </c>
      <c r="O75">
        <v>-2.9145634970000001</v>
      </c>
      <c r="P75">
        <v>-2.8634308040000001</v>
      </c>
      <c r="Q75">
        <v>-2.556634646</v>
      </c>
      <c r="R75">
        <v>-0.14904688299999999</v>
      </c>
      <c r="S75">
        <v>-0.14845689100000001</v>
      </c>
      <c r="T75">
        <v>-0.13805827100000001</v>
      </c>
      <c r="U75">
        <v>-0.14572817499999999</v>
      </c>
      <c r="V75">
        <v>-0.14317154000000001</v>
      </c>
      <c r="W75">
        <v>-0.127831732</v>
      </c>
      <c r="X75">
        <v>3.40632E-4</v>
      </c>
      <c r="Y75">
        <v>7.1290770000000002E-3</v>
      </c>
      <c r="Z75">
        <v>0.76414393800000002</v>
      </c>
      <c r="AA75">
        <v>1.476074E-3</v>
      </c>
      <c r="AB75">
        <v>1.107875E-2</v>
      </c>
      <c r="AC75">
        <v>0.73110780200000003</v>
      </c>
    </row>
    <row r="76" spans="1:29" x14ac:dyDescent="0.3">
      <c r="A76">
        <v>0.74</v>
      </c>
      <c r="B76">
        <v>28.2</v>
      </c>
      <c r="C76">
        <v>-65</v>
      </c>
      <c r="D76">
        <v>-65</v>
      </c>
      <c r="E76">
        <v>-65</v>
      </c>
      <c r="F76">
        <v>-58.35576923</v>
      </c>
      <c r="G76">
        <v>-58.65384615</v>
      </c>
      <c r="H76">
        <v>-55.25</v>
      </c>
      <c r="I76">
        <v>-59</v>
      </c>
      <c r="J76">
        <v>-57</v>
      </c>
      <c r="K76">
        <v>-38</v>
      </c>
      <c r="L76">
        <v>-2.9838876289999998</v>
      </c>
      <c r="M76">
        <v>-2.9991291050000002</v>
      </c>
      <c r="N76">
        <v>-2.8250812839999999</v>
      </c>
      <c r="O76">
        <v>-3.0168288830000001</v>
      </c>
      <c r="P76">
        <v>-2.9145634970000001</v>
      </c>
      <c r="Q76">
        <v>-1.943042331</v>
      </c>
      <c r="R76">
        <v>-0.14919438099999999</v>
      </c>
      <c r="S76">
        <v>-0.14995645499999999</v>
      </c>
      <c r="T76">
        <v>-0.14125406400000001</v>
      </c>
      <c r="U76">
        <v>-0.15084144399999999</v>
      </c>
      <c r="V76">
        <v>-0.14572817499999999</v>
      </c>
      <c r="W76">
        <v>-9.7152116999999996E-2</v>
      </c>
      <c r="X76">
        <v>-4.3998399999999998E-4</v>
      </c>
      <c r="Y76">
        <v>5.5475689999999996E-3</v>
      </c>
      <c r="Z76">
        <v>0.77264017699999998</v>
      </c>
      <c r="AA76">
        <v>2.952147E-3</v>
      </c>
      <c r="AB76">
        <v>3.4088462E-2</v>
      </c>
      <c r="AC76">
        <v>0.690739887</v>
      </c>
    </row>
    <row r="77" spans="1:29" x14ac:dyDescent="0.3">
      <c r="A77">
        <v>0.75</v>
      </c>
      <c r="B77">
        <v>28.2</v>
      </c>
      <c r="C77">
        <v>-65</v>
      </c>
      <c r="D77">
        <v>-65</v>
      </c>
      <c r="E77">
        <v>-65</v>
      </c>
      <c r="F77">
        <v>-58.26923077</v>
      </c>
      <c r="G77">
        <v>-58.75961538</v>
      </c>
      <c r="H77">
        <v>-56.15384615</v>
      </c>
      <c r="I77">
        <v>-102</v>
      </c>
      <c r="J77">
        <v>-44</v>
      </c>
      <c r="K77">
        <v>-53</v>
      </c>
      <c r="L77">
        <v>-2.979462684</v>
      </c>
      <c r="M77">
        <v>-3.00453737</v>
      </c>
      <c r="N77">
        <v>-2.8712973719999999</v>
      </c>
      <c r="O77">
        <v>-5.2155346790000001</v>
      </c>
      <c r="P77">
        <v>-2.2498384890000001</v>
      </c>
      <c r="Q77">
        <v>-2.710032725</v>
      </c>
      <c r="R77">
        <v>-0.14897313400000001</v>
      </c>
      <c r="S77">
        <v>-0.15022686900000001</v>
      </c>
      <c r="T77">
        <v>-0.14356486900000001</v>
      </c>
      <c r="U77">
        <v>-0.26077673400000001</v>
      </c>
      <c r="V77">
        <v>-0.11249192399999999</v>
      </c>
      <c r="W77">
        <v>-0.13550163600000001</v>
      </c>
      <c r="X77">
        <v>-7.2384399999999996E-4</v>
      </c>
      <c r="Y77">
        <v>4.0234219999999996E-3</v>
      </c>
      <c r="Z77">
        <v>0.776780476</v>
      </c>
      <c r="AA77">
        <v>8.5612275000000002E-2</v>
      </c>
      <c r="AB77">
        <v>3.4088462E-2</v>
      </c>
      <c r="AC77">
        <v>0.89257946399999999</v>
      </c>
    </row>
    <row r="78" spans="1:29" x14ac:dyDescent="0.3">
      <c r="A78">
        <v>0.76</v>
      </c>
      <c r="B78">
        <v>28.2</v>
      </c>
      <c r="C78">
        <v>-65</v>
      </c>
      <c r="D78">
        <v>-65</v>
      </c>
      <c r="E78">
        <v>-65</v>
      </c>
      <c r="F78">
        <v>-58.13461538</v>
      </c>
      <c r="G78">
        <v>-59.06730769</v>
      </c>
      <c r="H78">
        <v>-57</v>
      </c>
      <c r="I78">
        <v>-55</v>
      </c>
      <c r="J78">
        <v>-114</v>
      </c>
      <c r="K78">
        <v>-107</v>
      </c>
      <c r="L78">
        <v>-2.9725794369999998</v>
      </c>
      <c r="M78">
        <v>-3.0202705060000001</v>
      </c>
      <c r="N78">
        <v>-2.9145634970000001</v>
      </c>
      <c r="O78">
        <v>-2.812298111</v>
      </c>
      <c r="P78">
        <v>-5.8291269940000001</v>
      </c>
      <c r="Q78">
        <v>-5.4711981429999996</v>
      </c>
      <c r="R78">
        <v>-0.148628972</v>
      </c>
      <c r="S78">
        <v>-0.15101352500000001</v>
      </c>
      <c r="T78">
        <v>-0.14572817499999999</v>
      </c>
      <c r="U78">
        <v>-0.14061490600000001</v>
      </c>
      <c r="V78">
        <v>-0.29145634999999998</v>
      </c>
      <c r="W78">
        <v>-0.27355990699999999</v>
      </c>
      <c r="X78">
        <v>-1.3767230000000001E-3</v>
      </c>
      <c r="Y78">
        <v>2.728716E-3</v>
      </c>
      <c r="Z78">
        <v>0.78135205600000002</v>
      </c>
      <c r="AA78">
        <v>-8.7088347999999996E-2</v>
      </c>
      <c r="AB78">
        <v>-3.8349519999999998E-2</v>
      </c>
      <c r="AC78">
        <v>1.237949408</v>
      </c>
    </row>
    <row r="79" spans="1:29" x14ac:dyDescent="0.3">
      <c r="A79">
        <v>0.77</v>
      </c>
      <c r="B79">
        <v>28.2</v>
      </c>
      <c r="C79">
        <v>-65</v>
      </c>
      <c r="D79">
        <v>-65</v>
      </c>
      <c r="E79">
        <v>-65</v>
      </c>
      <c r="F79">
        <v>-58.21153846</v>
      </c>
      <c r="G79">
        <v>-59.42307692</v>
      </c>
      <c r="H79">
        <v>-57.65384615</v>
      </c>
      <c r="I79">
        <v>-56</v>
      </c>
      <c r="J79">
        <v>0</v>
      </c>
      <c r="K79">
        <v>0</v>
      </c>
      <c r="L79">
        <v>-2.9765127210000002</v>
      </c>
      <c r="M79">
        <v>-3.0384619449999999</v>
      </c>
      <c r="N79">
        <v>-2.9479964120000002</v>
      </c>
      <c r="O79">
        <v>-2.8634308040000001</v>
      </c>
      <c r="P79">
        <v>0</v>
      </c>
      <c r="Q79">
        <v>0</v>
      </c>
      <c r="R79">
        <v>-0.14882563600000001</v>
      </c>
      <c r="S79">
        <v>-0.15192309700000001</v>
      </c>
      <c r="T79">
        <v>-0.14739982099999999</v>
      </c>
      <c r="U79">
        <v>-0.14317154000000001</v>
      </c>
      <c r="V79">
        <v>0</v>
      </c>
      <c r="W79">
        <v>0</v>
      </c>
      <c r="X79">
        <v>-1.7883199999999999E-3</v>
      </c>
      <c r="Y79">
        <v>1.9830310000000001E-3</v>
      </c>
      <c r="Z79">
        <v>0.78622553299999998</v>
      </c>
      <c r="AA79">
        <v>8.2660127E-2</v>
      </c>
      <c r="AB79">
        <v>4.7723847E-2</v>
      </c>
      <c r="AC79">
        <v>0.25117814100000002</v>
      </c>
    </row>
    <row r="80" spans="1:29" x14ac:dyDescent="0.3">
      <c r="A80">
        <v>0.78</v>
      </c>
      <c r="B80">
        <v>28.2</v>
      </c>
      <c r="C80">
        <v>-65</v>
      </c>
      <c r="D80">
        <v>-65</v>
      </c>
      <c r="E80">
        <v>-65</v>
      </c>
      <c r="F80">
        <v>-58.27884615</v>
      </c>
      <c r="G80">
        <v>-59.67307692</v>
      </c>
      <c r="H80">
        <v>-58.25961538</v>
      </c>
      <c r="I80">
        <v>-55</v>
      </c>
      <c r="J80">
        <v>-115</v>
      </c>
      <c r="K80">
        <v>-105</v>
      </c>
      <c r="L80">
        <v>-2.9799543449999999</v>
      </c>
      <c r="M80">
        <v>-3.0512451180000002</v>
      </c>
      <c r="N80">
        <v>-2.9789710239999998</v>
      </c>
      <c r="O80">
        <v>-2.812298111</v>
      </c>
      <c r="P80">
        <v>-5.8802596869999997</v>
      </c>
      <c r="Q80">
        <v>-5.3689327579999997</v>
      </c>
      <c r="R80">
        <v>-0.148997717</v>
      </c>
      <c r="S80">
        <v>-0.15256225600000001</v>
      </c>
      <c r="T80">
        <v>-0.14894855100000001</v>
      </c>
      <c r="U80">
        <v>-0.14061490600000001</v>
      </c>
      <c r="V80">
        <v>-0.29401298399999998</v>
      </c>
      <c r="W80">
        <v>-0.26844663800000002</v>
      </c>
      <c r="X80">
        <v>-2.0579869999999998E-3</v>
      </c>
      <c r="Y80">
        <v>1.2209569999999999E-3</v>
      </c>
      <c r="Z80">
        <v>0.79036583199999999</v>
      </c>
      <c r="AA80">
        <v>-8.8564422000000004E-2</v>
      </c>
      <c r="AB80">
        <v>-3.4088462E-2</v>
      </c>
      <c r="AC80">
        <v>1.233464084</v>
      </c>
    </row>
    <row r="81" spans="1:29" x14ac:dyDescent="0.3">
      <c r="A81">
        <v>0.79</v>
      </c>
      <c r="B81">
        <v>28.2</v>
      </c>
      <c r="C81">
        <v>-65</v>
      </c>
      <c r="D81">
        <v>-65</v>
      </c>
      <c r="E81">
        <v>-65</v>
      </c>
      <c r="F81">
        <v>-58.20192308</v>
      </c>
      <c r="G81">
        <v>-59.77884615</v>
      </c>
      <c r="H81">
        <v>-58.98076923</v>
      </c>
      <c r="I81">
        <v>-56</v>
      </c>
      <c r="J81">
        <v>-58</v>
      </c>
      <c r="K81">
        <v>-59</v>
      </c>
      <c r="L81">
        <v>-2.976021061</v>
      </c>
      <c r="M81">
        <v>-3.0566533840000001</v>
      </c>
      <c r="N81">
        <v>-3.015845562</v>
      </c>
      <c r="O81">
        <v>-2.8634308040000001</v>
      </c>
      <c r="P81">
        <v>-2.9656961900000001</v>
      </c>
      <c r="Q81">
        <v>-3.0168288830000001</v>
      </c>
      <c r="R81">
        <v>-0.14880105299999999</v>
      </c>
      <c r="S81">
        <v>-0.152832669</v>
      </c>
      <c r="T81">
        <v>-0.150792278</v>
      </c>
      <c r="U81">
        <v>-0.14317154000000001</v>
      </c>
      <c r="V81">
        <v>-0.14828480899999999</v>
      </c>
      <c r="W81">
        <v>-0.15084144399999999</v>
      </c>
      <c r="X81">
        <v>-2.3276550000000001E-3</v>
      </c>
      <c r="Y81" s="1">
        <v>1.6399999999999999E-5</v>
      </c>
      <c r="Z81">
        <v>0.793729825</v>
      </c>
      <c r="AA81">
        <v>-2.952147E-3</v>
      </c>
      <c r="AB81">
        <v>-3.4088460000000001E-3</v>
      </c>
      <c r="AC81">
        <v>0.77596104200000005</v>
      </c>
    </row>
    <row r="82" spans="1:29" x14ac:dyDescent="0.3">
      <c r="A82">
        <v>0.8</v>
      </c>
      <c r="B82">
        <v>28.2</v>
      </c>
      <c r="C82">
        <v>-65</v>
      </c>
      <c r="D82">
        <v>-65</v>
      </c>
      <c r="E82">
        <v>-65</v>
      </c>
      <c r="F82">
        <v>-57.54807692</v>
      </c>
      <c r="G82">
        <v>-59.83653846</v>
      </c>
      <c r="H82">
        <v>-59.86538462</v>
      </c>
      <c r="I82">
        <v>-55</v>
      </c>
      <c r="J82">
        <v>-46</v>
      </c>
      <c r="K82">
        <v>-60</v>
      </c>
      <c r="L82">
        <v>-2.9425881459999998</v>
      </c>
      <c r="M82">
        <v>-3.0596033469999999</v>
      </c>
      <c r="N82">
        <v>-3.0610783289999999</v>
      </c>
      <c r="O82">
        <v>-2.812298111</v>
      </c>
      <c r="P82">
        <v>-2.3521038750000001</v>
      </c>
      <c r="Q82">
        <v>-3.0679615760000001</v>
      </c>
      <c r="R82">
        <v>-0.14712940699999999</v>
      </c>
      <c r="S82">
        <v>-0.152980167</v>
      </c>
      <c r="T82">
        <v>-0.15305391600000001</v>
      </c>
      <c r="U82">
        <v>-0.14061490600000001</v>
      </c>
      <c r="V82">
        <v>-0.117605194</v>
      </c>
      <c r="W82">
        <v>-0.15339807899999999</v>
      </c>
      <c r="X82">
        <v>-3.377938E-3</v>
      </c>
      <c r="Y82">
        <v>-1.9994190000000001E-3</v>
      </c>
      <c r="Z82">
        <v>0.79502366899999999</v>
      </c>
      <c r="AA82">
        <v>1.3284663E-2</v>
      </c>
      <c r="AB82">
        <v>-1.6192018999999998E-2</v>
      </c>
      <c r="AC82">
        <v>0.72213715499999998</v>
      </c>
    </row>
    <row r="83" spans="1:29" x14ac:dyDescent="0.3">
      <c r="A83">
        <v>0.81</v>
      </c>
      <c r="B83">
        <v>28.2</v>
      </c>
      <c r="C83">
        <v>-65</v>
      </c>
      <c r="D83">
        <v>-65</v>
      </c>
      <c r="E83">
        <v>-65</v>
      </c>
      <c r="F83">
        <v>-56.29807692</v>
      </c>
      <c r="G83">
        <v>-59.47115385</v>
      </c>
      <c r="H83">
        <v>-60.11538462</v>
      </c>
      <c r="I83">
        <v>-46</v>
      </c>
      <c r="J83">
        <v>-57</v>
      </c>
      <c r="K83">
        <v>-60</v>
      </c>
      <c r="L83">
        <v>-2.87867228</v>
      </c>
      <c r="M83">
        <v>-3.0409202479999999</v>
      </c>
      <c r="N83">
        <v>-3.0738615020000002</v>
      </c>
      <c r="O83">
        <v>-2.3521038750000001</v>
      </c>
      <c r="P83">
        <v>-2.9145634970000001</v>
      </c>
      <c r="Q83">
        <v>-3.0679615760000001</v>
      </c>
      <c r="R83">
        <v>-0.14393361399999999</v>
      </c>
      <c r="S83">
        <v>-0.15204601200000001</v>
      </c>
      <c r="T83">
        <v>-0.15369307500000001</v>
      </c>
      <c r="U83">
        <v>-0.117605194</v>
      </c>
      <c r="V83">
        <v>-0.14572817499999999</v>
      </c>
      <c r="W83">
        <v>-0.15339807899999999</v>
      </c>
      <c r="X83">
        <v>-4.6836949999999999E-3</v>
      </c>
      <c r="Y83">
        <v>-3.8021750000000001E-3</v>
      </c>
      <c r="Z83">
        <v>0.78889947599999999</v>
      </c>
      <c r="AA83">
        <v>-1.6236811E-2</v>
      </c>
      <c r="AB83">
        <v>-1.4487596E-2</v>
      </c>
      <c r="AC83">
        <v>0.73110780200000003</v>
      </c>
    </row>
    <row r="84" spans="1:29" x14ac:dyDescent="0.3">
      <c r="A84">
        <v>0.82</v>
      </c>
      <c r="B84">
        <v>28.2</v>
      </c>
      <c r="C84">
        <v>-65</v>
      </c>
      <c r="D84">
        <v>-65</v>
      </c>
      <c r="E84">
        <v>-65</v>
      </c>
      <c r="F84">
        <v>-55.11538462</v>
      </c>
      <c r="G84">
        <v>-58.99038462</v>
      </c>
      <c r="H84">
        <v>-60.08653846</v>
      </c>
      <c r="I84">
        <v>-55</v>
      </c>
      <c r="J84">
        <v>-59</v>
      </c>
      <c r="K84">
        <v>-60</v>
      </c>
      <c r="L84">
        <v>-2.8181980370000002</v>
      </c>
      <c r="M84">
        <v>-3.0163372220000002</v>
      </c>
      <c r="N84">
        <v>-3.0723865199999998</v>
      </c>
      <c r="O84">
        <v>-2.812298111</v>
      </c>
      <c r="P84">
        <v>-3.0168288830000001</v>
      </c>
      <c r="Q84">
        <v>-3.0679615760000001</v>
      </c>
      <c r="R84">
        <v>-0.140909902</v>
      </c>
      <c r="S84">
        <v>-0.150816861</v>
      </c>
      <c r="T84">
        <v>-0.153619326</v>
      </c>
      <c r="U84">
        <v>-0.14061490600000001</v>
      </c>
      <c r="V84">
        <v>-0.15084144399999999</v>
      </c>
      <c r="W84">
        <v>-0.15339807899999999</v>
      </c>
      <c r="X84">
        <v>-5.7197860000000001E-3</v>
      </c>
      <c r="Y84">
        <v>-5.1706299999999998E-3</v>
      </c>
      <c r="Z84">
        <v>0.78130892799999996</v>
      </c>
      <c r="AA84">
        <v>-5.9042950000000004E-3</v>
      </c>
      <c r="AB84">
        <v>-5.1132690000000001E-3</v>
      </c>
      <c r="AC84">
        <v>0.78044636599999995</v>
      </c>
    </row>
    <row r="85" spans="1:29" x14ac:dyDescent="0.3">
      <c r="A85">
        <v>0.83</v>
      </c>
      <c r="B85">
        <v>28.2</v>
      </c>
      <c r="C85">
        <v>-65</v>
      </c>
      <c r="D85">
        <v>-65</v>
      </c>
      <c r="E85">
        <v>-65</v>
      </c>
      <c r="F85">
        <v>-54.07692308</v>
      </c>
      <c r="G85">
        <v>-58.31730769</v>
      </c>
      <c r="H85">
        <v>-59.75961538</v>
      </c>
      <c r="I85">
        <v>-55</v>
      </c>
      <c r="J85">
        <v>-59</v>
      </c>
      <c r="K85">
        <v>-62</v>
      </c>
      <c r="L85">
        <v>-2.765098702</v>
      </c>
      <c r="M85">
        <v>-2.9819209870000001</v>
      </c>
      <c r="N85">
        <v>-3.055670063</v>
      </c>
      <c r="O85">
        <v>-2.812298111</v>
      </c>
      <c r="P85">
        <v>-3.0168288830000001</v>
      </c>
      <c r="Q85">
        <v>-3.1702269620000001</v>
      </c>
      <c r="R85">
        <v>-0.138254935</v>
      </c>
      <c r="S85">
        <v>-0.14909604900000001</v>
      </c>
      <c r="T85">
        <v>-0.15278350299999999</v>
      </c>
      <c r="U85">
        <v>-0.14061490600000001</v>
      </c>
      <c r="V85">
        <v>-0.15084144399999999</v>
      </c>
      <c r="W85">
        <v>-0.158511348</v>
      </c>
      <c r="X85">
        <v>-6.25912E-3</v>
      </c>
      <c r="Y85">
        <v>-6.0720069999999999E-3</v>
      </c>
      <c r="Z85">
        <v>0.77216576800000003</v>
      </c>
      <c r="AA85">
        <v>-5.9042950000000004E-3</v>
      </c>
      <c r="AB85">
        <v>-8.5221150000000002E-3</v>
      </c>
      <c r="AC85">
        <v>0.78941701399999997</v>
      </c>
    </row>
    <row r="86" spans="1:29" x14ac:dyDescent="0.3">
      <c r="A86">
        <v>0.84</v>
      </c>
      <c r="B86">
        <v>28.2</v>
      </c>
      <c r="C86">
        <v>-65</v>
      </c>
      <c r="D86">
        <v>-65</v>
      </c>
      <c r="E86">
        <v>-65</v>
      </c>
      <c r="F86">
        <v>-53.42307692</v>
      </c>
      <c r="G86">
        <v>-56.91346154</v>
      </c>
      <c r="H86">
        <v>-58.57692308</v>
      </c>
      <c r="I86">
        <v>-55</v>
      </c>
      <c r="J86">
        <v>-60</v>
      </c>
      <c r="K86">
        <v>-49</v>
      </c>
      <c r="L86">
        <v>-2.7316657879999999</v>
      </c>
      <c r="M86">
        <v>-2.9101385519999998</v>
      </c>
      <c r="N86">
        <v>-2.9951958200000002</v>
      </c>
      <c r="O86">
        <v>-2.812298111</v>
      </c>
      <c r="P86">
        <v>-3.0679615760000001</v>
      </c>
      <c r="Q86">
        <v>-2.5055019540000001</v>
      </c>
      <c r="R86">
        <v>-0.136583289</v>
      </c>
      <c r="S86">
        <v>-0.14550692800000001</v>
      </c>
      <c r="T86">
        <v>-0.149759791</v>
      </c>
      <c r="U86">
        <v>-0.14061490600000001</v>
      </c>
      <c r="V86">
        <v>-0.15339807899999999</v>
      </c>
      <c r="W86">
        <v>-0.125275098</v>
      </c>
      <c r="X86">
        <v>-5.1520649999999999E-3</v>
      </c>
      <c r="Y86">
        <v>-5.8097879999999998E-3</v>
      </c>
      <c r="Z86">
        <v>0.75763159300000005</v>
      </c>
      <c r="AA86">
        <v>-7.3803690000000003E-3</v>
      </c>
      <c r="AB86">
        <v>1.4487596E-2</v>
      </c>
      <c r="AC86">
        <v>0.73559312600000004</v>
      </c>
    </row>
    <row r="87" spans="1:29" x14ac:dyDescent="0.3">
      <c r="A87">
        <v>0.85</v>
      </c>
      <c r="B87">
        <v>28.2</v>
      </c>
      <c r="C87">
        <v>-65</v>
      </c>
      <c r="D87">
        <v>-65</v>
      </c>
      <c r="E87">
        <v>-65</v>
      </c>
      <c r="F87">
        <v>-53.15384615</v>
      </c>
      <c r="G87">
        <v>-56.03846154</v>
      </c>
      <c r="H87">
        <v>-57.78846154</v>
      </c>
      <c r="I87">
        <v>-58</v>
      </c>
      <c r="J87">
        <v>-48</v>
      </c>
      <c r="K87">
        <v>-61</v>
      </c>
      <c r="L87">
        <v>-2.7178992929999999</v>
      </c>
      <c r="M87">
        <v>-2.8653974459999998</v>
      </c>
      <c r="N87">
        <v>-2.9548796589999999</v>
      </c>
      <c r="O87">
        <v>-2.9656961900000001</v>
      </c>
      <c r="P87">
        <v>-2.4543692610000001</v>
      </c>
      <c r="Q87">
        <v>-3.1190942690000001</v>
      </c>
      <c r="R87">
        <v>-0.13589496500000001</v>
      </c>
      <c r="S87">
        <v>-0.14326987199999999</v>
      </c>
      <c r="T87">
        <v>-0.147743983</v>
      </c>
      <c r="U87">
        <v>-0.14828480899999999</v>
      </c>
      <c r="V87">
        <v>-0.122718463</v>
      </c>
      <c r="W87">
        <v>-0.15595471299999999</v>
      </c>
      <c r="X87">
        <v>-4.2579050000000002E-3</v>
      </c>
      <c r="Y87">
        <v>-5.4410429999999996E-3</v>
      </c>
      <c r="Z87">
        <v>0.74896284199999996</v>
      </c>
      <c r="AA87">
        <v>1.4760736999999999E-2</v>
      </c>
      <c r="AB87">
        <v>-1.3635385E-2</v>
      </c>
      <c r="AC87">
        <v>0.74904909799999997</v>
      </c>
    </row>
    <row r="88" spans="1:29" x14ac:dyDescent="0.3">
      <c r="A88">
        <v>0.86</v>
      </c>
      <c r="B88">
        <v>28.2</v>
      </c>
      <c r="C88">
        <v>-65</v>
      </c>
      <c r="D88">
        <v>-65</v>
      </c>
      <c r="E88">
        <v>-65</v>
      </c>
      <c r="F88">
        <v>-53.58653846</v>
      </c>
      <c r="G88">
        <v>-55.40384615</v>
      </c>
      <c r="H88">
        <v>-56.78846154</v>
      </c>
      <c r="I88">
        <v>-44</v>
      </c>
      <c r="J88">
        <v>-60</v>
      </c>
      <c r="K88">
        <v>-61</v>
      </c>
      <c r="L88">
        <v>-2.740024016</v>
      </c>
      <c r="M88">
        <v>-2.8329478520000002</v>
      </c>
      <c r="N88">
        <v>-2.9037469659999999</v>
      </c>
      <c r="O88">
        <v>-2.2498384890000001</v>
      </c>
      <c r="P88">
        <v>-3.0679615760000001</v>
      </c>
      <c r="Q88">
        <v>-3.1190942690000001</v>
      </c>
      <c r="R88">
        <v>-0.13700120099999999</v>
      </c>
      <c r="S88">
        <v>-0.14164739300000001</v>
      </c>
      <c r="T88">
        <v>-0.14518734799999999</v>
      </c>
      <c r="U88">
        <v>-0.11249192399999999</v>
      </c>
      <c r="V88">
        <v>-0.15339807899999999</v>
      </c>
      <c r="W88">
        <v>-0.15595471299999999</v>
      </c>
      <c r="X88">
        <v>-2.6824800000000001E-3</v>
      </c>
      <c r="Y88">
        <v>-3.9087009999999997E-3</v>
      </c>
      <c r="Z88">
        <v>0.74357182799999999</v>
      </c>
      <c r="AA88">
        <v>-2.3617178999999999E-2</v>
      </c>
      <c r="AB88">
        <v>-1.5339808E-2</v>
      </c>
      <c r="AC88">
        <v>0.74007845000000005</v>
      </c>
    </row>
    <row r="89" spans="1:29" x14ac:dyDescent="0.3">
      <c r="A89">
        <v>0.87</v>
      </c>
      <c r="B89">
        <v>28.2</v>
      </c>
      <c r="C89">
        <v>-65</v>
      </c>
      <c r="D89">
        <v>-65</v>
      </c>
      <c r="E89">
        <v>-65</v>
      </c>
      <c r="F89">
        <v>-54.69230769</v>
      </c>
      <c r="G89">
        <v>-55.30769231</v>
      </c>
      <c r="H89">
        <v>-55.97115385</v>
      </c>
      <c r="I89">
        <v>-55</v>
      </c>
      <c r="J89">
        <v>-56</v>
      </c>
      <c r="K89">
        <v>-60</v>
      </c>
      <c r="L89">
        <v>-2.7965649749999999</v>
      </c>
      <c r="M89">
        <v>-2.8280312470000002</v>
      </c>
      <c r="N89">
        <v>-2.8619558230000002</v>
      </c>
      <c r="O89">
        <v>-2.812298111</v>
      </c>
      <c r="P89">
        <v>-2.8634308040000001</v>
      </c>
      <c r="Q89">
        <v>-3.0679615760000001</v>
      </c>
      <c r="R89">
        <v>-0.13982824899999999</v>
      </c>
      <c r="S89">
        <v>-0.14140156200000001</v>
      </c>
      <c r="T89">
        <v>-0.143097791</v>
      </c>
      <c r="U89">
        <v>-0.14061490600000001</v>
      </c>
      <c r="V89">
        <v>-0.14317154000000001</v>
      </c>
      <c r="W89">
        <v>-0.15339807899999999</v>
      </c>
      <c r="X89">
        <v>-9.0835299999999998E-4</v>
      </c>
      <c r="Y89">
        <v>-1.655257E-3</v>
      </c>
      <c r="Z89">
        <v>0.74443439</v>
      </c>
      <c r="AA89">
        <v>-1.476074E-3</v>
      </c>
      <c r="AB89">
        <v>-7.669904E-3</v>
      </c>
      <c r="AC89">
        <v>0.76699039400000002</v>
      </c>
    </row>
    <row r="90" spans="1:29" x14ac:dyDescent="0.3">
      <c r="A90">
        <v>0.88</v>
      </c>
      <c r="B90">
        <v>28.2</v>
      </c>
      <c r="C90">
        <v>-65</v>
      </c>
      <c r="D90">
        <v>-65</v>
      </c>
      <c r="E90">
        <v>-65</v>
      </c>
      <c r="F90">
        <v>-55.84615385</v>
      </c>
      <c r="G90">
        <v>-56.19230769</v>
      </c>
      <c r="H90">
        <v>-55.54807692</v>
      </c>
      <c r="I90">
        <v>-54</v>
      </c>
      <c r="J90">
        <v>-57</v>
      </c>
      <c r="K90">
        <v>-58</v>
      </c>
      <c r="L90">
        <v>-2.8555642360000002</v>
      </c>
      <c r="M90">
        <v>-2.8732640140000001</v>
      </c>
      <c r="N90">
        <v>-2.8403227599999998</v>
      </c>
      <c r="O90">
        <v>-2.761165418</v>
      </c>
      <c r="P90">
        <v>-2.9145634970000001</v>
      </c>
      <c r="Q90">
        <v>-2.9656961900000001</v>
      </c>
      <c r="R90">
        <v>-0.14277821199999999</v>
      </c>
      <c r="S90">
        <v>-0.14366320099999999</v>
      </c>
      <c r="T90">
        <v>-0.14201613799999999</v>
      </c>
      <c r="U90">
        <v>-0.13805827100000001</v>
      </c>
      <c r="V90">
        <v>-0.14572817499999999</v>
      </c>
      <c r="W90">
        <v>-0.14828480899999999</v>
      </c>
      <c r="X90">
        <v>-5.1094900000000002E-4</v>
      </c>
      <c r="Y90">
        <v>8.0304499999999995E-4</v>
      </c>
      <c r="Z90">
        <v>0.75167991300000003</v>
      </c>
      <c r="AA90">
        <v>-4.4282210000000004E-3</v>
      </c>
      <c r="AB90">
        <v>-4.2610579999999999E-3</v>
      </c>
      <c r="AC90">
        <v>0.75801974599999999</v>
      </c>
    </row>
    <row r="91" spans="1:29" x14ac:dyDescent="0.3">
      <c r="A91">
        <v>0.89</v>
      </c>
      <c r="B91">
        <v>28.2</v>
      </c>
      <c r="C91">
        <v>-65</v>
      </c>
      <c r="D91">
        <v>-65</v>
      </c>
      <c r="E91">
        <v>-65</v>
      </c>
      <c r="F91">
        <v>-57.04807692</v>
      </c>
      <c r="G91">
        <v>-56.93269231</v>
      </c>
      <c r="H91">
        <v>-55.17307692</v>
      </c>
      <c r="I91">
        <v>-53</v>
      </c>
      <c r="J91">
        <v>-53</v>
      </c>
      <c r="K91">
        <v>-45</v>
      </c>
      <c r="L91">
        <v>-2.9170218000000001</v>
      </c>
      <c r="M91">
        <v>-2.9111218729999999</v>
      </c>
      <c r="N91">
        <v>-2.821148</v>
      </c>
      <c r="O91">
        <v>-2.710032725</v>
      </c>
      <c r="P91">
        <v>-2.710032725</v>
      </c>
      <c r="Q91">
        <v>-2.3009711820000001</v>
      </c>
      <c r="R91">
        <v>-0.14585108999999999</v>
      </c>
      <c r="S91">
        <v>-0.145556094</v>
      </c>
      <c r="T91">
        <v>-0.1410574</v>
      </c>
      <c r="U91">
        <v>-0.13550163600000001</v>
      </c>
      <c r="V91">
        <v>-0.13550163600000001</v>
      </c>
      <c r="W91">
        <v>-0.11504855899999999</v>
      </c>
      <c r="X91">
        <v>1.70316E-4</v>
      </c>
      <c r="Y91">
        <v>3.0974610000000001E-3</v>
      </c>
      <c r="Z91">
        <v>0.75870979599999999</v>
      </c>
      <c r="AA91">
        <v>0</v>
      </c>
      <c r="AB91">
        <v>1.3635385E-2</v>
      </c>
      <c r="AC91">
        <v>0.67728391499999996</v>
      </c>
    </row>
    <row r="92" spans="1:29" x14ac:dyDescent="0.3">
      <c r="A92">
        <v>0.9</v>
      </c>
      <c r="B92">
        <v>28.2</v>
      </c>
      <c r="C92">
        <v>-65</v>
      </c>
      <c r="D92">
        <v>-65</v>
      </c>
      <c r="E92">
        <v>-65</v>
      </c>
      <c r="F92">
        <v>-57.60576923</v>
      </c>
      <c r="G92">
        <v>-57.61538462</v>
      </c>
      <c r="H92">
        <v>-54.97115385</v>
      </c>
      <c r="I92">
        <v>-54</v>
      </c>
      <c r="J92">
        <v>-44</v>
      </c>
      <c r="K92">
        <v>-56</v>
      </c>
      <c r="L92">
        <v>-2.9455381090000001</v>
      </c>
      <c r="M92">
        <v>-2.94602977</v>
      </c>
      <c r="N92">
        <v>-2.8108231300000002</v>
      </c>
      <c r="O92">
        <v>-2.761165418</v>
      </c>
      <c r="P92">
        <v>-2.2498384890000001</v>
      </c>
      <c r="Q92">
        <v>-2.8634308040000001</v>
      </c>
      <c r="R92">
        <v>-0.14727690500000001</v>
      </c>
      <c r="S92">
        <v>-0.14730148800000001</v>
      </c>
      <c r="T92">
        <v>-0.140541156</v>
      </c>
      <c r="U92">
        <v>-0.13805827100000001</v>
      </c>
      <c r="V92">
        <v>-0.11249192399999999</v>
      </c>
      <c r="W92">
        <v>-0.14317154000000001</v>
      </c>
      <c r="X92" s="1">
        <v>-1.42E-5</v>
      </c>
      <c r="Y92">
        <v>4.4986940000000001E-3</v>
      </c>
      <c r="Z92">
        <v>0.76336763200000002</v>
      </c>
      <c r="AA92">
        <v>1.4760736999999999E-2</v>
      </c>
      <c r="AB92">
        <v>-1.1930962E-2</v>
      </c>
      <c r="AC92">
        <v>0.690739887</v>
      </c>
    </row>
    <row r="93" spans="1:29" x14ac:dyDescent="0.3">
      <c r="A93">
        <v>0.91</v>
      </c>
      <c r="B93">
        <v>28.2</v>
      </c>
      <c r="C93">
        <v>-65</v>
      </c>
      <c r="D93">
        <v>-65</v>
      </c>
      <c r="E93">
        <v>-65</v>
      </c>
      <c r="F93">
        <v>-57.625</v>
      </c>
      <c r="G93">
        <v>-57.96153846</v>
      </c>
      <c r="H93">
        <v>-54.23076923</v>
      </c>
      <c r="I93">
        <v>-55</v>
      </c>
      <c r="J93">
        <v>-54</v>
      </c>
      <c r="K93">
        <v>-51</v>
      </c>
      <c r="L93">
        <v>-2.9465214300000002</v>
      </c>
      <c r="M93">
        <v>-2.9637295479999999</v>
      </c>
      <c r="N93">
        <v>-2.7729652699999998</v>
      </c>
      <c r="O93">
        <v>-2.812298111</v>
      </c>
      <c r="P93">
        <v>-2.761165418</v>
      </c>
      <c r="Q93">
        <v>-2.607767339</v>
      </c>
      <c r="R93">
        <v>-0.147326072</v>
      </c>
      <c r="S93">
        <v>-0.14818647700000001</v>
      </c>
      <c r="T93">
        <v>-0.13864826399999999</v>
      </c>
      <c r="U93">
        <v>-0.14061490600000001</v>
      </c>
      <c r="V93">
        <v>-0.13805827100000001</v>
      </c>
      <c r="W93">
        <v>-0.13038836700000001</v>
      </c>
      <c r="X93">
        <v>-4.96756E-4</v>
      </c>
      <c r="Y93">
        <v>6.0720069999999999E-3</v>
      </c>
      <c r="Z93">
        <v>0.76168563600000005</v>
      </c>
      <c r="AA93">
        <v>1.476074E-3</v>
      </c>
      <c r="AB93">
        <v>5.9654809999999999E-3</v>
      </c>
      <c r="AC93">
        <v>0.71765183099999996</v>
      </c>
    </row>
    <row r="94" spans="1:29" x14ac:dyDescent="0.3">
      <c r="A94">
        <v>0.92</v>
      </c>
      <c r="B94">
        <v>28.2</v>
      </c>
      <c r="C94">
        <v>-65</v>
      </c>
      <c r="D94">
        <v>-65</v>
      </c>
      <c r="E94">
        <v>-65</v>
      </c>
      <c r="F94">
        <v>-57.85576923</v>
      </c>
      <c r="G94">
        <v>-57.77884615</v>
      </c>
      <c r="H94">
        <v>-53.84615385</v>
      </c>
      <c r="I94">
        <v>-44</v>
      </c>
      <c r="J94">
        <v>-55</v>
      </c>
      <c r="K94">
        <v>-51</v>
      </c>
      <c r="L94">
        <v>-2.958321282</v>
      </c>
      <c r="M94">
        <v>-2.9543879980000001</v>
      </c>
      <c r="N94">
        <v>-2.7532988500000002</v>
      </c>
      <c r="O94">
        <v>-2.2498384890000001</v>
      </c>
      <c r="P94">
        <v>-2.812298111</v>
      </c>
      <c r="Q94">
        <v>-2.607767339</v>
      </c>
      <c r="R94">
        <v>-0.14791606400000001</v>
      </c>
      <c r="S94">
        <v>-0.1477194</v>
      </c>
      <c r="T94">
        <v>-0.13766494300000001</v>
      </c>
      <c r="U94">
        <v>-0.11249192399999999</v>
      </c>
      <c r="V94">
        <v>-0.14061490600000001</v>
      </c>
      <c r="W94">
        <v>-0.13038836700000001</v>
      </c>
      <c r="X94">
        <v>1.13544E-4</v>
      </c>
      <c r="Y94">
        <v>6.7685260000000004E-3</v>
      </c>
      <c r="Z94">
        <v>0.76017615199999999</v>
      </c>
      <c r="AA94">
        <v>-1.6236811E-2</v>
      </c>
      <c r="AB94">
        <v>-2.5566349999999998E-3</v>
      </c>
      <c r="AC94">
        <v>0.67279859099999995</v>
      </c>
    </row>
    <row r="95" spans="1:29" x14ac:dyDescent="0.3">
      <c r="A95">
        <v>0.93</v>
      </c>
      <c r="B95">
        <v>28.2</v>
      </c>
      <c r="C95">
        <v>-65</v>
      </c>
      <c r="D95">
        <v>-65</v>
      </c>
      <c r="E95">
        <v>-65</v>
      </c>
      <c r="F95">
        <v>-58.05769231</v>
      </c>
      <c r="G95">
        <v>-57.52884615</v>
      </c>
      <c r="H95">
        <v>-53.375</v>
      </c>
      <c r="I95">
        <v>-57</v>
      </c>
      <c r="J95">
        <v>-56</v>
      </c>
      <c r="K95">
        <v>-52</v>
      </c>
      <c r="L95">
        <v>-2.9686461529999999</v>
      </c>
      <c r="M95">
        <v>-2.9416048250000002</v>
      </c>
      <c r="N95">
        <v>-2.7292074849999999</v>
      </c>
      <c r="O95">
        <v>-2.9145634970000001</v>
      </c>
      <c r="P95">
        <v>-2.8634308040000001</v>
      </c>
      <c r="Q95">
        <v>-2.658900032</v>
      </c>
      <c r="R95">
        <v>-0.14843230800000001</v>
      </c>
      <c r="S95">
        <v>-0.147080241</v>
      </c>
      <c r="T95">
        <v>-0.136460374</v>
      </c>
      <c r="U95">
        <v>-0.14572817499999999</v>
      </c>
      <c r="V95">
        <v>-0.14317154000000001</v>
      </c>
      <c r="W95">
        <v>-0.13294500200000001</v>
      </c>
      <c r="X95">
        <v>7.8061600000000004E-4</v>
      </c>
      <c r="Y95">
        <v>7.5306000000000001E-3</v>
      </c>
      <c r="Z95">
        <v>0.75784723399999998</v>
      </c>
      <c r="AA95">
        <v>1.476074E-3</v>
      </c>
      <c r="AB95">
        <v>7.669904E-3</v>
      </c>
      <c r="AC95">
        <v>0.74007845000000005</v>
      </c>
    </row>
    <row r="96" spans="1:29" x14ac:dyDescent="0.3">
      <c r="A96">
        <v>0.94</v>
      </c>
      <c r="B96">
        <v>28.2</v>
      </c>
      <c r="C96">
        <v>-65</v>
      </c>
      <c r="D96">
        <v>-65</v>
      </c>
      <c r="E96">
        <v>-65</v>
      </c>
      <c r="F96">
        <v>-58.15384615</v>
      </c>
      <c r="G96">
        <v>-57.26923077</v>
      </c>
      <c r="H96">
        <v>-52.97115385</v>
      </c>
      <c r="I96">
        <v>-113</v>
      </c>
      <c r="J96">
        <v>-55</v>
      </c>
      <c r="K96">
        <v>-40</v>
      </c>
      <c r="L96">
        <v>-2.9735627579999999</v>
      </c>
      <c r="M96">
        <v>-2.928329991</v>
      </c>
      <c r="N96">
        <v>-2.7085577440000002</v>
      </c>
      <c r="O96">
        <v>-5.7779943009999997</v>
      </c>
      <c r="P96">
        <v>-2.812298111</v>
      </c>
      <c r="Q96">
        <v>-2.045307717</v>
      </c>
      <c r="R96">
        <v>-0.14867813799999999</v>
      </c>
      <c r="S96">
        <v>-0.1464165</v>
      </c>
      <c r="T96">
        <v>-0.135427887</v>
      </c>
      <c r="U96">
        <v>-0.288899715</v>
      </c>
      <c r="V96">
        <v>-0.14061490600000001</v>
      </c>
      <c r="W96">
        <v>-0.102265386</v>
      </c>
      <c r="X96">
        <v>1.305758E-3</v>
      </c>
      <c r="Y96">
        <v>8.0796210000000004E-3</v>
      </c>
      <c r="Z96">
        <v>0.75530267500000003</v>
      </c>
      <c r="AA96">
        <v>8.5612275000000002E-2</v>
      </c>
      <c r="AB96">
        <v>7.4994616E-2</v>
      </c>
      <c r="AC96">
        <v>0.93294737999999999</v>
      </c>
    </row>
    <row r="97" spans="1:29" x14ac:dyDescent="0.3">
      <c r="A97">
        <v>0.95</v>
      </c>
      <c r="B97">
        <v>28.2</v>
      </c>
      <c r="C97">
        <v>-65</v>
      </c>
      <c r="D97">
        <v>-65</v>
      </c>
      <c r="E97">
        <v>-65</v>
      </c>
      <c r="F97">
        <v>-58.125</v>
      </c>
      <c r="G97">
        <v>-57.08653846</v>
      </c>
      <c r="H97">
        <v>-52.91346154</v>
      </c>
      <c r="I97">
        <v>-56</v>
      </c>
      <c r="J97">
        <v>-100</v>
      </c>
      <c r="K97">
        <v>-101</v>
      </c>
      <c r="L97">
        <v>-2.972087777</v>
      </c>
      <c r="M97">
        <v>-2.9189884419999998</v>
      </c>
      <c r="N97">
        <v>-2.7056077809999999</v>
      </c>
      <c r="O97">
        <v>-2.8634308040000001</v>
      </c>
      <c r="P97">
        <v>-5.1132692930000001</v>
      </c>
      <c r="Q97">
        <v>-5.1644019859999997</v>
      </c>
      <c r="R97">
        <v>-0.148604389</v>
      </c>
      <c r="S97">
        <v>-0.145949422</v>
      </c>
      <c r="T97">
        <v>-0.135280389</v>
      </c>
      <c r="U97">
        <v>-0.14317154000000001</v>
      </c>
      <c r="V97">
        <v>-0.25566346499999998</v>
      </c>
      <c r="W97">
        <v>-0.25822009899999998</v>
      </c>
      <c r="X97">
        <v>1.532846E-3</v>
      </c>
      <c r="Y97">
        <v>7.9976779999999994E-3</v>
      </c>
      <c r="Z97">
        <v>0.75409508800000002</v>
      </c>
      <c r="AA97">
        <v>-6.4947243000000002E-2</v>
      </c>
      <c r="AB97">
        <v>-3.9201730999999997E-2</v>
      </c>
      <c r="AC97">
        <v>1.152728253</v>
      </c>
    </row>
    <row r="98" spans="1:29" x14ac:dyDescent="0.3">
      <c r="A98">
        <v>0.96</v>
      </c>
      <c r="B98">
        <v>28.2</v>
      </c>
      <c r="C98">
        <v>-65</v>
      </c>
      <c r="D98">
        <v>-65</v>
      </c>
      <c r="E98">
        <v>-65</v>
      </c>
      <c r="F98">
        <v>-57.91346154</v>
      </c>
      <c r="G98">
        <v>-57.19230769</v>
      </c>
      <c r="H98">
        <v>-52.55769231</v>
      </c>
      <c r="I98">
        <v>-47</v>
      </c>
      <c r="J98">
        <v>-56</v>
      </c>
      <c r="K98">
        <v>0</v>
      </c>
      <c r="L98">
        <v>-2.9612712449999998</v>
      </c>
      <c r="M98">
        <v>-2.9243967070000001</v>
      </c>
      <c r="N98">
        <v>-2.6874163420000001</v>
      </c>
      <c r="O98">
        <v>-2.4032365680000001</v>
      </c>
      <c r="P98">
        <v>-2.8634308040000001</v>
      </c>
      <c r="Q98">
        <v>0</v>
      </c>
      <c r="R98">
        <v>-0.14806356200000001</v>
      </c>
      <c r="S98">
        <v>-0.14621983499999999</v>
      </c>
      <c r="T98">
        <v>-0.134370817</v>
      </c>
      <c r="U98">
        <v>-0.120161828</v>
      </c>
      <c r="V98">
        <v>-0.14317154000000001</v>
      </c>
      <c r="W98">
        <v>0</v>
      </c>
      <c r="X98">
        <v>1.064476E-3</v>
      </c>
      <c r="Y98">
        <v>8.5139210000000007E-3</v>
      </c>
      <c r="Z98">
        <v>0.75202493800000003</v>
      </c>
      <c r="AA98">
        <v>-1.3284663E-2</v>
      </c>
      <c r="AB98">
        <v>8.7777789999999994E-2</v>
      </c>
      <c r="AC98">
        <v>0.46198836599999998</v>
      </c>
    </row>
    <row r="99" spans="1:29" x14ac:dyDescent="0.3">
      <c r="A99">
        <v>0.97</v>
      </c>
      <c r="B99">
        <v>28.2</v>
      </c>
      <c r="C99">
        <v>-65</v>
      </c>
      <c r="D99">
        <v>-65</v>
      </c>
      <c r="E99">
        <v>-65</v>
      </c>
      <c r="F99">
        <v>-57.83653846</v>
      </c>
      <c r="G99">
        <v>-57.38461538</v>
      </c>
      <c r="H99">
        <v>-52.32692308</v>
      </c>
      <c r="I99">
        <v>-58</v>
      </c>
      <c r="J99">
        <v>-55</v>
      </c>
      <c r="K99">
        <v>-100</v>
      </c>
      <c r="L99">
        <v>-2.9573379609999999</v>
      </c>
      <c r="M99">
        <v>-2.9342299170000001</v>
      </c>
      <c r="N99">
        <v>-2.6756164899999999</v>
      </c>
      <c r="O99">
        <v>-2.9656961900000001</v>
      </c>
      <c r="P99">
        <v>-2.812298111</v>
      </c>
      <c r="Q99">
        <v>-5.1132692930000001</v>
      </c>
      <c r="R99">
        <v>-0.147866898</v>
      </c>
      <c r="S99">
        <v>-0.146711496</v>
      </c>
      <c r="T99">
        <v>-0.13378082399999999</v>
      </c>
      <c r="U99">
        <v>-0.14828480899999999</v>
      </c>
      <c r="V99">
        <v>-0.14061490600000001</v>
      </c>
      <c r="W99">
        <v>-0.25566346499999998</v>
      </c>
      <c r="X99">
        <v>6.67072E-4</v>
      </c>
      <c r="Y99">
        <v>9.0055819999999998E-3</v>
      </c>
      <c r="Z99">
        <v>0.75150740100000002</v>
      </c>
      <c r="AA99">
        <v>4.4282210000000004E-3</v>
      </c>
      <c r="AB99">
        <v>-7.4142404999999995E-2</v>
      </c>
      <c r="AC99">
        <v>0.95537399899999997</v>
      </c>
    </row>
    <row r="100" spans="1:29" x14ac:dyDescent="0.3">
      <c r="A100">
        <v>0.98</v>
      </c>
      <c r="B100">
        <v>28.2</v>
      </c>
      <c r="C100">
        <v>-65</v>
      </c>
      <c r="D100">
        <v>-65</v>
      </c>
      <c r="E100">
        <v>-65</v>
      </c>
      <c r="F100">
        <v>-57.86538462</v>
      </c>
      <c r="G100">
        <v>-57.49038462</v>
      </c>
      <c r="H100">
        <v>-52.16346154</v>
      </c>
      <c r="I100">
        <v>-57</v>
      </c>
      <c r="J100">
        <v>-55</v>
      </c>
      <c r="K100">
        <v>0</v>
      </c>
      <c r="L100">
        <v>-2.9588129429999999</v>
      </c>
      <c r="M100">
        <v>-2.939638183</v>
      </c>
      <c r="N100">
        <v>-2.6672582610000002</v>
      </c>
      <c r="O100">
        <v>-2.9145634970000001</v>
      </c>
      <c r="P100">
        <v>-2.812298111</v>
      </c>
      <c r="Q100">
        <v>0</v>
      </c>
      <c r="R100">
        <v>-0.14794064700000001</v>
      </c>
      <c r="S100">
        <v>-0.14698190899999999</v>
      </c>
      <c r="T100">
        <v>-0.133362913</v>
      </c>
      <c r="U100">
        <v>-0.14572817499999999</v>
      </c>
      <c r="V100">
        <v>-0.14061490600000001</v>
      </c>
      <c r="W100">
        <v>0</v>
      </c>
      <c r="X100">
        <v>5.5352799999999996E-4</v>
      </c>
      <c r="Y100">
        <v>9.3989099999999999E-3</v>
      </c>
      <c r="Z100">
        <v>0.75137801599999998</v>
      </c>
      <c r="AA100">
        <v>2.952147E-3</v>
      </c>
      <c r="AB100">
        <v>9.5447693E-2</v>
      </c>
      <c r="AC100">
        <v>0.50235628099999996</v>
      </c>
    </row>
    <row r="101" spans="1:29" x14ac:dyDescent="0.3">
      <c r="A101">
        <v>0.99</v>
      </c>
      <c r="B101">
        <v>28.2</v>
      </c>
      <c r="C101">
        <v>-65</v>
      </c>
      <c r="D101">
        <v>-65</v>
      </c>
      <c r="E101">
        <v>-65</v>
      </c>
      <c r="F101">
        <v>-57.15384615</v>
      </c>
      <c r="G101">
        <v>-57.50961538</v>
      </c>
      <c r="H101">
        <v>-52.19230769</v>
      </c>
      <c r="I101">
        <v>-57</v>
      </c>
      <c r="J101">
        <v>-57</v>
      </c>
      <c r="K101">
        <v>-87</v>
      </c>
      <c r="L101">
        <v>-2.9224300649999999</v>
      </c>
      <c r="M101">
        <v>-2.9406215040000001</v>
      </c>
      <c r="N101">
        <v>-2.6687332430000001</v>
      </c>
      <c r="O101">
        <v>-2.9145634970000001</v>
      </c>
      <c r="P101">
        <v>-2.9145634970000001</v>
      </c>
      <c r="Q101">
        <v>-4.4485442849999997</v>
      </c>
      <c r="R101">
        <v>-0.14612150300000001</v>
      </c>
      <c r="S101">
        <v>-0.14703107500000001</v>
      </c>
      <c r="T101">
        <v>-0.13343666200000001</v>
      </c>
      <c r="U101">
        <v>-0.14572817499999999</v>
      </c>
      <c r="V101">
        <v>-0.14572817499999999</v>
      </c>
      <c r="W101">
        <v>-0.22242721400000001</v>
      </c>
      <c r="X101">
        <v>-5.2514200000000003E-4</v>
      </c>
      <c r="Y101">
        <v>8.7597509999999996E-3</v>
      </c>
      <c r="Z101">
        <v>0.74840217600000003</v>
      </c>
      <c r="AA101">
        <v>0</v>
      </c>
      <c r="AB101">
        <v>-5.1132693E-2</v>
      </c>
      <c r="AC101">
        <v>0.90155011200000001</v>
      </c>
    </row>
    <row r="102" spans="1:29" x14ac:dyDescent="0.3">
      <c r="A102">
        <v>1</v>
      </c>
      <c r="B102">
        <v>28.2</v>
      </c>
      <c r="C102">
        <v>-65</v>
      </c>
      <c r="D102">
        <v>-65</v>
      </c>
      <c r="E102">
        <v>-65</v>
      </c>
      <c r="F102">
        <v>-55.75961538</v>
      </c>
      <c r="G102">
        <v>-57.03846154</v>
      </c>
      <c r="H102">
        <v>-52.14423077</v>
      </c>
      <c r="I102">
        <v>-57</v>
      </c>
      <c r="J102">
        <v>-42</v>
      </c>
      <c r="K102">
        <v>-50</v>
      </c>
      <c r="L102">
        <v>-2.851139291</v>
      </c>
      <c r="M102">
        <v>-2.9165301389999998</v>
      </c>
      <c r="N102">
        <v>-2.6662749400000001</v>
      </c>
      <c r="O102">
        <v>-2.9145634970000001</v>
      </c>
      <c r="P102">
        <v>-2.147573103</v>
      </c>
      <c r="Q102">
        <v>-2.556634646</v>
      </c>
      <c r="R102">
        <v>-0.14255696500000001</v>
      </c>
      <c r="S102">
        <v>-0.14582650699999999</v>
      </c>
      <c r="T102">
        <v>-0.13331374700000001</v>
      </c>
      <c r="U102">
        <v>-0.14572817499999999</v>
      </c>
      <c r="V102">
        <v>-0.107378655</v>
      </c>
      <c r="W102">
        <v>-0.127831732</v>
      </c>
      <c r="X102">
        <v>-1.8876710000000001E-3</v>
      </c>
      <c r="Y102">
        <v>7.251993E-3</v>
      </c>
      <c r="Z102">
        <v>0.73981968200000003</v>
      </c>
      <c r="AA102">
        <v>2.2141106000000001E-2</v>
      </c>
      <c r="AB102">
        <v>-8.5221199999999998E-4</v>
      </c>
      <c r="AC102">
        <v>0.66831326700000004</v>
      </c>
    </row>
    <row r="103" spans="1:29" x14ac:dyDescent="0.3">
      <c r="A103">
        <v>1.01</v>
      </c>
      <c r="B103">
        <v>28.2</v>
      </c>
      <c r="C103">
        <v>-65</v>
      </c>
      <c r="D103">
        <v>-65</v>
      </c>
      <c r="E103">
        <v>-65</v>
      </c>
      <c r="F103">
        <v>-54.33653846</v>
      </c>
      <c r="G103">
        <v>-56.26923077</v>
      </c>
      <c r="H103">
        <v>-52.22115385</v>
      </c>
      <c r="I103">
        <v>-44</v>
      </c>
      <c r="J103">
        <v>-56</v>
      </c>
      <c r="K103">
        <v>-48</v>
      </c>
      <c r="L103">
        <v>-2.7783735360000001</v>
      </c>
      <c r="M103">
        <v>-2.877197298</v>
      </c>
      <c r="N103">
        <v>-2.670208224</v>
      </c>
      <c r="O103">
        <v>-2.2498384890000001</v>
      </c>
      <c r="P103">
        <v>-2.8634308040000001</v>
      </c>
      <c r="Q103">
        <v>-2.4543692610000001</v>
      </c>
      <c r="R103">
        <v>-0.13891867699999999</v>
      </c>
      <c r="S103">
        <v>-0.143859865</v>
      </c>
      <c r="T103">
        <v>-0.133510411</v>
      </c>
      <c r="U103">
        <v>-0.11249192399999999</v>
      </c>
      <c r="V103">
        <v>-0.14317154000000001</v>
      </c>
      <c r="W103">
        <v>-0.122718463</v>
      </c>
      <c r="X103">
        <v>-2.8527959999999999E-3</v>
      </c>
      <c r="Y103">
        <v>5.252573E-3</v>
      </c>
      <c r="Z103">
        <v>0.73033149600000002</v>
      </c>
      <c r="AA103">
        <v>-1.7712884000000002E-2</v>
      </c>
      <c r="AB103">
        <v>3.4088460000000001E-3</v>
      </c>
      <c r="AC103">
        <v>0.66382794300000003</v>
      </c>
    </row>
    <row r="104" spans="1:29" x14ac:dyDescent="0.3">
      <c r="A104">
        <v>1.02</v>
      </c>
      <c r="B104">
        <v>28.2</v>
      </c>
      <c r="C104">
        <v>-65</v>
      </c>
      <c r="D104">
        <v>-65</v>
      </c>
      <c r="E104">
        <v>-65</v>
      </c>
      <c r="F104">
        <v>-52.92307692</v>
      </c>
      <c r="G104">
        <v>-55.66346154</v>
      </c>
      <c r="H104">
        <v>-52.33653846</v>
      </c>
      <c r="I104">
        <v>-54</v>
      </c>
      <c r="J104">
        <v>-55</v>
      </c>
      <c r="K104">
        <v>-52</v>
      </c>
      <c r="L104">
        <v>-2.7060994410000001</v>
      </c>
      <c r="M104">
        <v>-2.8462226859999999</v>
      </c>
      <c r="N104">
        <v>-2.6761081500000001</v>
      </c>
      <c r="O104">
        <v>-2.761165418</v>
      </c>
      <c r="P104">
        <v>-2.812298111</v>
      </c>
      <c r="Q104">
        <v>-2.658900032</v>
      </c>
      <c r="R104">
        <v>-0.135304972</v>
      </c>
      <c r="S104">
        <v>-0.14231113400000001</v>
      </c>
      <c r="T104">
        <v>-0.13380540799999999</v>
      </c>
      <c r="U104">
        <v>-0.13805827100000001</v>
      </c>
      <c r="V104">
        <v>-0.14061490600000001</v>
      </c>
      <c r="W104">
        <v>-0.13294500200000001</v>
      </c>
      <c r="X104">
        <v>-4.0450099999999999E-3</v>
      </c>
      <c r="Y104">
        <v>3.335097E-3</v>
      </c>
      <c r="Z104">
        <v>0.72179212999999998</v>
      </c>
      <c r="AA104">
        <v>-1.476074E-3</v>
      </c>
      <c r="AB104">
        <v>4.2610579999999999E-3</v>
      </c>
      <c r="AC104">
        <v>0.72213715499999998</v>
      </c>
    </row>
    <row r="105" spans="1:29" x14ac:dyDescent="0.3">
      <c r="A105">
        <v>1.03</v>
      </c>
      <c r="B105">
        <v>28.2</v>
      </c>
      <c r="C105">
        <v>-65</v>
      </c>
      <c r="D105">
        <v>-65</v>
      </c>
      <c r="E105">
        <v>-65</v>
      </c>
      <c r="F105">
        <v>-52.20192308</v>
      </c>
      <c r="G105">
        <v>-55.03846154</v>
      </c>
      <c r="H105">
        <v>-52.43269231</v>
      </c>
      <c r="I105">
        <v>-52</v>
      </c>
      <c r="J105">
        <v>-54</v>
      </c>
      <c r="K105">
        <v>-50</v>
      </c>
      <c r="L105">
        <v>-2.6692249029999999</v>
      </c>
      <c r="M105">
        <v>-2.8142647529999998</v>
      </c>
      <c r="N105">
        <v>-2.6810247550000001</v>
      </c>
      <c r="O105">
        <v>-2.658900032</v>
      </c>
      <c r="P105">
        <v>-2.761165418</v>
      </c>
      <c r="Q105">
        <v>-2.556634646</v>
      </c>
      <c r="R105">
        <v>-0.13346124500000001</v>
      </c>
      <c r="S105">
        <v>-0.14071323799999999</v>
      </c>
      <c r="T105">
        <v>-0.13405123799999999</v>
      </c>
      <c r="U105">
        <v>-0.13294500200000001</v>
      </c>
      <c r="V105">
        <v>-0.13805827100000001</v>
      </c>
      <c r="W105">
        <v>-0.127831732</v>
      </c>
      <c r="X105">
        <v>-4.1869400000000001E-3</v>
      </c>
      <c r="Y105">
        <v>2.024002E-3</v>
      </c>
      <c r="Z105">
        <v>0.71618547499999996</v>
      </c>
      <c r="AA105">
        <v>-2.952147E-3</v>
      </c>
      <c r="AB105">
        <v>5.1132690000000001E-3</v>
      </c>
      <c r="AC105">
        <v>0.69971053500000002</v>
      </c>
    </row>
    <row r="106" spans="1:29" x14ac:dyDescent="0.3">
      <c r="A106">
        <v>1.04</v>
      </c>
      <c r="B106">
        <v>28.2</v>
      </c>
      <c r="C106">
        <v>-65</v>
      </c>
      <c r="D106">
        <v>-65</v>
      </c>
      <c r="E106">
        <v>-65</v>
      </c>
      <c r="F106">
        <v>-52.05769231</v>
      </c>
      <c r="G106">
        <v>-54.78846154</v>
      </c>
      <c r="H106">
        <v>-53.06730769</v>
      </c>
      <c r="I106">
        <v>-53</v>
      </c>
      <c r="J106">
        <v>-57</v>
      </c>
      <c r="K106">
        <v>-42</v>
      </c>
      <c r="L106">
        <v>-2.6618499949999999</v>
      </c>
      <c r="M106">
        <v>-2.8014815799999999</v>
      </c>
      <c r="N106">
        <v>-2.7134743490000002</v>
      </c>
      <c r="O106">
        <v>-2.710032725</v>
      </c>
      <c r="P106">
        <v>-2.9145634970000001</v>
      </c>
      <c r="Q106">
        <v>-2.147573103</v>
      </c>
      <c r="R106">
        <v>-0.1330925</v>
      </c>
      <c r="S106">
        <v>-0.14007407899999999</v>
      </c>
      <c r="T106">
        <v>-0.135673717</v>
      </c>
      <c r="U106">
        <v>-0.13550163600000001</v>
      </c>
      <c r="V106">
        <v>-0.14572817499999999</v>
      </c>
      <c r="W106">
        <v>-0.107378655</v>
      </c>
      <c r="X106">
        <v>-4.0308169999999999E-3</v>
      </c>
      <c r="Y106">
        <v>6.0638100000000002E-4</v>
      </c>
      <c r="Z106">
        <v>0.71726367800000002</v>
      </c>
      <c r="AA106">
        <v>-5.9042950000000004E-3</v>
      </c>
      <c r="AB106">
        <v>2.21575E-2</v>
      </c>
      <c r="AC106">
        <v>0.68176923899999997</v>
      </c>
    </row>
    <row r="107" spans="1:29" x14ac:dyDescent="0.3">
      <c r="A107">
        <v>1.05</v>
      </c>
      <c r="B107">
        <v>28.2</v>
      </c>
      <c r="C107">
        <v>-65</v>
      </c>
      <c r="D107">
        <v>-65</v>
      </c>
      <c r="E107">
        <v>-65</v>
      </c>
      <c r="F107">
        <v>-52.29807692</v>
      </c>
      <c r="G107">
        <v>-55.15384615</v>
      </c>
      <c r="H107">
        <v>-53.49038462</v>
      </c>
      <c r="I107">
        <v>-52</v>
      </c>
      <c r="J107">
        <v>-46</v>
      </c>
      <c r="K107">
        <v>-53</v>
      </c>
      <c r="L107">
        <v>-2.6741415079999999</v>
      </c>
      <c r="M107">
        <v>-2.8201646789999999</v>
      </c>
      <c r="N107">
        <v>-2.735107411</v>
      </c>
      <c r="O107">
        <v>-2.658900032</v>
      </c>
      <c r="P107">
        <v>-2.3521038750000001</v>
      </c>
      <c r="Q107">
        <v>-2.710032725</v>
      </c>
      <c r="R107">
        <v>-0.13370707500000001</v>
      </c>
      <c r="S107">
        <v>-0.14100823400000001</v>
      </c>
      <c r="T107">
        <v>-0.13675537099999999</v>
      </c>
      <c r="U107">
        <v>-0.13294500200000001</v>
      </c>
      <c r="V107">
        <v>-0.117605194</v>
      </c>
      <c r="W107">
        <v>-0.13550163600000001</v>
      </c>
      <c r="X107">
        <v>-4.2153260000000001E-3</v>
      </c>
      <c r="Y107">
        <v>4.0152299999999998E-4</v>
      </c>
      <c r="Z107">
        <v>0.72187838599999998</v>
      </c>
      <c r="AA107">
        <v>8.8564420000000008E-3</v>
      </c>
      <c r="AB107">
        <v>-6.8176920000000002E-3</v>
      </c>
      <c r="AC107">
        <v>0.67728391499999996</v>
      </c>
    </row>
    <row r="108" spans="1:29" x14ac:dyDescent="0.3">
      <c r="A108">
        <v>1.06</v>
      </c>
      <c r="B108">
        <v>28.2</v>
      </c>
      <c r="C108">
        <v>-65</v>
      </c>
      <c r="D108">
        <v>-65</v>
      </c>
      <c r="E108">
        <v>-65</v>
      </c>
      <c r="F108">
        <v>-53.15384615</v>
      </c>
      <c r="G108">
        <v>-56.26923077</v>
      </c>
      <c r="H108">
        <v>-54.49038462</v>
      </c>
      <c r="I108">
        <v>-51</v>
      </c>
      <c r="J108">
        <v>-57</v>
      </c>
      <c r="K108">
        <v>-54</v>
      </c>
      <c r="L108">
        <v>-2.7178992929999999</v>
      </c>
      <c r="M108">
        <v>-2.877197298</v>
      </c>
      <c r="N108">
        <v>-2.786240104</v>
      </c>
      <c r="O108">
        <v>-2.607767339</v>
      </c>
      <c r="P108">
        <v>-2.9145634970000001</v>
      </c>
      <c r="Q108">
        <v>-2.761165418</v>
      </c>
      <c r="R108">
        <v>-0.13589496500000001</v>
      </c>
      <c r="S108">
        <v>-0.143859865</v>
      </c>
      <c r="T108">
        <v>-0.13931200499999999</v>
      </c>
      <c r="U108">
        <v>-0.13038836700000001</v>
      </c>
      <c r="V108">
        <v>-0.14572817499999999</v>
      </c>
      <c r="W108">
        <v>-0.13805827100000001</v>
      </c>
      <c r="X108">
        <v>-4.5985369999999998E-3</v>
      </c>
      <c r="Y108">
        <v>3.7693999999999998E-4</v>
      </c>
      <c r="Z108">
        <v>0.73520497299999998</v>
      </c>
      <c r="AA108">
        <v>-8.8564420000000008E-3</v>
      </c>
      <c r="AB108" s="1">
        <v>1.3900000000000002E-17</v>
      </c>
      <c r="AC108">
        <v>0.72662247800000002</v>
      </c>
    </row>
    <row r="109" spans="1:29" x14ac:dyDescent="0.3">
      <c r="A109">
        <v>1.07</v>
      </c>
      <c r="B109">
        <v>28.2</v>
      </c>
      <c r="C109">
        <v>-65</v>
      </c>
      <c r="D109">
        <v>-65</v>
      </c>
      <c r="E109">
        <v>-65</v>
      </c>
      <c r="F109">
        <v>-54.21153846</v>
      </c>
      <c r="G109">
        <v>-57.90384615</v>
      </c>
      <c r="H109">
        <v>-55.36538462</v>
      </c>
      <c r="I109">
        <v>-41</v>
      </c>
      <c r="J109">
        <v>-57</v>
      </c>
      <c r="K109">
        <v>-59</v>
      </c>
      <c r="L109">
        <v>-2.7719819490000002</v>
      </c>
      <c r="M109">
        <v>-2.960779585</v>
      </c>
      <c r="N109">
        <v>-2.83098121</v>
      </c>
      <c r="O109">
        <v>-2.09644041</v>
      </c>
      <c r="P109">
        <v>-2.9145634970000001</v>
      </c>
      <c r="Q109">
        <v>-3.0168288830000001</v>
      </c>
      <c r="R109">
        <v>-0.138599097</v>
      </c>
      <c r="S109">
        <v>-0.14803897899999999</v>
      </c>
      <c r="T109">
        <v>-0.141549061</v>
      </c>
      <c r="U109">
        <v>-0.104822021</v>
      </c>
      <c r="V109">
        <v>-0.14572817499999999</v>
      </c>
      <c r="W109">
        <v>-0.15084144399999999</v>
      </c>
      <c r="X109">
        <v>-5.4501180000000003E-3</v>
      </c>
      <c r="Y109">
        <v>1.1799849999999999E-3</v>
      </c>
      <c r="Z109">
        <v>0.75120550399999997</v>
      </c>
      <c r="AA109">
        <v>-2.3617178999999999E-2</v>
      </c>
      <c r="AB109">
        <v>-1.7044231E-2</v>
      </c>
      <c r="AC109">
        <v>0.70419585900000004</v>
      </c>
    </row>
    <row r="110" spans="1:29" x14ac:dyDescent="0.3">
      <c r="A110">
        <v>1.08</v>
      </c>
      <c r="B110">
        <v>28.2</v>
      </c>
      <c r="C110">
        <v>-65</v>
      </c>
      <c r="D110">
        <v>-65</v>
      </c>
      <c r="E110">
        <v>-65</v>
      </c>
      <c r="F110">
        <v>-55.48076923</v>
      </c>
      <c r="G110">
        <v>-59.43269231</v>
      </c>
      <c r="H110">
        <v>-56.08653846</v>
      </c>
      <c r="I110">
        <v>-53</v>
      </c>
      <c r="J110">
        <v>-60</v>
      </c>
      <c r="K110">
        <v>-59</v>
      </c>
      <c r="L110">
        <v>-2.8368811370000002</v>
      </c>
      <c r="M110">
        <v>-3.0389536060000002</v>
      </c>
      <c r="N110">
        <v>-2.8678557489999998</v>
      </c>
      <c r="O110">
        <v>-2.710032725</v>
      </c>
      <c r="P110">
        <v>-3.0679615760000001</v>
      </c>
      <c r="Q110">
        <v>-3.0168288830000001</v>
      </c>
      <c r="R110">
        <v>-0.141844057</v>
      </c>
      <c r="S110">
        <v>-0.15194768</v>
      </c>
      <c r="T110">
        <v>-0.14339278699999999</v>
      </c>
      <c r="U110">
        <v>-0.13550163600000001</v>
      </c>
      <c r="V110">
        <v>-0.15339807899999999</v>
      </c>
      <c r="W110">
        <v>-0.15084144399999999</v>
      </c>
      <c r="X110">
        <v>-5.8333300000000003E-3</v>
      </c>
      <c r="Y110">
        <v>2.335387E-3</v>
      </c>
      <c r="Z110">
        <v>0.76699039400000002</v>
      </c>
      <c r="AA110">
        <v>-1.0332516E-2</v>
      </c>
      <c r="AB110">
        <v>-4.2610579999999999E-3</v>
      </c>
      <c r="AC110">
        <v>0.77147571800000003</v>
      </c>
    </row>
    <row r="111" spans="1:29" x14ac:dyDescent="0.3">
      <c r="A111">
        <v>1.0900000000000001</v>
      </c>
      <c r="B111">
        <v>28.2</v>
      </c>
      <c r="C111">
        <v>-65</v>
      </c>
      <c r="D111">
        <v>-65</v>
      </c>
      <c r="E111">
        <v>-65</v>
      </c>
      <c r="F111">
        <v>-56.28846154</v>
      </c>
      <c r="G111">
        <v>-60.69230769</v>
      </c>
      <c r="H111">
        <v>-57.76923077</v>
      </c>
      <c r="I111">
        <v>-53</v>
      </c>
      <c r="J111">
        <v>-59</v>
      </c>
      <c r="K111">
        <v>-48</v>
      </c>
      <c r="L111">
        <v>-2.8781806190000001</v>
      </c>
      <c r="M111">
        <v>-3.1033611319999999</v>
      </c>
      <c r="N111">
        <v>-2.9538963379999998</v>
      </c>
      <c r="O111">
        <v>-2.710032725</v>
      </c>
      <c r="P111">
        <v>-3.0168288830000001</v>
      </c>
      <c r="Q111">
        <v>-2.4543692610000001</v>
      </c>
      <c r="R111">
        <v>-0.14390903099999999</v>
      </c>
      <c r="S111">
        <v>-0.155168057</v>
      </c>
      <c r="T111">
        <v>-0.14769481700000001</v>
      </c>
      <c r="U111">
        <v>-0.13550163600000001</v>
      </c>
      <c r="V111">
        <v>-0.15084144399999999</v>
      </c>
      <c r="W111">
        <v>-0.122718463</v>
      </c>
      <c r="X111">
        <v>-6.5004010000000003E-3</v>
      </c>
      <c r="Y111">
        <v>1.2291509999999999E-3</v>
      </c>
      <c r="Z111">
        <v>0.78381035899999996</v>
      </c>
      <c r="AA111">
        <v>-8.8564420000000008E-3</v>
      </c>
      <c r="AB111">
        <v>1.3635385E-2</v>
      </c>
      <c r="AC111">
        <v>0.71765183099999996</v>
      </c>
    </row>
    <row r="112" spans="1:29" x14ac:dyDescent="0.3">
      <c r="A112">
        <v>1.1000000000000001</v>
      </c>
      <c r="B112">
        <v>28.2</v>
      </c>
      <c r="C112">
        <v>-65</v>
      </c>
      <c r="D112">
        <v>-65</v>
      </c>
      <c r="E112">
        <v>-65</v>
      </c>
      <c r="F112">
        <v>-56.40384615</v>
      </c>
      <c r="G112">
        <v>-61.15384615</v>
      </c>
      <c r="H112">
        <v>-58.97115385</v>
      </c>
      <c r="I112">
        <v>-55</v>
      </c>
      <c r="J112">
        <v>-61</v>
      </c>
      <c r="K112">
        <v>-60</v>
      </c>
      <c r="L112">
        <v>-2.8840805450000002</v>
      </c>
      <c r="M112">
        <v>-3.1269608369999999</v>
      </c>
      <c r="N112">
        <v>-3.0153539010000001</v>
      </c>
      <c r="O112">
        <v>-2.812298111</v>
      </c>
      <c r="P112">
        <v>-3.1190942690000001</v>
      </c>
      <c r="Q112">
        <v>-3.0679615760000001</v>
      </c>
      <c r="R112">
        <v>-0.14420402700000001</v>
      </c>
      <c r="S112">
        <v>-0.15634804199999999</v>
      </c>
      <c r="T112">
        <v>-0.15076769500000001</v>
      </c>
      <c r="U112">
        <v>-0.14061490600000001</v>
      </c>
      <c r="V112">
        <v>-0.15595471299999999</v>
      </c>
      <c r="W112">
        <v>-0.15339807899999999</v>
      </c>
      <c r="X112">
        <v>-7.0113500000000004E-3</v>
      </c>
      <c r="Y112">
        <v>-3.2777400000000002E-4</v>
      </c>
      <c r="Z112">
        <v>0.79178906000000004</v>
      </c>
      <c r="AA112">
        <v>-8.8564420000000008E-3</v>
      </c>
      <c r="AB112">
        <v>-3.4088460000000001E-3</v>
      </c>
      <c r="AC112">
        <v>0.78941701399999997</v>
      </c>
    </row>
    <row r="113" spans="1:29" x14ac:dyDescent="0.3">
      <c r="A113">
        <v>1.1100000000000001</v>
      </c>
      <c r="B113">
        <v>28.2</v>
      </c>
      <c r="C113">
        <v>-65</v>
      </c>
      <c r="D113">
        <v>-65</v>
      </c>
      <c r="E113">
        <v>-65</v>
      </c>
      <c r="F113">
        <v>-56.48076923</v>
      </c>
      <c r="G113">
        <v>-61.11538462</v>
      </c>
      <c r="H113">
        <v>-60.03846154</v>
      </c>
      <c r="I113">
        <v>-54</v>
      </c>
      <c r="J113">
        <v>-50</v>
      </c>
      <c r="K113">
        <v>-59</v>
      </c>
      <c r="L113">
        <v>-2.8880138299999998</v>
      </c>
      <c r="M113">
        <v>-3.1249941950000002</v>
      </c>
      <c r="N113">
        <v>-3.0699282179999998</v>
      </c>
      <c r="O113">
        <v>-2.761165418</v>
      </c>
      <c r="P113">
        <v>-2.556634646</v>
      </c>
      <c r="Q113">
        <v>-3.0168288830000001</v>
      </c>
      <c r="R113">
        <v>-0.144400691</v>
      </c>
      <c r="S113">
        <v>-0.15624971000000001</v>
      </c>
      <c r="T113">
        <v>-0.153496411</v>
      </c>
      <c r="U113">
        <v>-0.13805827100000001</v>
      </c>
      <c r="V113">
        <v>-0.127831732</v>
      </c>
      <c r="W113">
        <v>-0.15084144399999999</v>
      </c>
      <c r="X113">
        <v>-6.8410340000000002E-3</v>
      </c>
      <c r="Y113">
        <v>-2.11414E-3</v>
      </c>
      <c r="Z113">
        <v>0.79674879300000001</v>
      </c>
      <c r="AA113">
        <v>5.9042950000000004E-3</v>
      </c>
      <c r="AB113">
        <v>-1.1930962E-2</v>
      </c>
      <c r="AC113">
        <v>0.73110780200000003</v>
      </c>
    </row>
    <row r="114" spans="1:29" x14ac:dyDescent="0.3">
      <c r="A114">
        <v>1.1200000000000001</v>
      </c>
      <c r="B114">
        <v>28.2</v>
      </c>
      <c r="C114">
        <v>-65</v>
      </c>
      <c r="D114">
        <v>-65</v>
      </c>
      <c r="E114">
        <v>-65</v>
      </c>
      <c r="F114">
        <v>-56.75</v>
      </c>
      <c r="G114">
        <v>-61.125</v>
      </c>
      <c r="H114">
        <v>-60.76923077</v>
      </c>
      <c r="I114">
        <v>-45</v>
      </c>
      <c r="J114">
        <v>-63</v>
      </c>
      <c r="K114">
        <v>-61</v>
      </c>
      <c r="L114">
        <v>-2.9017803240000002</v>
      </c>
      <c r="M114">
        <v>-3.125485855</v>
      </c>
      <c r="N114">
        <v>-3.1072944159999998</v>
      </c>
      <c r="O114">
        <v>-2.3009711820000001</v>
      </c>
      <c r="P114">
        <v>-3.2213596550000001</v>
      </c>
      <c r="Q114">
        <v>-3.1190942690000001</v>
      </c>
      <c r="R114">
        <v>-0.14508901599999999</v>
      </c>
      <c r="S114">
        <v>-0.15627429300000001</v>
      </c>
      <c r="T114">
        <v>-0.15536472100000001</v>
      </c>
      <c r="U114">
        <v>-0.11504855899999999</v>
      </c>
      <c r="V114">
        <v>-0.161067983</v>
      </c>
      <c r="W114">
        <v>-0.15595471299999999</v>
      </c>
      <c r="X114">
        <v>-6.4578220000000002E-3</v>
      </c>
      <c r="Y114">
        <v>-3.122044E-3</v>
      </c>
      <c r="Z114">
        <v>0.80127724499999997</v>
      </c>
      <c r="AA114">
        <v>-2.6569327E-2</v>
      </c>
      <c r="AB114">
        <v>-1.1930962E-2</v>
      </c>
      <c r="AC114">
        <v>0.75801974599999999</v>
      </c>
    </row>
    <row r="115" spans="1:29" x14ac:dyDescent="0.3">
      <c r="A115">
        <v>1.1299999999999999</v>
      </c>
      <c r="B115">
        <v>28.2</v>
      </c>
      <c r="C115">
        <v>-65</v>
      </c>
      <c r="D115">
        <v>-65</v>
      </c>
      <c r="E115">
        <v>-65</v>
      </c>
      <c r="F115">
        <v>-57.31730769</v>
      </c>
      <c r="G115">
        <v>-60.96153846</v>
      </c>
      <c r="H115">
        <v>-60.55769231</v>
      </c>
      <c r="I115">
        <v>-112</v>
      </c>
      <c r="J115">
        <v>-63</v>
      </c>
      <c r="K115">
        <v>-60</v>
      </c>
      <c r="L115">
        <v>-2.9307882940000001</v>
      </c>
      <c r="M115">
        <v>-3.1171276269999999</v>
      </c>
      <c r="N115">
        <v>-3.0964778850000001</v>
      </c>
      <c r="O115">
        <v>-5.7268616080000001</v>
      </c>
      <c r="P115">
        <v>-3.2213596550000001</v>
      </c>
      <c r="Q115">
        <v>-3.0679615760000001</v>
      </c>
      <c r="R115">
        <v>-0.14653941500000001</v>
      </c>
      <c r="S115">
        <v>-0.15585638099999999</v>
      </c>
      <c r="T115">
        <v>-0.15482389399999999</v>
      </c>
      <c r="U115">
        <v>-0.28634308000000003</v>
      </c>
      <c r="V115">
        <v>-0.161067983</v>
      </c>
      <c r="W115">
        <v>-0.15339807899999999</v>
      </c>
      <c r="X115">
        <v>-5.3791530000000002E-3</v>
      </c>
      <c r="Y115">
        <v>-2.417331E-3</v>
      </c>
      <c r="Z115">
        <v>0.80213980799999995</v>
      </c>
      <c r="AA115">
        <v>7.2327611E-2</v>
      </c>
      <c r="AB115">
        <v>4.6871635000000002E-2</v>
      </c>
      <c r="AC115">
        <v>1.0540511260000001</v>
      </c>
    </row>
    <row r="116" spans="1:29" x14ac:dyDescent="0.3">
      <c r="A116">
        <v>1.1399999999999999</v>
      </c>
      <c r="B116">
        <v>28.2</v>
      </c>
      <c r="C116">
        <v>-65</v>
      </c>
      <c r="D116">
        <v>-65</v>
      </c>
      <c r="E116">
        <v>-65</v>
      </c>
      <c r="F116">
        <v>-57.96153846</v>
      </c>
      <c r="G116">
        <v>-60.55769231</v>
      </c>
      <c r="H116">
        <v>-60.125</v>
      </c>
      <c r="I116">
        <v>-56</v>
      </c>
      <c r="J116">
        <v>-122</v>
      </c>
      <c r="K116">
        <v>-106</v>
      </c>
      <c r="L116">
        <v>-2.9637295479999999</v>
      </c>
      <c r="M116">
        <v>-3.0964778850000001</v>
      </c>
      <c r="N116">
        <v>-3.074353162</v>
      </c>
      <c r="O116">
        <v>-2.8634308040000001</v>
      </c>
      <c r="P116">
        <v>-6.2381885370000001</v>
      </c>
      <c r="Q116">
        <v>-5.4200654510000001</v>
      </c>
      <c r="R116">
        <v>-0.14818647700000001</v>
      </c>
      <c r="S116">
        <v>-0.15482389399999999</v>
      </c>
      <c r="T116">
        <v>-0.15371765800000001</v>
      </c>
      <c r="U116">
        <v>-0.14317154000000001</v>
      </c>
      <c r="V116">
        <v>-0.31190942700000002</v>
      </c>
      <c r="W116">
        <v>-0.27100327299999999</v>
      </c>
      <c r="X116">
        <v>-3.8321140000000002E-3</v>
      </c>
      <c r="Y116">
        <v>-1.4749819999999999E-3</v>
      </c>
      <c r="Z116">
        <v>0.80127724499999997</v>
      </c>
      <c r="AA116">
        <v>-9.7420863999999996E-2</v>
      </c>
      <c r="AB116">
        <v>-2.8975193E-2</v>
      </c>
      <c r="AC116">
        <v>1.273831999</v>
      </c>
    </row>
    <row r="117" spans="1:29" x14ac:dyDescent="0.3">
      <c r="A117">
        <v>1.1499999999999999</v>
      </c>
      <c r="B117">
        <v>28.2</v>
      </c>
      <c r="C117">
        <v>-65</v>
      </c>
      <c r="D117">
        <v>-65</v>
      </c>
      <c r="E117">
        <v>-65</v>
      </c>
      <c r="F117">
        <v>-58.52884615</v>
      </c>
      <c r="G117">
        <v>-60.06730769</v>
      </c>
      <c r="H117">
        <v>-59.71153846</v>
      </c>
      <c r="I117">
        <v>-57</v>
      </c>
      <c r="J117">
        <v>-44</v>
      </c>
      <c r="K117">
        <v>0</v>
      </c>
      <c r="L117">
        <v>-2.9927375180000002</v>
      </c>
      <c r="M117">
        <v>-3.0714031990000001</v>
      </c>
      <c r="N117">
        <v>-3.053211761</v>
      </c>
      <c r="O117">
        <v>-2.9145634970000001</v>
      </c>
      <c r="P117">
        <v>-2.2498384890000001</v>
      </c>
      <c r="Q117">
        <v>0</v>
      </c>
      <c r="R117">
        <v>-0.149636876</v>
      </c>
      <c r="S117">
        <v>-0.15357016000000001</v>
      </c>
      <c r="T117">
        <v>-0.15266058800000001</v>
      </c>
      <c r="U117">
        <v>-0.14572817499999999</v>
      </c>
      <c r="V117">
        <v>-0.11249192399999999</v>
      </c>
      <c r="W117">
        <v>0</v>
      </c>
      <c r="X117">
        <v>-2.270883E-3</v>
      </c>
      <c r="Y117">
        <v>-7.0471300000000004E-4</v>
      </c>
      <c r="Z117">
        <v>0.79976776100000002</v>
      </c>
      <c r="AA117">
        <v>1.9188957999999999E-2</v>
      </c>
      <c r="AB117">
        <v>8.6073365999999998E-2</v>
      </c>
      <c r="AC117">
        <v>0.45301771800000001</v>
      </c>
    </row>
    <row r="118" spans="1:29" x14ac:dyDescent="0.3">
      <c r="A118">
        <v>1.1599999999999999</v>
      </c>
      <c r="B118">
        <v>28.2</v>
      </c>
      <c r="C118">
        <v>-65</v>
      </c>
      <c r="D118">
        <v>-65</v>
      </c>
      <c r="E118">
        <v>-65</v>
      </c>
      <c r="F118">
        <v>-58.95192308</v>
      </c>
      <c r="G118">
        <v>-59.68269231</v>
      </c>
      <c r="H118">
        <v>-59.31730769</v>
      </c>
      <c r="I118">
        <v>-56</v>
      </c>
      <c r="J118">
        <v>-55</v>
      </c>
      <c r="K118">
        <v>-119</v>
      </c>
      <c r="L118">
        <v>-3.01437058</v>
      </c>
      <c r="M118">
        <v>-3.0517367790000001</v>
      </c>
      <c r="N118">
        <v>-3.0330536800000001</v>
      </c>
      <c r="O118">
        <v>-2.8634308040000001</v>
      </c>
      <c r="P118">
        <v>-2.812298111</v>
      </c>
      <c r="Q118">
        <v>-6.0847904589999997</v>
      </c>
      <c r="R118">
        <v>-0.15071852899999999</v>
      </c>
      <c r="S118">
        <v>-0.152586839</v>
      </c>
      <c r="T118">
        <v>-0.15165268400000001</v>
      </c>
      <c r="U118">
        <v>-0.14317154000000001</v>
      </c>
      <c r="V118">
        <v>-0.14061490600000001</v>
      </c>
      <c r="W118">
        <v>-0.30423952300000001</v>
      </c>
      <c r="X118">
        <v>-1.078669E-3</v>
      </c>
      <c r="Y118" s="1">
        <v>1.3900000000000002E-17</v>
      </c>
      <c r="Z118">
        <v>0.79817202099999995</v>
      </c>
      <c r="AA118">
        <v>1.476074E-3</v>
      </c>
      <c r="AB118">
        <v>-0.10823086699999999</v>
      </c>
      <c r="AC118">
        <v>1.031624506</v>
      </c>
    </row>
    <row r="119" spans="1:29" x14ac:dyDescent="0.3">
      <c r="A119">
        <v>1.17</v>
      </c>
      <c r="B119">
        <v>28.2</v>
      </c>
      <c r="C119">
        <v>-65</v>
      </c>
      <c r="D119">
        <v>-65</v>
      </c>
      <c r="E119">
        <v>-65</v>
      </c>
      <c r="F119">
        <v>-59.33653846</v>
      </c>
      <c r="G119">
        <v>-59.5</v>
      </c>
      <c r="H119">
        <v>-58.77884615</v>
      </c>
      <c r="I119">
        <v>-44</v>
      </c>
      <c r="J119">
        <v>-55</v>
      </c>
      <c r="K119">
        <v>-57</v>
      </c>
      <c r="L119">
        <v>-3.0340370010000002</v>
      </c>
      <c r="M119">
        <v>-3.0423952289999998</v>
      </c>
      <c r="N119">
        <v>-3.0055206910000001</v>
      </c>
      <c r="O119">
        <v>-2.2498384890000001</v>
      </c>
      <c r="P119">
        <v>-2.812298111</v>
      </c>
      <c r="Q119">
        <v>-2.9145634970000001</v>
      </c>
      <c r="R119">
        <v>-0.15170185</v>
      </c>
      <c r="S119">
        <v>-0.15211976099999999</v>
      </c>
      <c r="T119">
        <v>-0.150276035</v>
      </c>
      <c r="U119">
        <v>-0.11249192399999999</v>
      </c>
      <c r="V119">
        <v>-0.14061490600000001</v>
      </c>
      <c r="W119">
        <v>-0.14572817499999999</v>
      </c>
      <c r="X119">
        <v>-2.4128100000000001E-4</v>
      </c>
      <c r="Y119">
        <v>1.0898469999999999E-3</v>
      </c>
      <c r="Z119">
        <v>0.796662537</v>
      </c>
      <c r="AA119">
        <v>-1.6236811E-2</v>
      </c>
      <c r="AB119">
        <v>-1.2783173E-2</v>
      </c>
      <c r="AC119">
        <v>0.69971053500000002</v>
      </c>
    </row>
    <row r="120" spans="1:29" x14ac:dyDescent="0.3">
      <c r="A120">
        <v>1.18</v>
      </c>
      <c r="B120">
        <v>28.2</v>
      </c>
      <c r="C120">
        <v>-65</v>
      </c>
      <c r="D120">
        <v>-65</v>
      </c>
      <c r="E120">
        <v>-65</v>
      </c>
      <c r="F120">
        <v>-59.35576923</v>
      </c>
      <c r="G120">
        <v>-59.31730769</v>
      </c>
      <c r="H120">
        <v>-57.99038462</v>
      </c>
      <c r="I120">
        <v>-56</v>
      </c>
      <c r="J120">
        <v>-52</v>
      </c>
      <c r="K120">
        <v>-56</v>
      </c>
      <c r="L120">
        <v>-3.0350203219999998</v>
      </c>
      <c r="M120">
        <v>-3.0330536800000001</v>
      </c>
      <c r="N120">
        <v>-2.9652045290000002</v>
      </c>
      <c r="O120">
        <v>-2.8634308040000001</v>
      </c>
      <c r="P120">
        <v>-2.658900032</v>
      </c>
      <c r="Q120">
        <v>-2.8634308040000001</v>
      </c>
      <c r="R120">
        <v>-0.15175101599999999</v>
      </c>
      <c r="S120">
        <v>-0.15165268400000001</v>
      </c>
      <c r="T120">
        <v>-0.14826022599999999</v>
      </c>
      <c r="U120">
        <v>-0.14317154000000001</v>
      </c>
      <c r="V120">
        <v>-0.13294500200000001</v>
      </c>
      <c r="W120">
        <v>-0.14317154000000001</v>
      </c>
      <c r="X120" s="1">
        <v>5.6799999999999998E-5</v>
      </c>
      <c r="Y120">
        <v>2.2944160000000001E-3</v>
      </c>
      <c r="Z120">
        <v>0.79239285400000004</v>
      </c>
      <c r="AA120">
        <v>5.9042950000000004E-3</v>
      </c>
      <c r="AB120">
        <v>-3.4088460000000001E-3</v>
      </c>
      <c r="AC120">
        <v>0.73559312600000004</v>
      </c>
    </row>
    <row r="121" spans="1:29" x14ac:dyDescent="0.3">
      <c r="A121">
        <v>1.19</v>
      </c>
      <c r="B121">
        <v>28.2</v>
      </c>
      <c r="C121">
        <v>-65</v>
      </c>
      <c r="D121">
        <v>-65</v>
      </c>
      <c r="E121">
        <v>-65</v>
      </c>
      <c r="F121">
        <v>-58.76923077</v>
      </c>
      <c r="G121">
        <v>-58.42307692</v>
      </c>
      <c r="H121">
        <v>-56.64423077</v>
      </c>
      <c r="I121">
        <v>-58</v>
      </c>
      <c r="J121">
        <v>-54</v>
      </c>
      <c r="K121">
        <v>-43</v>
      </c>
      <c r="L121">
        <v>-3.0050290309999999</v>
      </c>
      <c r="M121">
        <v>-2.9873292519999999</v>
      </c>
      <c r="N121">
        <v>-2.8963720579999999</v>
      </c>
      <c r="O121">
        <v>-2.9656961900000001</v>
      </c>
      <c r="P121">
        <v>-2.761165418</v>
      </c>
      <c r="Q121">
        <v>-2.198705796</v>
      </c>
      <c r="R121">
        <v>-0.15025145200000001</v>
      </c>
      <c r="S121">
        <v>-0.149366463</v>
      </c>
      <c r="T121">
        <v>-0.14481860299999999</v>
      </c>
      <c r="U121">
        <v>-0.14828480899999999</v>
      </c>
      <c r="V121">
        <v>-0.13805827100000001</v>
      </c>
      <c r="W121">
        <v>-0.10993529</v>
      </c>
      <c r="X121">
        <v>5.1094900000000002E-4</v>
      </c>
      <c r="Y121">
        <v>3.326903E-3</v>
      </c>
      <c r="Z121">
        <v>0.779713188</v>
      </c>
      <c r="AA121">
        <v>5.9042950000000004E-3</v>
      </c>
      <c r="AB121">
        <v>2.21575E-2</v>
      </c>
      <c r="AC121">
        <v>0.69522521100000001</v>
      </c>
    </row>
    <row r="122" spans="1:29" x14ac:dyDescent="0.3">
      <c r="A122">
        <v>1.2</v>
      </c>
      <c r="B122">
        <v>28.2</v>
      </c>
      <c r="C122">
        <v>-65</v>
      </c>
      <c r="D122">
        <v>-65</v>
      </c>
      <c r="E122">
        <v>-65</v>
      </c>
      <c r="F122">
        <v>-58.00961538</v>
      </c>
      <c r="G122">
        <v>-56.97115385</v>
      </c>
      <c r="H122">
        <v>-55.43269231</v>
      </c>
      <c r="I122">
        <v>-61</v>
      </c>
      <c r="J122">
        <v>-55</v>
      </c>
      <c r="K122">
        <v>-52</v>
      </c>
      <c r="L122">
        <v>-2.9661878499999998</v>
      </c>
      <c r="M122">
        <v>-2.9130885150000001</v>
      </c>
      <c r="N122">
        <v>-2.8344228340000002</v>
      </c>
      <c r="O122">
        <v>-3.1190942690000001</v>
      </c>
      <c r="P122">
        <v>-2.812298111</v>
      </c>
      <c r="Q122">
        <v>-2.658900032</v>
      </c>
      <c r="R122">
        <v>-0.14830939300000001</v>
      </c>
      <c r="S122">
        <v>-0.145654426</v>
      </c>
      <c r="T122">
        <v>-0.14172114199999999</v>
      </c>
      <c r="U122">
        <v>-0.15595471299999999</v>
      </c>
      <c r="V122">
        <v>-0.14061490600000001</v>
      </c>
      <c r="W122">
        <v>-0.13294500200000001</v>
      </c>
      <c r="X122">
        <v>1.532846E-3</v>
      </c>
      <c r="Y122">
        <v>3.5071780000000001E-3</v>
      </c>
      <c r="Z122">
        <v>0.76435957899999996</v>
      </c>
      <c r="AA122">
        <v>8.8564420000000008E-3</v>
      </c>
      <c r="AB122">
        <v>1.0226539E-2</v>
      </c>
      <c r="AC122">
        <v>0.75353442199999998</v>
      </c>
    </row>
    <row r="123" spans="1:29" x14ac:dyDescent="0.3">
      <c r="A123">
        <v>1.21</v>
      </c>
      <c r="B123">
        <v>28.2</v>
      </c>
      <c r="C123">
        <v>-65</v>
      </c>
      <c r="D123">
        <v>-65</v>
      </c>
      <c r="E123">
        <v>-65</v>
      </c>
      <c r="F123">
        <v>-57.09615385</v>
      </c>
      <c r="G123">
        <v>-55.65384615</v>
      </c>
      <c r="H123">
        <v>-54.32692308</v>
      </c>
      <c r="I123">
        <v>-59</v>
      </c>
      <c r="J123">
        <v>-43</v>
      </c>
      <c r="K123">
        <v>-52</v>
      </c>
      <c r="L123">
        <v>-2.9194801020000001</v>
      </c>
      <c r="M123">
        <v>-2.8457310260000002</v>
      </c>
      <c r="N123">
        <v>-2.7778818749999998</v>
      </c>
      <c r="O123">
        <v>-3.0168288830000001</v>
      </c>
      <c r="P123">
        <v>-2.198705796</v>
      </c>
      <c r="Q123">
        <v>-2.658900032</v>
      </c>
      <c r="R123">
        <v>-0.14597400499999999</v>
      </c>
      <c r="S123">
        <v>-0.14228655100000001</v>
      </c>
      <c r="T123">
        <v>-0.138894094</v>
      </c>
      <c r="U123">
        <v>-0.15084144399999999</v>
      </c>
      <c r="V123">
        <v>-0.10993529</v>
      </c>
      <c r="W123">
        <v>-0.13294500200000001</v>
      </c>
      <c r="X123">
        <v>2.1289519999999999E-3</v>
      </c>
      <c r="Y123">
        <v>3.4907900000000001E-3</v>
      </c>
      <c r="Z123">
        <v>0.74939412299999997</v>
      </c>
      <c r="AA123">
        <v>2.3617178999999999E-2</v>
      </c>
      <c r="AB123">
        <v>-1.704423E-3</v>
      </c>
      <c r="AC123">
        <v>0.690739887</v>
      </c>
    </row>
    <row r="124" spans="1:29" x14ac:dyDescent="0.3">
      <c r="A124">
        <v>1.22</v>
      </c>
      <c r="B124">
        <v>28.2</v>
      </c>
      <c r="C124">
        <v>-65</v>
      </c>
      <c r="D124">
        <v>-65</v>
      </c>
      <c r="E124">
        <v>-65</v>
      </c>
      <c r="F124">
        <v>-56.65384615</v>
      </c>
      <c r="G124">
        <v>-54.61538462</v>
      </c>
      <c r="H124">
        <v>-52.70192308</v>
      </c>
      <c r="I124">
        <v>-50</v>
      </c>
      <c r="J124">
        <v>-55</v>
      </c>
      <c r="K124">
        <v>-50</v>
      </c>
      <c r="L124">
        <v>-2.8968637190000002</v>
      </c>
      <c r="M124">
        <v>-2.792631691</v>
      </c>
      <c r="N124">
        <v>-2.6947912490000001</v>
      </c>
      <c r="O124">
        <v>-2.556634646</v>
      </c>
      <c r="P124">
        <v>-2.812298111</v>
      </c>
      <c r="Q124">
        <v>-2.556634646</v>
      </c>
      <c r="R124">
        <v>-0.14484318600000001</v>
      </c>
      <c r="S124">
        <v>-0.139631585</v>
      </c>
      <c r="T124">
        <v>-0.13473956200000001</v>
      </c>
      <c r="U124">
        <v>-0.127831732</v>
      </c>
      <c r="V124">
        <v>-0.14061490600000001</v>
      </c>
      <c r="W124">
        <v>-0.127831732</v>
      </c>
      <c r="X124">
        <v>3.0089190000000001E-3</v>
      </c>
      <c r="Y124">
        <v>4.9985489999999997E-3</v>
      </c>
      <c r="Z124">
        <v>0.73546374199999998</v>
      </c>
      <c r="AA124">
        <v>-7.3803690000000003E-3</v>
      </c>
      <c r="AB124">
        <v>4.2610579999999999E-3</v>
      </c>
      <c r="AC124">
        <v>0.69522521100000001</v>
      </c>
    </row>
    <row r="125" spans="1:29" x14ac:dyDescent="0.3">
      <c r="A125">
        <v>1.23</v>
      </c>
      <c r="B125">
        <v>28.2</v>
      </c>
      <c r="C125">
        <v>-65</v>
      </c>
      <c r="D125">
        <v>-65</v>
      </c>
      <c r="E125">
        <v>-65</v>
      </c>
      <c r="F125">
        <v>-56.88461538</v>
      </c>
      <c r="G125">
        <v>-54.35576923</v>
      </c>
      <c r="H125">
        <v>-51.53846154</v>
      </c>
      <c r="I125">
        <v>-61</v>
      </c>
      <c r="J125">
        <v>-59</v>
      </c>
      <c r="K125">
        <v>-52</v>
      </c>
      <c r="L125">
        <v>-2.9086635709999999</v>
      </c>
      <c r="M125">
        <v>-2.7793568569999998</v>
      </c>
      <c r="N125">
        <v>-2.635300328</v>
      </c>
      <c r="O125">
        <v>-3.1190942690000001</v>
      </c>
      <c r="P125">
        <v>-3.0168288830000001</v>
      </c>
      <c r="Q125">
        <v>-2.658900032</v>
      </c>
      <c r="R125">
        <v>-0.145433179</v>
      </c>
      <c r="S125">
        <v>-0.13896784300000001</v>
      </c>
      <c r="T125">
        <v>-0.13176501600000001</v>
      </c>
      <c r="U125">
        <v>-0.15595471299999999</v>
      </c>
      <c r="V125">
        <v>-0.15084144399999999</v>
      </c>
      <c r="W125">
        <v>-0.13294500200000001</v>
      </c>
      <c r="X125">
        <v>3.7327630000000001E-3</v>
      </c>
      <c r="Y125">
        <v>6.956996E-3</v>
      </c>
      <c r="Z125">
        <v>0.73011585599999995</v>
      </c>
      <c r="AA125">
        <v>2.952147E-3</v>
      </c>
      <c r="AB125">
        <v>1.3635385E-2</v>
      </c>
      <c r="AC125">
        <v>0.77147571800000003</v>
      </c>
    </row>
    <row r="126" spans="1:29" x14ac:dyDescent="0.3">
      <c r="A126">
        <v>1.24</v>
      </c>
      <c r="B126">
        <v>28.2</v>
      </c>
      <c r="C126">
        <v>-65</v>
      </c>
      <c r="D126">
        <v>-65</v>
      </c>
      <c r="E126">
        <v>-65</v>
      </c>
      <c r="F126">
        <v>-57.54807692</v>
      </c>
      <c r="G126">
        <v>-55.22115385</v>
      </c>
      <c r="H126">
        <v>-50.49038462</v>
      </c>
      <c r="I126">
        <v>-60</v>
      </c>
      <c r="J126">
        <v>-58</v>
      </c>
      <c r="K126">
        <v>-51</v>
      </c>
      <c r="L126">
        <v>-2.9425881459999998</v>
      </c>
      <c r="M126">
        <v>-2.823606303</v>
      </c>
      <c r="N126">
        <v>-2.581709332</v>
      </c>
      <c r="O126">
        <v>-3.0679615760000001</v>
      </c>
      <c r="P126">
        <v>-2.9656961900000001</v>
      </c>
      <c r="Q126">
        <v>-2.607767339</v>
      </c>
      <c r="R126">
        <v>-0.14712940699999999</v>
      </c>
      <c r="S126">
        <v>-0.141180315</v>
      </c>
      <c r="T126">
        <v>-0.12908546700000001</v>
      </c>
      <c r="U126">
        <v>-0.15339807899999999</v>
      </c>
      <c r="V126">
        <v>-0.14828480899999999</v>
      </c>
      <c r="W126">
        <v>-0.13038836700000001</v>
      </c>
      <c r="X126">
        <v>3.4347100000000001E-3</v>
      </c>
      <c r="Y126">
        <v>1.0046263E-2</v>
      </c>
      <c r="Z126">
        <v>0.73227226199999995</v>
      </c>
      <c r="AA126">
        <v>2.952147E-3</v>
      </c>
      <c r="AB126">
        <v>1.3635385E-2</v>
      </c>
      <c r="AC126">
        <v>0.75801974599999999</v>
      </c>
    </row>
    <row r="127" spans="1:29" x14ac:dyDescent="0.3">
      <c r="A127">
        <v>1.25</v>
      </c>
      <c r="B127">
        <v>28.2</v>
      </c>
      <c r="C127">
        <v>-65</v>
      </c>
      <c r="D127">
        <v>-65</v>
      </c>
      <c r="E127">
        <v>-65</v>
      </c>
      <c r="F127">
        <v>-57.95192308</v>
      </c>
      <c r="G127">
        <v>-56.06730769</v>
      </c>
      <c r="H127">
        <v>-49.77884615</v>
      </c>
      <c r="I127">
        <v>-61</v>
      </c>
      <c r="J127">
        <v>-57</v>
      </c>
      <c r="K127">
        <v>-40</v>
      </c>
      <c r="L127">
        <v>-2.963237887</v>
      </c>
      <c r="M127">
        <v>-2.8668724280000002</v>
      </c>
      <c r="N127">
        <v>-2.5453264550000001</v>
      </c>
      <c r="O127">
        <v>-3.1190942690000001</v>
      </c>
      <c r="P127">
        <v>-2.9145634970000001</v>
      </c>
      <c r="Q127">
        <v>-2.045307717</v>
      </c>
      <c r="R127">
        <v>-0.14816189399999999</v>
      </c>
      <c r="S127">
        <v>-0.143343621</v>
      </c>
      <c r="T127">
        <v>-0.12726632299999999</v>
      </c>
      <c r="U127">
        <v>-0.15595471299999999</v>
      </c>
      <c r="V127">
        <v>-0.14572817499999999</v>
      </c>
      <c r="W127">
        <v>-0.102265386</v>
      </c>
      <c r="X127">
        <v>2.7818309999999998E-3</v>
      </c>
      <c r="Y127">
        <v>1.232429E-2</v>
      </c>
      <c r="Z127">
        <v>0.73468743599999997</v>
      </c>
      <c r="AA127">
        <v>5.9042950000000004E-3</v>
      </c>
      <c r="AB127">
        <v>3.2384039000000003E-2</v>
      </c>
      <c r="AC127">
        <v>0.70868118300000005</v>
      </c>
    </row>
    <row r="128" spans="1:29" x14ac:dyDescent="0.3">
      <c r="A128">
        <v>1.26</v>
      </c>
      <c r="B128">
        <v>28.2</v>
      </c>
      <c r="C128">
        <v>-65</v>
      </c>
      <c r="D128">
        <v>-65</v>
      </c>
      <c r="E128">
        <v>-65</v>
      </c>
      <c r="F128">
        <v>-58.125</v>
      </c>
      <c r="G128">
        <v>-57.10576923</v>
      </c>
      <c r="H128">
        <v>-49.98076923</v>
      </c>
      <c r="I128">
        <v>-61</v>
      </c>
      <c r="J128">
        <v>-48</v>
      </c>
      <c r="K128">
        <v>-50</v>
      </c>
      <c r="L128">
        <v>-2.972087777</v>
      </c>
      <c r="M128">
        <v>-2.9199717629999999</v>
      </c>
      <c r="N128">
        <v>-2.5556513249999999</v>
      </c>
      <c r="O128">
        <v>-3.1190942690000001</v>
      </c>
      <c r="P128">
        <v>-2.4543692610000001</v>
      </c>
      <c r="Q128">
        <v>-2.556634646</v>
      </c>
      <c r="R128">
        <v>-0.148604389</v>
      </c>
      <c r="S128">
        <v>-0.14599858800000001</v>
      </c>
      <c r="T128">
        <v>-0.12778256599999999</v>
      </c>
      <c r="U128">
        <v>-0.15595471299999999</v>
      </c>
      <c r="V128">
        <v>-0.122718463</v>
      </c>
      <c r="W128">
        <v>-0.127831732</v>
      </c>
      <c r="X128">
        <v>1.50446E-3</v>
      </c>
      <c r="Y128">
        <v>1.3012615E-2</v>
      </c>
      <c r="Z128">
        <v>0.74102726900000004</v>
      </c>
      <c r="AA128">
        <v>1.9188957999999999E-2</v>
      </c>
      <c r="AB128">
        <v>7.669904E-3</v>
      </c>
      <c r="AC128">
        <v>0.71316650699999995</v>
      </c>
    </row>
    <row r="129" spans="1:29" x14ac:dyDescent="0.3">
      <c r="A129">
        <v>1.27</v>
      </c>
      <c r="B129">
        <v>28.2</v>
      </c>
      <c r="C129">
        <v>-65</v>
      </c>
      <c r="D129">
        <v>-65</v>
      </c>
      <c r="E129">
        <v>-65</v>
      </c>
      <c r="F129">
        <v>-58.21153846</v>
      </c>
      <c r="G129">
        <v>-58.40384615</v>
      </c>
      <c r="H129">
        <v>-50.34615385</v>
      </c>
      <c r="I129">
        <v>-47</v>
      </c>
      <c r="J129">
        <v>-57</v>
      </c>
      <c r="K129">
        <v>-52</v>
      </c>
      <c r="L129">
        <v>-2.9765127210000002</v>
      </c>
      <c r="M129">
        <v>-2.9863459309999998</v>
      </c>
      <c r="N129">
        <v>-2.574334425</v>
      </c>
      <c r="O129">
        <v>-2.4032365680000001</v>
      </c>
      <c r="P129">
        <v>-2.9145634970000001</v>
      </c>
      <c r="Q129">
        <v>-2.658900032</v>
      </c>
      <c r="R129">
        <v>-0.14882563600000001</v>
      </c>
      <c r="S129">
        <v>-0.14931729699999999</v>
      </c>
      <c r="T129">
        <v>-0.12871672100000001</v>
      </c>
      <c r="U129">
        <v>-0.120161828</v>
      </c>
      <c r="V129">
        <v>-0.14572817499999999</v>
      </c>
      <c r="W129">
        <v>-0.13294500200000001</v>
      </c>
      <c r="X129">
        <v>-2.8385999999999998E-4</v>
      </c>
      <c r="Y129">
        <v>1.356983E-2</v>
      </c>
      <c r="Z129">
        <v>0.74887658599999996</v>
      </c>
      <c r="AA129">
        <v>-1.4760736999999999E-2</v>
      </c>
      <c r="AB129" s="1">
        <v>1.3900000000000002E-17</v>
      </c>
      <c r="AC129">
        <v>0.69971053500000002</v>
      </c>
    </row>
    <row r="130" spans="1:29" x14ac:dyDescent="0.3">
      <c r="A130">
        <v>1.28</v>
      </c>
      <c r="B130">
        <v>28.2</v>
      </c>
      <c r="C130">
        <v>-65</v>
      </c>
      <c r="D130">
        <v>-65</v>
      </c>
      <c r="E130">
        <v>-65</v>
      </c>
      <c r="F130">
        <v>-57.94230769</v>
      </c>
      <c r="G130">
        <v>-59.09615385</v>
      </c>
      <c r="H130">
        <v>-51.24038462</v>
      </c>
      <c r="I130">
        <v>-60</v>
      </c>
      <c r="J130">
        <v>-57</v>
      </c>
      <c r="K130">
        <v>-52</v>
      </c>
      <c r="L130">
        <v>-2.9627462269999998</v>
      </c>
      <c r="M130">
        <v>-3.0217454880000001</v>
      </c>
      <c r="N130">
        <v>-2.6200588520000001</v>
      </c>
      <c r="O130">
        <v>-3.0679615760000001</v>
      </c>
      <c r="P130">
        <v>-2.9145634970000001</v>
      </c>
      <c r="Q130">
        <v>-2.658900032</v>
      </c>
      <c r="R130">
        <v>-0.14813731099999999</v>
      </c>
      <c r="S130">
        <v>-0.15108727399999999</v>
      </c>
      <c r="T130">
        <v>-0.13100294300000001</v>
      </c>
      <c r="U130">
        <v>-0.15339807899999999</v>
      </c>
      <c r="V130">
        <v>-0.14572817499999999</v>
      </c>
      <c r="W130">
        <v>-0.13294500200000001</v>
      </c>
      <c r="X130">
        <v>-1.703162E-3</v>
      </c>
      <c r="Y130">
        <v>1.2406234E-2</v>
      </c>
      <c r="Z130">
        <v>0.75478513700000005</v>
      </c>
      <c r="AA130">
        <v>4.4282210000000004E-3</v>
      </c>
      <c r="AB130">
        <v>1.107875E-2</v>
      </c>
      <c r="AC130">
        <v>0.75801974599999999</v>
      </c>
    </row>
    <row r="131" spans="1:29" x14ac:dyDescent="0.3">
      <c r="A131">
        <v>1.29</v>
      </c>
      <c r="B131">
        <v>28.2</v>
      </c>
      <c r="C131">
        <v>-65</v>
      </c>
      <c r="D131">
        <v>-65</v>
      </c>
      <c r="E131">
        <v>-65</v>
      </c>
      <c r="F131">
        <v>-58.24038462</v>
      </c>
      <c r="G131">
        <v>-60.25961538</v>
      </c>
      <c r="H131">
        <v>-52.70192308</v>
      </c>
      <c r="I131">
        <v>-59</v>
      </c>
      <c r="J131">
        <v>-58</v>
      </c>
      <c r="K131">
        <v>-49</v>
      </c>
      <c r="L131">
        <v>-2.9779877030000002</v>
      </c>
      <c r="M131">
        <v>-3.0812364099999998</v>
      </c>
      <c r="N131">
        <v>-2.6947912490000001</v>
      </c>
      <c r="O131">
        <v>-3.0168288830000001</v>
      </c>
      <c r="P131">
        <v>-2.9656961900000001</v>
      </c>
      <c r="Q131">
        <v>-2.5055019540000001</v>
      </c>
      <c r="R131">
        <v>-0.148899385</v>
      </c>
      <c r="S131">
        <v>-0.15406181999999999</v>
      </c>
      <c r="T131">
        <v>-0.13473956200000001</v>
      </c>
      <c r="U131">
        <v>-0.15084144399999999</v>
      </c>
      <c r="V131">
        <v>-0.14828480899999999</v>
      </c>
      <c r="W131">
        <v>-0.125275098</v>
      </c>
      <c r="X131">
        <v>-2.9805330000000001E-3</v>
      </c>
      <c r="Y131">
        <v>1.1160694000000001E-2</v>
      </c>
      <c r="Z131">
        <v>0.76789608399999998</v>
      </c>
      <c r="AA131">
        <v>1.476074E-3</v>
      </c>
      <c r="AB131">
        <v>1.6192018999999998E-2</v>
      </c>
      <c r="AC131">
        <v>0.74456377399999996</v>
      </c>
    </row>
    <row r="132" spans="1:29" x14ac:dyDescent="0.3">
      <c r="A132">
        <v>1.3</v>
      </c>
      <c r="B132">
        <v>28.2</v>
      </c>
      <c r="C132">
        <v>-65</v>
      </c>
      <c r="D132">
        <v>-65</v>
      </c>
      <c r="E132">
        <v>-65</v>
      </c>
      <c r="F132">
        <v>-58.43269231</v>
      </c>
      <c r="G132">
        <v>-61.29807692</v>
      </c>
      <c r="H132">
        <v>-54.34615385</v>
      </c>
      <c r="I132">
        <v>-55</v>
      </c>
      <c r="J132">
        <v>-60</v>
      </c>
      <c r="K132">
        <v>-42</v>
      </c>
      <c r="L132">
        <v>-2.9878209130000002</v>
      </c>
      <c r="M132">
        <v>-3.1343357439999999</v>
      </c>
      <c r="N132">
        <v>-2.778865197</v>
      </c>
      <c r="O132">
        <v>-2.812298111</v>
      </c>
      <c r="P132">
        <v>-3.0679615760000001</v>
      </c>
      <c r="Q132">
        <v>-2.147573103</v>
      </c>
      <c r="R132">
        <v>-0.149391046</v>
      </c>
      <c r="S132">
        <v>-0.156716787</v>
      </c>
      <c r="T132">
        <v>-0.13894326000000001</v>
      </c>
      <c r="U132">
        <v>-0.14061490600000001</v>
      </c>
      <c r="V132">
        <v>-0.15339807899999999</v>
      </c>
      <c r="W132">
        <v>-0.107378655</v>
      </c>
      <c r="X132">
        <v>-4.2295190000000002E-3</v>
      </c>
      <c r="Y132">
        <v>9.4071039999999995E-3</v>
      </c>
      <c r="Z132">
        <v>0.78079139099999995</v>
      </c>
      <c r="AA132">
        <v>-7.3803690000000003E-3</v>
      </c>
      <c r="AB132">
        <v>2.6418558000000002E-2</v>
      </c>
      <c r="AC132">
        <v>0.70419585900000004</v>
      </c>
    </row>
    <row r="133" spans="1:29" x14ac:dyDescent="0.3">
      <c r="A133">
        <v>1.31</v>
      </c>
      <c r="B133">
        <v>28.2</v>
      </c>
      <c r="C133">
        <v>-65</v>
      </c>
      <c r="D133">
        <v>-65</v>
      </c>
      <c r="E133">
        <v>-65</v>
      </c>
      <c r="F133">
        <v>-58.52884615</v>
      </c>
      <c r="G133">
        <v>-62.30769231</v>
      </c>
      <c r="H133">
        <v>-56.29807692</v>
      </c>
      <c r="I133">
        <v>-55</v>
      </c>
      <c r="J133">
        <v>-48</v>
      </c>
      <c r="K133">
        <v>-55</v>
      </c>
      <c r="L133">
        <v>-2.9927375180000002</v>
      </c>
      <c r="M133">
        <v>-3.1859600979999998</v>
      </c>
      <c r="N133">
        <v>-2.87867228</v>
      </c>
      <c r="O133">
        <v>-2.812298111</v>
      </c>
      <c r="P133">
        <v>-2.4543692610000001</v>
      </c>
      <c r="Q133">
        <v>-2.812298111</v>
      </c>
      <c r="R133">
        <v>-0.149636876</v>
      </c>
      <c r="S133">
        <v>-0.15929800499999999</v>
      </c>
      <c r="T133">
        <v>-0.14393361399999999</v>
      </c>
      <c r="U133">
        <v>-0.14061490600000001</v>
      </c>
      <c r="V133">
        <v>-0.122718463</v>
      </c>
      <c r="W133">
        <v>-0.14061490600000001</v>
      </c>
      <c r="X133">
        <v>-5.5778549999999996E-3</v>
      </c>
      <c r="Y133">
        <v>7.0225510000000001E-3</v>
      </c>
      <c r="Z133">
        <v>0.794506131</v>
      </c>
      <c r="AA133">
        <v>1.0332516E-2</v>
      </c>
      <c r="AB133">
        <v>-5.9654809999999999E-3</v>
      </c>
      <c r="AC133">
        <v>0.70868118300000005</v>
      </c>
    </row>
    <row r="134" spans="1:29" x14ac:dyDescent="0.3">
      <c r="A134">
        <v>1.32</v>
      </c>
      <c r="B134">
        <v>28.2</v>
      </c>
      <c r="C134">
        <v>-65</v>
      </c>
      <c r="D134">
        <v>-65</v>
      </c>
      <c r="E134">
        <v>-65</v>
      </c>
      <c r="F134">
        <v>-58.70192308</v>
      </c>
      <c r="G134">
        <v>-63.5</v>
      </c>
      <c r="H134">
        <v>-57.72115385</v>
      </c>
      <c r="I134">
        <v>-98</v>
      </c>
      <c r="J134">
        <v>-123</v>
      </c>
      <c r="K134">
        <v>-54</v>
      </c>
      <c r="L134">
        <v>-3.0015874070000002</v>
      </c>
      <c r="M134">
        <v>-3.2469260009999998</v>
      </c>
      <c r="N134">
        <v>-2.9514380349999998</v>
      </c>
      <c r="O134">
        <v>-5.0110039070000001</v>
      </c>
      <c r="P134">
        <v>-6.2893212299999997</v>
      </c>
      <c r="Q134">
        <v>-2.761165418</v>
      </c>
      <c r="R134">
        <v>-0.15007936999999999</v>
      </c>
      <c r="S134">
        <v>-0.1623463</v>
      </c>
      <c r="T134">
        <v>-0.147571902</v>
      </c>
      <c r="U134">
        <v>-0.25055019499999998</v>
      </c>
      <c r="V134">
        <v>-0.31446606199999999</v>
      </c>
      <c r="W134">
        <v>-0.13805827100000001</v>
      </c>
      <c r="X134">
        <v>-7.0823149999999996E-3</v>
      </c>
      <c r="Y134">
        <v>5.760622E-3</v>
      </c>
      <c r="Z134">
        <v>0.80701328400000005</v>
      </c>
      <c r="AA134">
        <v>-3.6901842999999997E-2</v>
      </c>
      <c r="AB134">
        <v>9.6299905000000005E-2</v>
      </c>
      <c r="AC134">
        <v>1.233464084</v>
      </c>
    </row>
    <row r="135" spans="1:29" x14ac:dyDescent="0.3">
      <c r="A135">
        <v>1.33</v>
      </c>
      <c r="B135">
        <v>28.2</v>
      </c>
      <c r="C135">
        <v>-65</v>
      </c>
      <c r="D135">
        <v>-65</v>
      </c>
      <c r="E135">
        <v>-65</v>
      </c>
      <c r="F135">
        <v>-58.59615385</v>
      </c>
      <c r="G135">
        <v>-64.03846154</v>
      </c>
      <c r="H135">
        <v>-58.47115385</v>
      </c>
      <c r="I135">
        <v>0</v>
      </c>
      <c r="J135">
        <v>0</v>
      </c>
      <c r="K135">
        <v>-58</v>
      </c>
      <c r="L135">
        <v>-2.9961791409999998</v>
      </c>
      <c r="M135">
        <v>-3.2744589899999998</v>
      </c>
      <c r="N135">
        <v>-2.9897875549999999</v>
      </c>
      <c r="O135">
        <v>0</v>
      </c>
      <c r="P135">
        <v>0</v>
      </c>
      <c r="Q135">
        <v>-2.9656961900000001</v>
      </c>
      <c r="R135">
        <v>-0.14980895699999999</v>
      </c>
      <c r="S135">
        <v>-0.16372294900000001</v>
      </c>
      <c r="T135">
        <v>-0.14948937800000001</v>
      </c>
      <c r="U135">
        <v>0</v>
      </c>
      <c r="V135">
        <v>0</v>
      </c>
      <c r="W135">
        <v>-0.14828480899999999</v>
      </c>
      <c r="X135">
        <v>-8.0332470000000003E-3</v>
      </c>
      <c r="Y135">
        <v>4.85105E-3</v>
      </c>
      <c r="Z135">
        <v>0.81231804299999999</v>
      </c>
      <c r="AA135">
        <v>0</v>
      </c>
      <c r="AB135">
        <v>-9.8856540000000007E-2</v>
      </c>
      <c r="AC135">
        <v>0.26014878899999999</v>
      </c>
    </row>
    <row r="136" spans="1:29" x14ac:dyDescent="0.3">
      <c r="A136">
        <v>1.34</v>
      </c>
      <c r="B136">
        <v>28.2</v>
      </c>
      <c r="C136">
        <v>-65</v>
      </c>
      <c r="D136">
        <v>-65</v>
      </c>
      <c r="E136">
        <v>-65</v>
      </c>
      <c r="F136">
        <v>-58.52884615</v>
      </c>
      <c r="G136">
        <v>-64.33653846</v>
      </c>
      <c r="H136">
        <v>-59.14423077</v>
      </c>
      <c r="I136">
        <v>-110</v>
      </c>
      <c r="J136">
        <v>-126</v>
      </c>
      <c r="K136">
        <v>-56</v>
      </c>
      <c r="L136">
        <v>-2.9927375180000002</v>
      </c>
      <c r="M136">
        <v>-3.2897004650000001</v>
      </c>
      <c r="N136">
        <v>-3.0242037900000001</v>
      </c>
      <c r="O136">
        <v>-5.6245962220000001</v>
      </c>
      <c r="P136">
        <v>-6.4427193090000001</v>
      </c>
      <c r="Q136">
        <v>-2.8634308040000001</v>
      </c>
      <c r="R136">
        <v>-0.149636876</v>
      </c>
      <c r="S136">
        <v>-0.16448502300000001</v>
      </c>
      <c r="T136">
        <v>-0.15121018999999999</v>
      </c>
      <c r="U136">
        <v>-0.281229811</v>
      </c>
      <c r="V136">
        <v>-0.32213596500000002</v>
      </c>
      <c r="W136">
        <v>-0.14317154000000001</v>
      </c>
      <c r="X136">
        <v>-8.5725820000000005E-3</v>
      </c>
      <c r="Y136">
        <v>3.9005070000000001E-3</v>
      </c>
      <c r="Z136">
        <v>0.81637208500000003</v>
      </c>
      <c r="AA136">
        <v>-2.3617178999999999E-2</v>
      </c>
      <c r="AB136">
        <v>0.10567423200000001</v>
      </c>
      <c r="AC136">
        <v>1.3097145910000001</v>
      </c>
    </row>
    <row r="137" spans="1:29" x14ac:dyDescent="0.3">
      <c r="A137">
        <v>1.35</v>
      </c>
      <c r="B137">
        <v>28.2</v>
      </c>
      <c r="C137">
        <v>-65</v>
      </c>
      <c r="D137">
        <v>-65</v>
      </c>
      <c r="E137">
        <v>-65</v>
      </c>
      <c r="F137">
        <v>-58.43269231</v>
      </c>
      <c r="G137">
        <v>-64.36538462</v>
      </c>
      <c r="H137">
        <v>-59.79807692</v>
      </c>
      <c r="I137">
        <v>0</v>
      </c>
      <c r="J137">
        <v>0</v>
      </c>
      <c r="K137">
        <v>-47</v>
      </c>
      <c r="L137">
        <v>-2.9878209130000002</v>
      </c>
      <c r="M137">
        <v>-3.2911754470000001</v>
      </c>
      <c r="N137">
        <v>-3.0576367050000002</v>
      </c>
      <c r="O137">
        <v>0</v>
      </c>
      <c r="P137">
        <v>0</v>
      </c>
      <c r="Q137">
        <v>-2.4032365680000001</v>
      </c>
      <c r="R137">
        <v>-0.149391046</v>
      </c>
      <c r="S137">
        <v>-0.16455877199999999</v>
      </c>
      <c r="T137">
        <v>-0.15288183499999999</v>
      </c>
      <c r="U137">
        <v>0</v>
      </c>
      <c r="V137">
        <v>0</v>
      </c>
      <c r="W137">
        <v>-0.120161828</v>
      </c>
      <c r="X137">
        <v>-8.7570909999999998E-3</v>
      </c>
      <c r="Y137">
        <v>2.728716E-3</v>
      </c>
      <c r="Z137">
        <v>0.81900289999999998</v>
      </c>
      <c r="AA137">
        <v>0</v>
      </c>
      <c r="AB137">
        <v>-8.0107886000000003E-2</v>
      </c>
      <c r="AC137">
        <v>0.21081022499999999</v>
      </c>
    </row>
    <row r="138" spans="1:29" x14ac:dyDescent="0.3">
      <c r="A138">
        <v>1.36</v>
      </c>
      <c r="B138">
        <v>28.2</v>
      </c>
      <c r="C138">
        <v>-65</v>
      </c>
      <c r="D138">
        <v>-65</v>
      </c>
      <c r="E138">
        <v>-65</v>
      </c>
      <c r="F138">
        <v>-58.27884615</v>
      </c>
      <c r="G138">
        <v>-64.25</v>
      </c>
      <c r="H138">
        <v>-60.55769231</v>
      </c>
      <c r="I138">
        <v>-113</v>
      </c>
      <c r="J138">
        <v>-116</v>
      </c>
      <c r="K138">
        <v>-120</v>
      </c>
      <c r="L138">
        <v>-2.9799543449999999</v>
      </c>
      <c r="M138">
        <v>-3.285275521</v>
      </c>
      <c r="N138">
        <v>-3.0964778850000001</v>
      </c>
      <c r="O138">
        <v>-5.7779943009999997</v>
      </c>
      <c r="P138">
        <v>-5.9313923800000001</v>
      </c>
      <c r="Q138">
        <v>-6.1359231520000002</v>
      </c>
      <c r="R138">
        <v>-0.148997717</v>
      </c>
      <c r="S138">
        <v>-0.164263776</v>
      </c>
      <c r="T138">
        <v>-0.15482389399999999</v>
      </c>
      <c r="U138">
        <v>-0.288899715</v>
      </c>
      <c r="V138">
        <v>-0.29656961900000001</v>
      </c>
      <c r="W138">
        <v>-0.30679615799999999</v>
      </c>
      <c r="X138">
        <v>-8.8138629999999999E-3</v>
      </c>
      <c r="Y138">
        <v>1.204568E-3</v>
      </c>
      <c r="Z138">
        <v>0.82120243400000004</v>
      </c>
      <c r="AA138">
        <v>-4.4282210000000004E-3</v>
      </c>
      <c r="AB138">
        <v>-9.374327E-3</v>
      </c>
      <c r="AC138">
        <v>1.565378055</v>
      </c>
    </row>
    <row r="139" spans="1:29" x14ac:dyDescent="0.3">
      <c r="A139">
        <v>1.37</v>
      </c>
      <c r="B139">
        <v>28.2</v>
      </c>
      <c r="C139">
        <v>-65</v>
      </c>
      <c r="D139">
        <v>-65</v>
      </c>
      <c r="E139">
        <v>-65</v>
      </c>
      <c r="F139">
        <v>-57.65384615</v>
      </c>
      <c r="G139">
        <v>-63.63461538</v>
      </c>
      <c r="H139">
        <v>-61.22115385</v>
      </c>
      <c r="I139">
        <v>-46</v>
      </c>
      <c r="J139">
        <v>-64</v>
      </c>
      <c r="K139">
        <v>-59</v>
      </c>
      <c r="L139">
        <v>-2.9479964120000002</v>
      </c>
      <c r="M139">
        <v>-3.253809248</v>
      </c>
      <c r="N139">
        <v>-3.13040246</v>
      </c>
      <c r="O139">
        <v>-2.3521038750000001</v>
      </c>
      <c r="P139">
        <v>-3.272492347</v>
      </c>
      <c r="Q139">
        <v>-3.0168288830000001</v>
      </c>
      <c r="R139">
        <v>-0.14739982099999999</v>
      </c>
      <c r="S139">
        <v>-0.16269046200000001</v>
      </c>
      <c r="T139">
        <v>-0.15652012300000001</v>
      </c>
      <c r="U139">
        <v>-0.117605194</v>
      </c>
      <c r="V139">
        <v>-0.163624617</v>
      </c>
      <c r="W139">
        <v>-0.15084144399999999</v>
      </c>
      <c r="X139">
        <v>-8.8280560000000008E-3</v>
      </c>
      <c r="Y139">
        <v>-9.8332100000000011E-4</v>
      </c>
      <c r="Z139">
        <v>0.81861474700000003</v>
      </c>
      <c r="AA139">
        <v>-2.6569327E-2</v>
      </c>
      <c r="AB139">
        <v>-6.8176920000000002E-3</v>
      </c>
      <c r="AC139">
        <v>0.75801974599999999</v>
      </c>
    </row>
    <row r="140" spans="1:29" x14ac:dyDescent="0.3">
      <c r="A140">
        <v>1.38</v>
      </c>
      <c r="B140">
        <v>28.2</v>
      </c>
      <c r="C140">
        <v>-65</v>
      </c>
      <c r="D140">
        <v>-65</v>
      </c>
      <c r="E140">
        <v>-65</v>
      </c>
      <c r="F140">
        <v>-57.34615385</v>
      </c>
      <c r="G140">
        <v>-62.91346154</v>
      </c>
      <c r="H140">
        <v>-61.58653846</v>
      </c>
      <c r="I140">
        <v>-54</v>
      </c>
      <c r="J140">
        <v>-66</v>
      </c>
      <c r="K140">
        <v>-61</v>
      </c>
      <c r="L140">
        <v>-2.9322632749999999</v>
      </c>
      <c r="M140">
        <v>-3.2169347099999999</v>
      </c>
      <c r="N140">
        <v>-3.1490855600000001</v>
      </c>
      <c r="O140">
        <v>-2.761165418</v>
      </c>
      <c r="P140">
        <v>-3.374757733</v>
      </c>
      <c r="Q140">
        <v>-3.1190942690000001</v>
      </c>
      <c r="R140">
        <v>-0.14661316399999999</v>
      </c>
      <c r="S140">
        <v>-0.16084673499999999</v>
      </c>
      <c r="T140">
        <v>-0.157454278</v>
      </c>
      <c r="U140">
        <v>-0.13805827100000001</v>
      </c>
      <c r="V140">
        <v>-0.168737887</v>
      </c>
      <c r="W140">
        <v>-0.15595471299999999</v>
      </c>
      <c r="X140">
        <v>-8.2177559999999997E-3</v>
      </c>
      <c r="Y140">
        <v>-2.4828860000000001E-3</v>
      </c>
      <c r="Z140">
        <v>0.81563890699999997</v>
      </c>
      <c r="AA140">
        <v>-1.7712884000000002E-2</v>
      </c>
      <c r="AB140">
        <v>-1.704423E-3</v>
      </c>
      <c r="AC140">
        <v>0.81184363299999995</v>
      </c>
    </row>
    <row r="141" spans="1:29" x14ac:dyDescent="0.3">
      <c r="A141">
        <v>1.39</v>
      </c>
      <c r="B141">
        <v>28.2</v>
      </c>
      <c r="C141">
        <v>-65</v>
      </c>
      <c r="D141">
        <v>-65</v>
      </c>
      <c r="E141">
        <v>-65</v>
      </c>
      <c r="F141">
        <v>-57.24038462</v>
      </c>
      <c r="G141">
        <v>-61.99038462</v>
      </c>
      <c r="H141">
        <v>-61.58653846</v>
      </c>
      <c r="I141">
        <v>-59</v>
      </c>
      <c r="J141">
        <v>-64</v>
      </c>
      <c r="K141">
        <v>-62</v>
      </c>
      <c r="L141">
        <v>-2.9268550100000001</v>
      </c>
      <c r="M141">
        <v>-3.1697353009999998</v>
      </c>
      <c r="N141">
        <v>-3.1490855600000001</v>
      </c>
      <c r="O141">
        <v>-3.0168288830000001</v>
      </c>
      <c r="P141">
        <v>-3.272492347</v>
      </c>
      <c r="Q141">
        <v>-3.1702269620000001</v>
      </c>
      <c r="R141">
        <v>-0.14634274999999999</v>
      </c>
      <c r="S141">
        <v>-0.158486765</v>
      </c>
      <c r="T141">
        <v>-0.157454278</v>
      </c>
      <c r="U141">
        <v>-0.15084144399999999</v>
      </c>
      <c r="V141">
        <v>-0.163624617</v>
      </c>
      <c r="W141">
        <v>-0.158511348</v>
      </c>
      <c r="X141">
        <v>-7.0113500000000004E-3</v>
      </c>
      <c r="Y141">
        <v>-3.3596799999999999E-3</v>
      </c>
      <c r="Z141">
        <v>0.811024199</v>
      </c>
      <c r="AA141">
        <v>-7.3803690000000003E-3</v>
      </c>
      <c r="AB141">
        <v>-8.5221199999999998E-4</v>
      </c>
      <c r="AC141">
        <v>0.829784929</v>
      </c>
    </row>
    <row r="142" spans="1:29" x14ac:dyDescent="0.3">
      <c r="A142">
        <v>1.4</v>
      </c>
      <c r="B142">
        <v>28.2</v>
      </c>
      <c r="C142">
        <v>-65</v>
      </c>
      <c r="D142">
        <v>-65</v>
      </c>
      <c r="E142">
        <v>-65</v>
      </c>
      <c r="F142">
        <v>-57.13461538</v>
      </c>
      <c r="G142">
        <v>-60.90384615</v>
      </c>
      <c r="H142">
        <v>-61.40384615</v>
      </c>
      <c r="I142">
        <v>-59</v>
      </c>
      <c r="J142">
        <v>-62</v>
      </c>
      <c r="K142">
        <v>-50</v>
      </c>
      <c r="L142">
        <v>-2.9214467439999998</v>
      </c>
      <c r="M142">
        <v>-3.1141776640000001</v>
      </c>
      <c r="N142">
        <v>-3.1397440099999998</v>
      </c>
      <c r="O142">
        <v>-3.0168288830000001</v>
      </c>
      <c r="P142">
        <v>-3.1702269620000001</v>
      </c>
      <c r="Q142">
        <v>-2.556634646</v>
      </c>
      <c r="R142">
        <v>-0.146072337</v>
      </c>
      <c r="S142">
        <v>-0.15570888299999999</v>
      </c>
      <c r="T142">
        <v>-0.15698720099999999</v>
      </c>
      <c r="U142">
        <v>-0.15084144399999999</v>
      </c>
      <c r="V142">
        <v>-0.158511348</v>
      </c>
      <c r="W142">
        <v>-0.127831732</v>
      </c>
      <c r="X142">
        <v>-5.5636619999999996E-3</v>
      </c>
      <c r="Y142">
        <v>-4.0643939999999998E-3</v>
      </c>
      <c r="Z142">
        <v>0.80485687900000003</v>
      </c>
      <c r="AA142">
        <v>-4.4282210000000004E-3</v>
      </c>
      <c r="AB142">
        <v>1.7896443000000001E-2</v>
      </c>
      <c r="AC142">
        <v>0.76699039400000002</v>
      </c>
    </row>
    <row r="143" spans="1:29" x14ac:dyDescent="0.3">
      <c r="A143">
        <v>1.41</v>
      </c>
      <c r="B143">
        <v>28.2</v>
      </c>
      <c r="C143">
        <v>-65</v>
      </c>
      <c r="D143">
        <v>-65</v>
      </c>
      <c r="E143">
        <v>-65</v>
      </c>
      <c r="F143">
        <v>-57.43269231</v>
      </c>
      <c r="G143">
        <v>-60.36538462</v>
      </c>
      <c r="H143">
        <v>-60.64423077</v>
      </c>
      <c r="I143">
        <v>-57</v>
      </c>
      <c r="J143">
        <v>-47</v>
      </c>
      <c r="K143">
        <v>-60</v>
      </c>
      <c r="L143">
        <v>-2.9366882200000002</v>
      </c>
      <c r="M143">
        <v>-3.0866446750000001</v>
      </c>
      <c r="N143">
        <v>-3.1009028299999999</v>
      </c>
      <c r="O143">
        <v>-2.9145634970000001</v>
      </c>
      <c r="P143">
        <v>-2.4032365680000001</v>
      </c>
      <c r="Q143">
        <v>-3.0679615760000001</v>
      </c>
      <c r="R143">
        <v>-0.146834411</v>
      </c>
      <c r="S143">
        <v>-0.15433223400000001</v>
      </c>
      <c r="T143">
        <v>-0.155045141</v>
      </c>
      <c r="U143">
        <v>-0.14572817499999999</v>
      </c>
      <c r="V143">
        <v>-0.120161828</v>
      </c>
      <c r="W143">
        <v>-0.15339807899999999</v>
      </c>
      <c r="X143">
        <v>-4.3288700000000003E-3</v>
      </c>
      <c r="Y143">
        <v>-2.9745459999999998E-3</v>
      </c>
      <c r="Z143">
        <v>0.80037155500000001</v>
      </c>
      <c r="AA143">
        <v>1.4760736999999999E-2</v>
      </c>
      <c r="AB143">
        <v>-1.3635385E-2</v>
      </c>
      <c r="AC143">
        <v>0.73559312600000004</v>
      </c>
    </row>
    <row r="144" spans="1:29" x14ac:dyDescent="0.3">
      <c r="A144">
        <v>1.42</v>
      </c>
      <c r="B144">
        <v>28.2</v>
      </c>
      <c r="C144">
        <v>-65</v>
      </c>
      <c r="D144">
        <v>-65</v>
      </c>
      <c r="E144">
        <v>-65</v>
      </c>
      <c r="F144">
        <v>-57.26923077</v>
      </c>
      <c r="G144">
        <v>-59.41346154</v>
      </c>
      <c r="H144">
        <v>-59.15384615</v>
      </c>
      <c r="I144">
        <v>-45</v>
      </c>
      <c r="J144">
        <v>-58</v>
      </c>
      <c r="K144">
        <v>-62</v>
      </c>
      <c r="L144">
        <v>-2.928329991</v>
      </c>
      <c r="M144">
        <v>-3.0379702850000001</v>
      </c>
      <c r="N144">
        <v>-3.0246954509999999</v>
      </c>
      <c r="O144">
        <v>-2.3009711820000001</v>
      </c>
      <c r="P144">
        <v>-2.9656961900000001</v>
      </c>
      <c r="Q144">
        <v>-3.1702269620000001</v>
      </c>
      <c r="R144">
        <v>-0.1464165</v>
      </c>
      <c r="S144">
        <v>-0.15189851400000001</v>
      </c>
      <c r="T144">
        <v>-0.15123477299999999</v>
      </c>
      <c r="U144">
        <v>-0.11504855899999999</v>
      </c>
      <c r="V144">
        <v>-0.14828480899999999</v>
      </c>
      <c r="W144">
        <v>-0.158511348</v>
      </c>
      <c r="X144">
        <v>-3.1650430000000002E-3</v>
      </c>
      <c r="Y144">
        <v>-1.3848440000000001E-3</v>
      </c>
      <c r="Z144">
        <v>0.78868383600000003</v>
      </c>
      <c r="AA144">
        <v>-1.9188957999999999E-2</v>
      </c>
      <c r="AB144">
        <v>-1.7896443000000001E-2</v>
      </c>
      <c r="AC144">
        <v>0.74007845000000005</v>
      </c>
    </row>
    <row r="145" spans="1:29" x14ac:dyDescent="0.3">
      <c r="A145">
        <v>1.43</v>
      </c>
      <c r="B145">
        <v>28.2</v>
      </c>
      <c r="C145">
        <v>-65</v>
      </c>
      <c r="D145">
        <v>-65</v>
      </c>
      <c r="E145">
        <v>-65</v>
      </c>
      <c r="F145">
        <v>-57.91346154</v>
      </c>
      <c r="G145">
        <v>-59.04807692</v>
      </c>
      <c r="H145">
        <v>-57.49038462</v>
      </c>
      <c r="I145">
        <v>-57</v>
      </c>
      <c r="J145">
        <v>-57</v>
      </c>
      <c r="K145">
        <v>-60</v>
      </c>
      <c r="L145">
        <v>-2.9612712449999998</v>
      </c>
      <c r="M145">
        <v>-3.019287185</v>
      </c>
      <c r="N145">
        <v>-2.939638183</v>
      </c>
      <c r="O145">
        <v>-2.9145634970000001</v>
      </c>
      <c r="P145">
        <v>-2.9145634970000001</v>
      </c>
      <c r="Q145">
        <v>-3.0679615760000001</v>
      </c>
      <c r="R145">
        <v>-0.14806356200000001</v>
      </c>
      <c r="S145">
        <v>-0.15096435899999999</v>
      </c>
      <c r="T145">
        <v>-0.14698190899999999</v>
      </c>
      <c r="U145">
        <v>-0.14572817499999999</v>
      </c>
      <c r="V145">
        <v>-0.14572817499999999</v>
      </c>
      <c r="W145">
        <v>-0.15339807899999999</v>
      </c>
      <c r="X145">
        <v>-1.674776E-3</v>
      </c>
      <c r="Y145">
        <v>1.6880339999999999E-3</v>
      </c>
      <c r="Z145">
        <v>0.78247338700000002</v>
      </c>
      <c r="AA145">
        <v>0</v>
      </c>
      <c r="AB145">
        <v>-5.1132690000000001E-3</v>
      </c>
      <c r="AC145">
        <v>0.78044636599999995</v>
      </c>
    </row>
    <row r="146" spans="1:29" x14ac:dyDescent="0.3">
      <c r="A146">
        <v>1.44</v>
      </c>
      <c r="B146">
        <v>28.2</v>
      </c>
      <c r="C146">
        <v>-65</v>
      </c>
      <c r="D146">
        <v>-65</v>
      </c>
      <c r="E146">
        <v>-65</v>
      </c>
      <c r="F146">
        <v>-59.13461538</v>
      </c>
      <c r="G146">
        <v>-59.16346154</v>
      </c>
      <c r="H146">
        <v>-56.13461538</v>
      </c>
      <c r="I146">
        <v>-57</v>
      </c>
      <c r="J146">
        <v>-57</v>
      </c>
      <c r="K146">
        <v>-58</v>
      </c>
      <c r="L146">
        <v>-3.0237121299999998</v>
      </c>
      <c r="M146">
        <v>-3.0251871110000002</v>
      </c>
      <c r="N146">
        <v>-2.8703140509999998</v>
      </c>
      <c r="O146">
        <v>-2.9145634970000001</v>
      </c>
      <c r="P146">
        <v>-2.9145634970000001</v>
      </c>
      <c r="Q146">
        <v>-2.9656961900000001</v>
      </c>
      <c r="R146">
        <v>-0.151185606</v>
      </c>
      <c r="S146">
        <v>-0.15125935600000001</v>
      </c>
      <c r="T146">
        <v>-0.14351570299999999</v>
      </c>
      <c r="U146">
        <v>-0.14572817499999999</v>
      </c>
      <c r="V146">
        <v>-0.14572817499999999</v>
      </c>
      <c r="W146">
        <v>-0.14828480899999999</v>
      </c>
      <c r="X146" s="1">
        <v>-4.2599999999999999E-5</v>
      </c>
      <c r="Y146">
        <v>5.137852E-3</v>
      </c>
      <c r="Z146">
        <v>0.78238713100000001</v>
      </c>
      <c r="AA146">
        <v>0</v>
      </c>
      <c r="AB146">
        <v>-1.704423E-3</v>
      </c>
      <c r="AC146">
        <v>0.77147571800000003</v>
      </c>
    </row>
    <row r="147" spans="1:29" x14ac:dyDescent="0.3">
      <c r="A147">
        <v>1.45</v>
      </c>
      <c r="B147">
        <v>28.2</v>
      </c>
      <c r="C147">
        <v>-65</v>
      </c>
      <c r="D147">
        <v>-65</v>
      </c>
      <c r="E147">
        <v>-65</v>
      </c>
      <c r="F147">
        <v>-60.27884615</v>
      </c>
      <c r="G147">
        <v>-59.21153846</v>
      </c>
      <c r="H147">
        <v>-55.81730769</v>
      </c>
      <c r="I147">
        <v>-56</v>
      </c>
      <c r="J147">
        <v>-57</v>
      </c>
      <c r="K147">
        <v>-47</v>
      </c>
      <c r="L147">
        <v>-3.0822197309999999</v>
      </c>
      <c r="M147">
        <v>-3.0276454140000002</v>
      </c>
      <c r="N147">
        <v>-2.8540892539999998</v>
      </c>
      <c r="O147">
        <v>-2.8634308040000001</v>
      </c>
      <c r="P147">
        <v>-2.9145634970000001</v>
      </c>
      <c r="Q147">
        <v>-2.4032365680000001</v>
      </c>
      <c r="R147">
        <v>-0.154110987</v>
      </c>
      <c r="S147">
        <v>-0.15138227100000001</v>
      </c>
      <c r="T147">
        <v>-0.142704463</v>
      </c>
      <c r="U147">
        <v>-0.14317154000000001</v>
      </c>
      <c r="V147">
        <v>-0.14572817499999999</v>
      </c>
      <c r="W147">
        <v>-0.120161828</v>
      </c>
      <c r="X147">
        <v>1.5754250000000001E-3</v>
      </c>
      <c r="Y147">
        <v>6.6947769999999998E-3</v>
      </c>
      <c r="Z147">
        <v>0.78631178899999998</v>
      </c>
      <c r="AA147">
        <v>-1.476074E-3</v>
      </c>
      <c r="AB147">
        <v>1.6192018999999998E-2</v>
      </c>
      <c r="AC147">
        <v>0.71765183099999996</v>
      </c>
    </row>
    <row r="148" spans="1:29" x14ac:dyDescent="0.3">
      <c r="A148">
        <v>1.46</v>
      </c>
      <c r="B148">
        <v>28.2</v>
      </c>
      <c r="C148">
        <v>-65</v>
      </c>
      <c r="D148">
        <v>-65</v>
      </c>
      <c r="E148">
        <v>-65</v>
      </c>
      <c r="F148">
        <v>-61.80769231</v>
      </c>
      <c r="G148">
        <v>-59.97115385</v>
      </c>
      <c r="H148">
        <v>-56.27884615</v>
      </c>
      <c r="I148">
        <v>-58</v>
      </c>
      <c r="J148">
        <v>-45</v>
      </c>
      <c r="K148">
        <v>-55</v>
      </c>
      <c r="L148">
        <v>-3.160393751</v>
      </c>
      <c r="M148">
        <v>-3.0664865940000001</v>
      </c>
      <c r="N148">
        <v>-2.8776889589999999</v>
      </c>
      <c r="O148">
        <v>-2.9656961900000001</v>
      </c>
      <c r="P148">
        <v>-2.3009711820000001</v>
      </c>
      <c r="Q148">
        <v>-2.812298111</v>
      </c>
      <c r="R148">
        <v>-0.15801968799999999</v>
      </c>
      <c r="S148">
        <v>-0.15332433000000001</v>
      </c>
      <c r="T148">
        <v>-0.143884448</v>
      </c>
      <c r="U148">
        <v>-0.14828480899999999</v>
      </c>
      <c r="V148">
        <v>-0.11504855899999999</v>
      </c>
      <c r="W148">
        <v>-0.14061490600000001</v>
      </c>
      <c r="X148">
        <v>2.7108660000000001E-3</v>
      </c>
      <c r="Y148">
        <v>7.8583739999999996E-3</v>
      </c>
      <c r="Z148">
        <v>0.79864643000000002</v>
      </c>
      <c r="AA148">
        <v>1.9188957999999999E-2</v>
      </c>
      <c r="AB148">
        <v>-5.9654809999999999E-3</v>
      </c>
      <c r="AC148">
        <v>0.70868118300000005</v>
      </c>
    </row>
    <row r="149" spans="1:29" x14ac:dyDescent="0.3">
      <c r="A149">
        <v>1.47</v>
      </c>
      <c r="B149">
        <v>28.2</v>
      </c>
      <c r="C149">
        <v>-65</v>
      </c>
      <c r="D149">
        <v>-65</v>
      </c>
      <c r="E149">
        <v>-65</v>
      </c>
      <c r="F149">
        <v>-62.60576923</v>
      </c>
      <c r="G149">
        <v>-60.53846154</v>
      </c>
      <c r="H149">
        <v>-56.73076923</v>
      </c>
      <c r="I149">
        <v>-61</v>
      </c>
      <c r="J149">
        <v>-57</v>
      </c>
      <c r="K149">
        <v>-52</v>
      </c>
      <c r="L149">
        <v>-3.2012015740000002</v>
      </c>
      <c r="M149">
        <v>-3.095494564</v>
      </c>
      <c r="N149">
        <v>-2.9007970030000001</v>
      </c>
      <c r="O149">
        <v>-3.1190942690000001</v>
      </c>
      <c r="P149">
        <v>-2.9145634970000001</v>
      </c>
      <c r="Q149">
        <v>-2.658900032</v>
      </c>
      <c r="R149">
        <v>-0.16006007899999999</v>
      </c>
      <c r="S149">
        <v>-0.154774728</v>
      </c>
      <c r="T149">
        <v>-0.14503985</v>
      </c>
      <c r="U149">
        <v>-0.15595471299999999</v>
      </c>
      <c r="V149">
        <v>-0.14572817499999999</v>
      </c>
      <c r="W149">
        <v>-0.13294500200000001</v>
      </c>
      <c r="X149">
        <v>3.0514990000000001E-3</v>
      </c>
      <c r="Y149">
        <v>8.2517019999999996E-3</v>
      </c>
      <c r="Z149">
        <v>0.80679764399999998</v>
      </c>
      <c r="AA149">
        <v>5.9042950000000004E-3</v>
      </c>
      <c r="AB149">
        <v>1.1930962E-2</v>
      </c>
      <c r="AC149">
        <v>0.76250507000000001</v>
      </c>
    </row>
    <row r="150" spans="1:29" x14ac:dyDescent="0.3">
      <c r="A150">
        <v>1.48</v>
      </c>
      <c r="B150">
        <v>28.2</v>
      </c>
      <c r="C150">
        <v>-65</v>
      </c>
      <c r="D150">
        <v>-65</v>
      </c>
      <c r="E150">
        <v>-65</v>
      </c>
      <c r="F150">
        <v>-62.93269231</v>
      </c>
      <c r="G150">
        <v>-60.71153846</v>
      </c>
      <c r="H150">
        <v>-56.60576923</v>
      </c>
      <c r="I150">
        <v>-53</v>
      </c>
      <c r="J150">
        <v>-58</v>
      </c>
      <c r="K150">
        <v>-53</v>
      </c>
      <c r="L150">
        <v>-3.217918031</v>
      </c>
      <c r="M150">
        <v>-3.1043444529999999</v>
      </c>
      <c r="N150">
        <v>-2.8944054160000001</v>
      </c>
      <c r="O150">
        <v>-2.710032725</v>
      </c>
      <c r="P150">
        <v>-2.9656961900000001</v>
      </c>
      <c r="Q150">
        <v>-2.710032725</v>
      </c>
      <c r="R150">
        <v>-0.16089590200000001</v>
      </c>
      <c r="S150">
        <v>-0.15521722299999999</v>
      </c>
      <c r="T150">
        <v>-0.14472027100000001</v>
      </c>
      <c r="U150">
        <v>-0.13550163600000001</v>
      </c>
      <c r="V150">
        <v>-0.14828480899999999</v>
      </c>
      <c r="W150">
        <v>-0.13550163600000001</v>
      </c>
      <c r="X150">
        <v>3.2785869999999999E-3</v>
      </c>
      <c r="Y150">
        <v>8.8908609999999999E-3</v>
      </c>
      <c r="Z150">
        <v>0.80847964000000005</v>
      </c>
      <c r="AA150">
        <v>-7.3803690000000003E-3</v>
      </c>
      <c r="AB150">
        <v>4.2610579999999999E-3</v>
      </c>
      <c r="AC150">
        <v>0.73559312600000004</v>
      </c>
    </row>
    <row r="151" spans="1:29" x14ac:dyDescent="0.3">
      <c r="A151">
        <v>1.49</v>
      </c>
      <c r="B151">
        <v>28.2</v>
      </c>
      <c r="C151">
        <v>-65</v>
      </c>
      <c r="D151">
        <v>-65</v>
      </c>
      <c r="E151">
        <v>-65</v>
      </c>
      <c r="F151">
        <v>-63.22115385</v>
      </c>
      <c r="G151">
        <v>-60.96153846</v>
      </c>
      <c r="H151">
        <v>-55.97115385</v>
      </c>
      <c r="I151">
        <v>-62</v>
      </c>
      <c r="J151">
        <v>-58</v>
      </c>
      <c r="K151">
        <v>-50</v>
      </c>
      <c r="L151">
        <v>-3.232667846</v>
      </c>
      <c r="M151">
        <v>-3.1171276269999999</v>
      </c>
      <c r="N151">
        <v>-2.8619558230000002</v>
      </c>
      <c r="O151">
        <v>-3.1702269620000001</v>
      </c>
      <c r="P151">
        <v>-2.9656961900000001</v>
      </c>
      <c r="Q151">
        <v>-2.556634646</v>
      </c>
      <c r="R151">
        <v>-0.16163339199999999</v>
      </c>
      <c r="S151">
        <v>-0.15585638099999999</v>
      </c>
      <c r="T151">
        <v>-0.143097791</v>
      </c>
      <c r="U151">
        <v>-0.158511348</v>
      </c>
      <c r="V151">
        <v>-0.14828480899999999</v>
      </c>
      <c r="W151">
        <v>-0.127831732</v>
      </c>
      <c r="X151">
        <v>3.335359E-3</v>
      </c>
      <c r="Y151">
        <v>1.0431397E-2</v>
      </c>
      <c r="Z151">
        <v>0.80804835900000005</v>
      </c>
      <c r="AA151">
        <v>5.9042950000000004E-3</v>
      </c>
      <c r="AB151">
        <v>1.7044231E-2</v>
      </c>
      <c r="AC151">
        <v>0.76250507000000001</v>
      </c>
    </row>
    <row r="152" spans="1:29" x14ac:dyDescent="0.3">
      <c r="A152">
        <v>1.5</v>
      </c>
      <c r="B152">
        <v>28.2</v>
      </c>
      <c r="C152">
        <v>-65</v>
      </c>
      <c r="D152">
        <v>-65</v>
      </c>
      <c r="E152">
        <v>-65</v>
      </c>
      <c r="F152">
        <v>-63.31730769</v>
      </c>
      <c r="G152">
        <v>-61.24038462</v>
      </c>
      <c r="H152">
        <v>-55.42307692</v>
      </c>
      <c r="I152">
        <v>-65</v>
      </c>
      <c r="J152">
        <v>-58</v>
      </c>
      <c r="K152">
        <v>-43</v>
      </c>
      <c r="L152">
        <v>-3.237584451</v>
      </c>
      <c r="M152">
        <v>-3.1313857810000001</v>
      </c>
      <c r="N152">
        <v>-2.8339311739999999</v>
      </c>
      <c r="O152">
        <v>-3.32362504</v>
      </c>
      <c r="P152">
        <v>-2.9656961900000001</v>
      </c>
      <c r="Q152">
        <v>-2.198705796</v>
      </c>
      <c r="R152">
        <v>-0.16187922299999999</v>
      </c>
      <c r="S152">
        <v>-0.156569289</v>
      </c>
      <c r="T152">
        <v>-0.141696559</v>
      </c>
      <c r="U152">
        <v>-0.166181252</v>
      </c>
      <c r="V152">
        <v>-0.14828480899999999</v>
      </c>
      <c r="W152">
        <v>-0.10993529</v>
      </c>
      <c r="X152">
        <v>3.0656920000000001E-3</v>
      </c>
      <c r="Y152">
        <v>1.1685131E-2</v>
      </c>
      <c r="Z152">
        <v>0.80727205300000004</v>
      </c>
      <c r="AA152">
        <v>1.0332516E-2</v>
      </c>
      <c r="AB152">
        <v>3.1531826999999998E-2</v>
      </c>
      <c r="AC152">
        <v>0.74456377399999996</v>
      </c>
    </row>
    <row r="153" spans="1:29" x14ac:dyDescent="0.3">
      <c r="A153">
        <v>1.51</v>
      </c>
      <c r="B153">
        <v>28.2</v>
      </c>
      <c r="C153">
        <v>-65</v>
      </c>
      <c r="D153">
        <v>-65</v>
      </c>
      <c r="E153">
        <v>-65</v>
      </c>
      <c r="F153">
        <v>-63.21153846</v>
      </c>
      <c r="G153">
        <v>-61.625</v>
      </c>
      <c r="H153">
        <v>-55.20192308</v>
      </c>
      <c r="I153">
        <v>-128</v>
      </c>
      <c r="J153">
        <v>-109</v>
      </c>
      <c r="K153">
        <v>-52</v>
      </c>
      <c r="L153">
        <v>-3.2321761859999998</v>
      </c>
      <c r="M153">
        <v>-3.1510522019999998</v>
      </c>
      <c r="N153">
        <v>-2.8226229819999999</v>
      </c>
      <c r="O153">
        <v>-6.5449846950000001</v>
      </c>
      <c r="P153">
        <v>-5.5734635289999996</v>
      </c>
      <c r="Q153">
        <v>-2.658900032</v>
      </c>
      <c r="R153">
        <v>-0.16160880899999999</v>
      </c>
      <c r="S153">
        <v>-0.15755261000000001</v>
      </c>
      <c r="T153">
        <v>-0.14113114900000001</v>
      </c>
      <c r="U153">
        <v>-0.32724923500000003</v>
      </c>
      <c r="V153">
        <v>-0.27867317600000002</v>
      </c>
      <c r="W153">
        <v>-0.13294500200000001</v>
      </c>
      <c r="X153">
        <v>2.3418480000000001E-3</v>
      </c>
      <c r="Y153">
        <v>1.2299707E-2</v>
      </c>
      <c r="Z153">
        <v>0.80753082200000004</v>
      </c>
      <c r="AA153">
        <v>2.8045400000000002E-2</v>
      </c>
      <c r="AB153">
        <v>0.113344136</v>
      </c>
      <c r="AC153">
        <v>1.2962586190000001</v>
      </c>
    </row>
    <row r="154" spans="1:29" x14ac:dyDescent="0.3">
      <c r="A154">
        <v>1.52</v>
      </c>
      <c r="B154">
        <v>28.2</v>
      </c>
      <c r="C154">
        <v>-65</v>
      </c>
      <c r="D154">
        <v>-65</v>
      </c>
      <c r="E154">
        <v>-65</v>
      </c>
      <c r="F154">
        <v>-62.84615385</v>
      </c>
      <c r="G154">
        <v>-62.30769231</v>
      </c>
      <c r="H154">
        <v>-55.18269231</v>
      </c>
      <c r="I154">
        <v>-49</v>
      </c>
      <c r="J154">
        <v>-60</v>
      </c>
      <c r="K154">
        <v>-105</v>
      </c>
      <c r="L154">
        <v>-3.2134930860000002</v>
      </c>
      <c r="M154">
        <v>-3.1859600979999998</v>
      </c>
      <c r="N154">
        <v>-2.8216396609999999</v>
      </c>
      <c r="O154">
        <v>-2.5055019540000001</v>
      </c>
      <c r="P154">
        <v>-3.0679615760000001</v>
      </c>
      <c r="Q154">
        <v>-5.3689327579999997</v>
      </c>
      <c r="R154">
        <v>-0.160674654</v>
      </c>
      <c r="S154">
        <v>-0.15929800499999999</v>
      </c>
      <c r="T154">
        <v>-0.14108198299999999</v>
      </c>
      <c r="U154">
        <v>-0.125275098</v>
      </c>
      <c r="V154">
        <v>-0.15339807899999999</v>
      </c>
      <c r="W154">
        <v>-0.26844663800000002</v>
      </c>
      <c r="X154">
        <v>7.9480900000000005E-4</v>
      </c>
      <c r="Y154">
        <v>1.2602898E-2</v>
      </c>
      <c r="Z154">
        <v>0.808867793</v>
      </c>
      <c r="AA154">
        <v>-1.6236811E-2</v>
      </c>
      <c r="AB154">
        <v>-8.6073365999999998E-2</v>
      </c>
      <c r="AC154">
        <v>0.95985932299999999</v>
      </c>
    </row>
    <row r="155" spans="1:29" x14ac:dyDescent="0.3">
      <c r="A155">
        <v>1.53</v>
      </c>
      <c r="B155">
        <v>28.2</v>
      </c>
      <c r="C155">
        <v>-65</v>
      </c>
      <c r="D155">
        <v>-65</v>
      </c>
      <c r="E155">
        <v>-65</v>
      </c>
      <c r="F155">
        <v>-62.50961538</v>
      </c>
      <c r="G155">
        <v>-62.96153846</v>
      </c>
      <c r="H155">
        <v>-55.26923077</v>
      </c>
      <c r="I155">
        <v>-63</v>
      </c>
      <c r="J155">
        <v>-59</v>
      </c>
      <c r="K155">
        <v>-51</v>
      </c>
      <c r="L155">
        <v>-3.1962849690000001</v>
      </c>
      <c r="M155">
        <v>-3.2193930129999999</v>
      </c>
      <c r="N155">
        <v>-2.826064605</v>
      </c>
      <c r="O155">
        <v>-3.2213596550000001</v>
      </c>
      <c r="P155">
        <v>-3.0168288830000001</v>
      </c>
      <c r="Q155">
        <v>-2.607767339</v>
      </c>
      <c r="R155">
        <v>-0.15981424799999999</v>
      </c>
      <c r="S155">
        <v>-0.16096965099999999</v>
      </c>
      <c r="T155">
        <v>-0.14130323</v>
      </c>
      <c r="U155">
        <v>-0.161067983</v>
      </c>
      <c r="V155">
        <v>-0.15084144399999999</v>
      </c>
      <c r="W155">
        <v>-0.13038836700000001</v>
      </c>
      <c r="X155">
        <v>-6.67072E-4</v>
      </c>
      <c r="Y155">
        <v>1.2725813000000001E-2</v>
      </c>
      <c r="Z155">
        <v>0.810679174</v>
      </c>
      <c r="AA155">
        <v>5.9042950000000004E-3</v>
      </c>
      <c r="AB155">
        <v>1.7044231E-2</v>
      </c>
      <c r="AC155">
        <v>0.77596104200000005</v>
      </c>
    </row>
    <row r="156" spans="1:29" x14ac:dyDescent="0.3">
      <c r="A156">
        <v>1.54</v>
      </c>
      <c r="B156">
        <v>28.2</v>
      </c>
      <c r="C156">
        <v>-65</v>
      </c>
      <c r="D156">
        <v>-65</v>
      </c>
      <c r="E156">
        <v>-65</v>
      </c>
      <c r="F156">
        <v>-62.22115385</v>
      </c>
      <c r="G156">
        <v>-63.47115385</v>
      </c>
      <c r="H156">
        <v>-55.46153846</v>
      </c>
      <c r="I156">
        <v>-61</v>
      </c>
      <c r="J156">
        <v>-60</v>
      </c>
      <c r="K156">
        <v>-54</v>
      </c>
      <c r="L156">
        <v>-3.181535153</v>
      </c>
      <c r="M156">
        <v>-3.2454510189999999</v>
      </c>
      <c r="N156">
        <v>-2.8358978160000001</v>
      </c>
      <c r="O156">
        <v>-3.1190942690000001</v>
      </c>
      <c r="P156">
        <v>-3.0679615760000001</v>
      </c>
      <c r="Q156">
        <v>-2.761165418</v>
      </c>
      <c r="R156">
        <v>-0.15907675800000001</v>
      </c>
      <c r="S156">
        <v>-0.16227255099999999</v>
      </c>
      <c r="T156">
        <v>-0.14179489100000001</v>
      </c>
      <c r="U156">
        <v>-0.15595471299999999</v>
      </c>
      <c r="V156">
        <v>-0.15339807899999999</v>
      </c>
      <c r="W156">
        <v>-0.13805827100000001</v>
      </c>
      <c r="X156">
        <v>-1.845092E-3</v>
      </c>
      <c r="Y156">
        <v>1.2586508999999999E-2</v>
      </c>
      <c r="Z156">
        <v>0.81253368299999995</v>
      </c>
      <c r="AA156">
        <v>1.476074E-3</v>
      </c>
      <c r="AB156">
        <v>1.107875E-2</v>
      </c>
      <c r="AC156">
        <v>0.78493168999999996</v>
      </c>
    </row>
    <row r="157" spans="1:29" x14ac:dyDescent="0.3">
      <c r="A157">
        <v>1.55</v>
      </c>
      <c r="B157">
        <v>28.2</v>
      </c>
      <c r="C157">
        <v>-65</v>
      </c>
      <c r="D157">
        <v>-65</v>
      </c>
      <c r="E157">
        <v>-65</v>
      </c>
      <c r="F157">
        <v>-61.68269231</v>
      </c>
      <c r="G157">
        <v>-63.84615385</v>
      </c>
      <c r="H157">
        <v>-55.79807692</v>
      </c>
      <c r="I157">
        <v>-58</v>
      </c>
      <c r="J157">
        <v>-62</v>
      </c>
      <c r="K157">
        <v>-42</v>
      </c>
      <c r="L157">
        <v>-3.1540021650000001</v>
      </c>
      <c r="M157">
        <v>-3.2646257790000002</v>
      </c>
      <c r="N157">
        <v>-2.8531059330000001</v>
      </c>
      <c r="O157">
        <v>-2.9656961900000001</v>
      </c>
      <c r="P157">
        <v>-3.1702269620000001</v>
      </c>
      <c r="Q157">
        <v>-2.147573103</v>
      </c>
      <c r="R157">
        <v>-0.15770010800000001</v>
      </c>
      <c r="S157">
        <v>-0.163231289</v>
      </c>
      <c r="T157">
        <v>-0.14265529699999999</v>
      </c>
      <c r="U157">
        <v>-0.14828480899999999</v>
      </c>
      <c r="V157">
        <v>-0.158511348</v>
      </c>
      <c r="W157">
        <v>-0.107378655</v>
      </c>
      <c r="X157">
        <v>-3.1934289999999998E-3</v>
      </c>
      <c r="Y157">
        <v>1.1873600999999999E-2</v>
      </c>
      <c r="Z157">
        <v>0.81330998899999996</v>
      </c>
      <c r="AA157">
        <v>-5.9042950000000004E-3</v>
      </c>
      <c r="AB157">
        <v>3.0679616E-2</v>
      </c>
      <c r="AC157">
        <v>0.72662247800000002</v>
      </c>
    </row>
    <row r="158" spans="1:29" x14ac:dyDescent="0.3">
      <c r="A158">
        <v>1.56</v>
      </c>
      <c r="B158">
        <v>28.2</v>
      </c>
      <c r="C158">
        <v>-65</v>
      </c>
      <c r="D158">
        <v>-65</v>
      </c>
      <c r="E158">
        <v>-65</v>
      </c>
      <c r="F158">
        <v>-60.34615385</v>
      </c>
      <c r="G158">
        <v>-63.54807692</v>
      </c>
      <c r="H158">
        <v>-56.39423077</v>
      </c>
      <c r="I158">
        <v>-59</v>
      </c>
      <c r="J158">
        <v>-51</v>
      </c>
      <c r="K158">
        <v>-54</v>
      </c>
      <c r="L158">
        <v>-3.085661354</v>
      </c>
      <c r="M158">
        <v>-3.2493843039999999</v>
      </c>
      <c r="N158">
        <v>-2.883588885</v>
      </c>
      <c r="O158">
        <v>-3.0168288830000001</v>
      </c>
      <c r="P158">
        <v>-2.607767339</v>
      </c>
      <c r="Q158">
        <v>-2.761165418</v>
      </c>
      <c r="R158">
        <v>-0.154283068</v>
      </c>
      <c r="S158">
        <v>-0.162469215</v>
      </c>
      <c r="T158">
        <v>-0.14417944399999999</v>
      </c>
      <c r="U158">
        <v>-0.15084144399999999</v>
      </c>
      <c r="V158">
        <v>-0.13038836700000001</v>
      </c>
      <c r="W158">
        <v>-0.13805827100000001</v>
      </c>
      <c r="X158">
        <v>-4.7262739999999999E-3</v>
      </c>
      <c r="Y158">
        <v>9.464465E-3</v>
      </c>
      <c r="Z158">
        <v>0.80865215300000004</v>
      </c>
      <c r="AA158">
        <v>1.1808590000000001E-2</v>
      </c>
      <c r="AB158">
        <v>1.704423E-3</v>
      </c>
      <c r="AC158">
        <v>0.73559312600000004</v>
      </c>
    </row>
    <row r="159" spans="1:29" x14ac:dyDescent="0.3">
      <c r="A159">
        <v>1.57</v>
      </c>
      <c r="B159">
        <v>28.2</v>
      </c>
      <c r="C159">
        <v>-65</v>
      </c>
      <c r="D159">
        <v>-65</v>
      </c>
      <c r="E159">
        <v>-65</v>
      </c>
      <c r="F159">
        <v>-58.42307692</v>
      </c>
      <c r="G159">
        <v>-62.85576923</v>
      </c>
      <c r="H159">
        <v>-56.45192308</v>
      </c>
      <c r="I159">
        <v>-45</v>
      </c>
      <c r="J159">
        <v>-64</v>
      </c>
      <c r="K159">
        <v>-55</v>
      </c>
      <c r="L159">
        <v>-2.9873292519999999</v>
      </c>
      <c r="M159">
        <v>-3.213984747</v>
      </c>
      <c r="N159">
        <v>-2.8865388479999998</v>
      </c>
      <c r="O159">
        <v>-2.3009711820000001</v>
      </c>
      <c r="P159">
        <v>-3.272492347</v>
      </c>
      <c r="Q159">
        <v>-2.812298111</v>
      </c>
      <c r="R159">
        <v>-0.149366463</v>
      </c>
      <c r="S159">
        <v>-0.16069923699999999</v>
      </c>
      <c r="T159">
        <v>-0.14432694200000001</v>
      </c>
      <c r="U159">
        <v>-0.11504855899999999</v>
      </c>
      <c r="V159">
        <v>-0.163624617</v>
      </c>
      <c r="W159">
        <v>-0.14061490600000001</v>
      </c>
      <c r="X159">
        <v>-6.5429809999999998E-3</v>
      </c>
      <c r="Y159">
        <v>7.1372720000000001E-3</v>
      </c>
      <c r="Z159">
        <v>0.79718007400000002</v>
      </c>
      <c r="AA159">
        <v>-2.8045400000000002E-2</v>
      </c>
      <c r="AB159">
        <v>-8.5221199999999998E-4</v>
      </c>
      <c r="AC159">
        <v>0.73559312600000004</v>
      </c>
    </row>
    <row r="160" spans="1:29" x14ac:dyDescent="0.3">
      <c r="A160">
        <v>1.58</v>
      </c>
      <c r="B160">
        <v>28.2</v>
      </c>
      <c r="C160">
        <v>-65</v>
      </c>
      <c r="D160">
        <v>-65</v>
      </c>
      <c r="E160">
        <v>-65</v>
      </c>
      <c r="F160">
        <v>-56.52884615</v>
      </c>
      <c r="G160">
        <v>-62.24038462</v>
      </c>
      <c r="H160">
        <v>-55.84615385</v>
      </c>
      <c r="I160">
        <v>-56</v>
      </c>
      <c r="J160">
        <v>-63</v>
      </c>
      <c r="K160">
        <v>-54</v>
      </c>
      <c r="L160">
        <v>-2.8904721320000002</v>
      </c>
      <c r="M160">
        <v>-3.1825184740000001</v>
      </c>
      <c r="N160">
        <v>-2.8555642360000002</v>
      </c>
      <c r="O160">
        <v>-2.8634308040000001</v>
      </c>
      <c r="P160">
        <v>-3.2213596550000001</v>
      </c>
      <c r="Q160">
        <v>-2.761165418</v>
      </c>
      <c r="R160">
        <v>-0.144523607</v>
      </c>
      <c r="S160">
        <v>-0.159125924</v>
      </c>
      <c r="T160">
        <v>-0.14277821199999999</v>
      </c>
      <c r="U160">
        <v>-0.14317154000000001</v>
      </c>
      <c r="V160">
        <v>-0.161067983</v>
      </c>
      <c r="W160">
        <v>-0.13805827100000001</v>
      </c>
      <c r="X160">
        <v>-8.4306520000000003E-3</v>
      </c>
      <c r="Y160">
        <v>6.031036E-3</v>
      </c>
      <c r="Z160">
        <v>0.78320656499999997</v>
      </c>
      <c r="AA160">
        <v>-1.0332516E-2</v>
      </c>
      <c r="AB160">
        <v>9.374327E-3</v>
      </c>
      <c r="AC160">
        <v>0.77596104200000005</v>
      </c>
    </row>
    <row r="161" spans="1:29" x14ac:dyDescent="0.3">
      <c r="A161">
        <v>1.59</v>
      </c>
      <c r="B161">
        <v>28.2</v>
      </c>
      <c r="C161">
        <v>-65</v>
      </c>
      <c r="D161">
        <v>-65</v>
      </c>
      <c r="E161">
        <v>-65</v>
      </c>
      <c r="F161">
        <v>-54.75</v>
      </c>
      <c r="G161">
        <v>-61.38461538</v>
      </c>
      <c r="H161">
        <v>-55.125</v>
      </c>
      <c r="I161">
        <v>-54</v>
      </c>
      <c r="J161">
        <v>-67</v>
      </c>
      <c r="K161">
        <v>-56</v>
      </c>
      <c r="L161">
        <v>-2.7995149380000002</v>
      </c>
      <c r="M161">
        <v>-3.1387606890000002</v>
      </c>
      <c r="N161">
        <v>-2.818689698</v>
      </c>
      <c r="O161">
        <v>-2.761165418</v>
      </c>
      <c r="P161">
        <v>-3.425890426</v>
      </c>
      <c r="Q161">
        <v>-2.8634308040000001</v>
      </c>
      <c r="R161">
        <v>-0.13997574700000001</v>
      </c>
      <c r="S161">
        <v>-0.156938034</v>
      </c>
      <c r="T161">
        <v>-0.140934485</v>
      </c>
      <c r="U161">
        <v>-0.13805827100000001</v>
      </c>
      <c r="V161">
        <v>-0.17129452100000001</v>
      </c>
      <c r="W161">
        <v>-0.14317154000000001</v>
      </c>
      <c r="X161">
        <v>-9.7931809999999998E-3</v>
      </c>
      <c r="Y161">
        <v>5.0149369999999997E-3</v>
      </c>
      <c r="Z161">
        <v>0.76815485299999997</v>
      </c>
      <c r="AA161">
        <v>-1.9188957999999999E-2</v>
      </c>
      <c r="AB161">
        <v>7.669904E-3</v>
      </c>
      <c r="AC161">
        <v>0.79390233799999999</v>
      </c>
    </row>
    <row r="162" spans="1:29" x14ac:dyDescent="0.3">
      <c r="A162">
        <v>1.6</v>
      </c>
      <c r="B162">
        <v>28.2</v>
      </c>
      <c r="C162">
        <v>-65</v>
      </c>
      <c r="D162">
        <v>-65</v>
      </c>
      <c r="E162">
        <v>-65</v>
      </c>
      <c r="F162">
        <v>-53.64423077</v>
      </c>
      <c r="G162">
        <v>-60.74038462</v>
      </c>
      <c r="H162">
        <v>-54.39423077</v>
      </c>
      <c r="I162">
        <v>-53</v>
      </c>
      <c r="J162">
        <v>-64</v>
      </c>
      <c r="K162">
        <v>-46</v>
      </c>
      <c r="L162">
        <v>-2.7429739789999998</v>
      </c>
      <c r="M162">
        <v>-3.1058194349999999</v>
      </c>
      <c r="N162">
        <v>-2.781323499</v>
      </c>
      <c r="O162">
        <v>-2.710032725</v>
      </c>
      <c r="P162">
        <v>-3.272492347</v>
      </c>
      <c r="Q162">
        <v>-2.3521038750000001</v>
      </c>
      <c r="R162">
        <v>-0.13714869900000001</v>
      </c>
      <c r="S162">
        <v>-0.155290972</v>
      </c>
      <c r="T162">
        <v>-0.13906617499999999</v>
      </c>
      <c r="U162">
        <v>-0.13550163600000001</v>
      </c>
      <c r="V162">
        <v>-0.163624617</v>
      </c>
      <c r="W162">
        <v>-0.117605194</v>
      </c>
      <c r="X162">
        <v>-1.0474446E-2</v>
      </c>
      <c r="Y162">
        <v>4.7691069999999999E-3</v>
      </c>
      <c r="Z162">
        <v>0.75702779899999995</v>
      </c>
      <c r="AA162">
        <v>-1.6236811E-2</v>
      </c>
      <c r="AB162">
        <v>2.1305289000000002E-2</v>
      </c>
      <c r="AC162">
        <v>0.73110780200000003</v>
      </c>
    </row>
    <row r="163" spans="1:29" x14ac:dyDescent="0.3">
      <c r="A163">
        <v>1.61</v>
      </c>
      <c r="B163">
        <v>28.2</v>
      </c>
      <c r="C163">
        <v>-65</v>
      </c>
      <c r="D163">
        <v>-65</v>
      </c>
      <c r="E163">
        <v>-65</v>
      </c>
      <c r="F163">
        <v>-52.98076923</v>
      </c>
      <c r="G163">
        <v>-60.48076923</v>
      </c>
      <c r="H163">
        <v>-54.39423077</v>
      </c>
      <c r="I163">
        <v>-54</v>
      </c>
      <c r="J163">
        <v>-49</v>
      </c>
      <c r="K163">
        <v>-61</v>
      </c>
      <c r="L163">
        <v>-2.7090494039999999</v>
      </c>
      <c r="M163">
        <v>-3.0925446010000002</v>
      </c>
      <c r="N163">
        <v>-2.781323499</v>
      </c>
      <c r="O163">
        <v>-2.761165418</v>
      </c>
      <c r="P163">
        <v>-2.5055019540000001</v>
      </c>
      <c r="Q163">
        <v>-3.1190942690000001</v>
      </c>
      <c r="R163">
        <v>-0.13545246999999999</v>
      </c>
      <c r="S163">
        <v>-0.15462723</v>
      </c>
      <c r="T163">
        <v>-0.13906617499999999</v>
      </c>
      <c r="U163">
        <v>-0.13805827100000001</v>
      </c>
      <c r="V163">
        <v>-0.125275098</v>
      </c>
      <c r="W163">
        <v>-0.15595471299999999</v>
      </c>
      <c r="X163">
        <v>-1.1070553E-2</v>
      </c>
      <c r="Y163">
        <v>3.9824500000000002E-3</v>
      </c>
      <c r="Z163">
        <v>0.75288750000000004</v>
      </c>
      <c r="AA163">
        <v>7.3803690000000003E-3</v>
      </c>
      <c r="AB163">
        <v>-1.6192018999999998E-2</v>
      </c>
      <c r="AC163">
        <v>0.73559312600000004</v>
      </c>
    </row>
    <row r="164" spans="1:29" x14ac:dyDescent="0.3">
      <c r="A164">
        <v>1.62</v>
      </c>
      <c r="B164">
        <v>28.2</v>
      </c>
      <c r="C164">
        <v>-65</v>
      </c>
      <c r="D164">
        <v>-65</v>
      </c>
      <c r="E164">
        <v>-65</v>
      </c>
      <c r="F164">
        <v>-52.88461538</v>
      </c>
      <c r="G164">
        <v>-60.61538462</v>
      </c>
      <c r="H164">
        <v>-55.46153846</v>
      </c>
      <c r="I164">
        <v>-54</v>
      </c>
      <c r="J164">
        <v>-65</v>
      </c>
      <c r="K164">
        <v>-57</v>
      </c>
      <c r="L164">
        <v>-2.7041327989999999</v>
      </c>
      <c r="M164">
        <v>-3.0994278479999999</v>
      </c>
      <c r="N164">
        <v>-2.8358978160000001</v>
      </c>
      <c r="O164">
        <v>-2.761165418</v>
      </c>
      <c r="P164">
        <v>-3.32362504</v>
      </c>
      <c r="Q164">
        <v>-2.9145634970000001</v>
      </c>
      <c r="R164">
        <v>-0.13520663999999999</v>
      </c>
      <c r="S164">
        <v>-0.15497139200000001</v>
      </c>
      <c r="T164">
        <v>-0.14179489100000001</v>
      </c>
      <c r="U164">
        <v>-0.13805827100000001</v>
      </c>
      <c r="V164">
        <v>-0.166181252</v>
      </c>
      <c r="W164">
        <v>-0.14572817499999999</v>
      </c>
      <c r="X164">
        <v>-1.1411185000000001E-2</v>
      </c>
      <c r="Y164">
        <v>2.1960840000000001E-3</v>
      </c>
      <c r="Z164">
        <v>0.75784723399999998</v>
      </c>
      <c r="AA164">
        <v>-1.6236811E-2</v>
      </c>
      <c r="AB164">
        <v>4.2610579999999999E-3</v>
      </c>
      <c r="AC164">
        <v>0.78941701399999997</v>
      </c>
    </row>
    <row r="165" spans="1:29" x14ac:dyDescent="0.3">
      <c r="A165">
        <v>1.63</v>
      </c>
      <c r="B165">
        <v>28.2</v>
      </c>
      <c r="C165">
        <v>-65</v>
      </c>
      <c r="D165">
        <v>-65</v>
      </c>
      <c r="E165">
        <v>-65</v>
      </c>
      <c r="F165">
        <v>-53.50961538</v>
      </c>
      <c r="G165">
        <v>-61.06730769</v>
      </c>
      <c r="H165">
        <v>-56.95192308</v>
      </c>
      <c r="I165">
        <v>-43</v>
      </c>
      <c r="J165">
        <v>-65</v>
      </c>
      <c r="K165">
        <v>-59</v>
      </c>
      <c r="L165">
        <v>-2.7360907320000001</v>
      </c>
      <c r="M165">
        <v>-3.1225358920000001</v>
      </c>
      <c r="N165">
        <v>-2.912105194</v>
      </c>
      <c r="O165">
        <v>-2.198705796</v>
      </c>
      <c r="P165">
        <v>-3.32362504</v>
      </c>
      <c r="Q165">
        <v>-3.0168288830000001</v>
      </c>
      <c r="R165">
        <v>-0.136804537</v>
      </c>
      <c r="S165">
        <v>-0.15612679500000001</v>
      </c>
      <c r="T165">
        <v>-0.14560525999999999</v>
      </c>
      <c r="U165">
        <v>-0.10993529</v>
      </c>
      <c r="V165">
        <v>-0.166181252</v>
      </c>
      <c r="W165">
        <v>-0.15084144399999999</v>
      </c>
      <c r="X165">
        <v>-1.1155711E-2</v>
      </c>
      <c r="Y165">
        <v>5.7360400000000002E-4</v>
      </c>
      <c r="Z165">
        <v>0.76936243999999998</v>
      </c>
      <c r="AA165">
        <v>-3.2473621000000001E-2</v>
      </c>
      <c r="AB165">
        <v>-8.5221150000000002E-3</v>
      </c>
      <c r="AC165">
        <v>0.74904909799999997</v>
      </c>
    </row>
    <row r="166" spans="1:29" x14ac:dyDescent="0.3">
      <c r="A166">
        <v>1.64</v>
      </c>
      <c r="B166">
        <v>28.2</v>
      </c>
      <c r="C166">
        <v>-65</v>
      </c>
      <c r="D166">
        <v>-65</v>
      </c>
      <c r="E166">
        <v>-65</v>
      </c>
      <c r="F166">
        <v>-54.24038462</v>
      </c>
      <c r="G166">
        <v>-61.35576923</v>
      </c>
      <c r="H166">
        <v>-58.28846154</v>
      </c>
      <c r="I166">
        <v>-55</v>
      </c>
      <c r="J166">
        <v>-61</v>
      </c>
      <c r="K166">
        <v>-58</v>
      </c>
      <c r="L166">
        <v>-2.7734569310000001</v>
      </c>
      <c r="M166">
        <v>-3.1372857079999998</v>
      </c>
      <c r="N166">
        <v>-2.9804460050000001</v>
      </c>
      <c r="O166">
        <v>-2.812298111</v>
      </c>
      <c r="P166">
        <v>-3.1190942690000001</v>
      </c>
      <c r="Q166">
        <v>-2.9656961900000001</v>
      </c>
      <c r="R166">
        <v>-0.13867284699999999</v>
      </c>
      <c r="S166">
        <v>-0.15686428499999999</v>
      </c>
      <c r="T166">
        <v>-0.1490223</v>
      </c>
      <c r="U166">
        <v>-0.14061490600000001</v>
      </c>
      <c r="V166">
        <v>-0.15595471299999999</v>
      </c>
      <c r="W166">
        <v>-0.14828480899999999</v>
      </c>
      <c r="X166">
        <v>-1.0502832E-2</v>
      </c>
      <c r="Y166">
        <v>-8.3582299999999997E-4</v>
      </c>
      <c r="Z166">
        <v>0.77992882799999996</v>
      </c>
      <c r="AA166">
        <v>-8.8564420000000008E-3</v>
      </c>
      <c r="AB166">
        <v>0</v>
      </c>
      <c r="AC166">
        <v>0.78044636599999995</v>
      </c>
    </row>
    <row r="167" spans="1:29" x14ac:dyDescent="0.3">
      <c r="A167">
        <v>1.65</v>
      </c>
      <c r="B167">
        <v>28.2</v>
      </c>
      <c r="C167">
        <v>-65</v>
      </c>
      <c r="D167">
        <v>-65</v>
      </c>
      <c r="E167">
        <v>-65</v>
      </c>
      <c r="F167">
        <v>-55.11538462</v>
      </c>
      <c r="G167">
        <v>-61.44230769</v>
      </c>
      <c r="H167">
        <v>-59.49038462</v>
      </c>
      <c r="I167">
        <v>-54</v>
      </c>
      <c r="J167">
        <v>-65</v>
      </c>
      <c r="K167">
        <v>-45</v>
      </c>
      <c r="L167">
        <v>-2.8181980370000002</v>
      </c>
      <c r="M167">
        <v>-3.141710652</v>
      </c>
      <c r="N167">
        <v>-3.041903569</v>
      </c>
      <c r="O167">
        <v>-2.761165418</v>
      </c>
      <c r="P167">
        <v>-3.32362504</v>
      </c>
      <c r="Q167">
        <v>-2.3009711820000001</v>
      </c>
      <c r="R167">
        <v>-0.140909902</v>
      </c>
      <c r="S167">
        <v>-0.157085533</v>
      </c>
      <c r="T167">
        <v>-0.152095178</v>
      </c>
      <c r="U167">
        <v>-0.13805827100000001</v>
      </c>
      <c r="V167">
        <v>-0.166181252</v>
      </c>
      <c r="W167">
        <v>-0.11504855899999999</v>
      </c>
      <c r="X167">
        <v>-9.3390049999999992E-3</v>
      </c>
      <c r="Y167">
        <v>-2.0649739999999998E-3</v>
      </c>
      <c r="Z167">
        <v>0.78963265400000004</v>
      </c>
      <c r="AA167">
        <v>-1.6236811E-2</v>
      </c>
      <c r="AB167">
        <v>2.4714135000000002E-2</v>
      </c>
      <c r="AC167">
        <v>0.73559312600000004</v>
      </c>
    </row>
    <row r="168" spans="1:29" x14ac:dyDescent="0.3">
      <c r="A168">
        <v>1.66</v>
      </c>
      <c r="B168">
        <v>28.2</v>
      </c>
      <c r="C168">
        <v>-65</v>
      </c>
      <c r="D168">
        <v>-65</v>
      </c>
      <c r="E168">
        <v>-65</v>
      </c>
      <c r="F168">
        <v>-55.51923077</v>
      </c>
      <c r="G168">
        <v>-61.04807692</v>
      </c>
      <c r="H168">
        <v>-60.14423077</v>
      </c>
      <c r="I168">
        <v>-54</v>
      </c>
      <c r="J168">
        <v>-60</v>
      </c>
      <c r="K168">
        <v>-57</v>
      </c>
      <c r="L168">
        <v>-2.838847779</v>
      </c>
      <c r="M168">
        <v>-3.1215525710000001</v>
      </c>
      <c r="N168">
        <v>-3.0753364830000001</v>
      </c>
      <c r="O168">
        <v>-2.761165418</v>
      </c>
      <c r="P168">
        <v>-3.0679615760000001</v>
      </c>
      <c r="Q168">
        <v>-2.9145634970000001</v>
      </c>
      <c r="R168">
        <v>-0.141942389</v>
      </c>
      <c r="S168">
        <v>-0.156077629</v>
      </c>
      <c r="T168">
        <v>-0.153766824</v>
      </c>
      <c r="U168">
        <v>-0.13805827100000001</v>
      </c>
      <c r="V168">
        <v>-0.15339807899999999</v>
      </c>
      <c r="W168">
        <v>-0.14572817499999999</v>
      </c>
      <c r="X168">
        <v>-8.1609839999999996E-3</v>
      </c>
      <c r="Y168">
        <v>-3.1712099999999998E-3</v>
      </c>
      <c r="Z168">
        <v>0.792608494</v>
      </c>
      <c r="AA168">
        <v>-8.8564420000000008E-3</v>
      </c>
      <c r="AB168" s="1">
        <v>-2.7800000000000003E-17</v>
      </c>
      <c r="AC168">
        <v>0.76699039400000002</v>
      </c>
    </row>
    <row r="169" spans="1:29" x14ac:dyDescent="0.3">
      <c r="A169">
        <v>1.67</v>
      </c>
      <c r="B169">
        <v>28.2</v>
      </c>
      <c r="C169">
        <v>-65</v>
      </c>
      <c r="D169">
        <v>-65</v>
      </c>
      <c r="E169">
        <v>-65</v>
      </c>
      <c r="F169">
        <v>-55.46153846</v>
      </c>
      <c r="G169">
        <v>-60.40384615</v>
      </c>
      <c r="H169">
        <v>-60.05769231</v>
      </c>
      <c r="I169">
        <v>-52</v>
      </c>
      <c r="J169">
        <v>-48</v>
      </c>
      <c r="K169">
        <v>-59</v>
      </c>
      <c r="L169">
        <v>-2.8358978160000001</v>
      </c>
      <c r="M169">
        <v>-3.0886113169999998</v>
      </c>
      <c r="N169">
        <v>-3.0709115389999999</v>
      </c>
      <c r="O169">
        <v>-2.658900032</v>
      </c>
      <c r="P169">
        <v>-2.4543692610000001</v>
      </c>
      <c r="Q169">
        <v>-3.0168288830000001</v>
      </c>
      <c r="R169">
        <v>-0.14179489100000001</v>
      </c>
      <c r="S169">
        <v>-0.15443056599999999</v>
      </c>
      <c r="T169">
        <v>-0.15354557699999999</v>
      </c>
      <c r="U169">
        <v>-0.13294500200000001</v>
      </c>
      <c r="V169">
        <v>-0.122718463</v>
      </c>
      <c r="W169">
        <v>-0.15084144399999999</v>
      </c>
      <c r="X169">
        <v>-7.2952099999999999E-3</v>
      </c>
      <c r="Y169">
        <v>-3.621899E-3</v>
      </c>
      <c r="Z169">
        <v>0.78907198899999997</v>
      </c>
      <c r="AA169">
        <v>5.9042950000000004E-3</v>
      </c>
      <c r="AB169">
        <v>-1.5339808E-2</v>
      </c>
      <c r="AC169">
        <v>0.71316650699999995</v>
      </c>
    </row>
    <row r="170" spans="1:29" x14ac:dyDescent="0.3">
      <c r="A170">
        <v>1.68</v>
      </c>
      <c r="B170">
        <v>28.2</v>
      </c>
      <c r="C170">
        <v>-65</v>
      </c>
      <c r="D170">
        <v>-65</v>
      </c>
      <c r="E170">
        <v>-65</v>
      </c>
      <c r="F170">
        <v>-55.77884615</v>
      </c>
      <c r="G170">
        <v>-59.80769231</v>
      </c>
      <c r="H170">
        <v>-59.71153846</v>
      </c>
      <c r="I170">
        <v>-42</v>
      </c>
      <c r="J170">
        <v>-55</v>
      </c>
      <c r="K170">
        <v>-58</v>
      </c>
      <c r="L170">
        <v>-2.8521226120000001</v>
      </c>
      <c r="M170">
        <v>-3.058128366</v>
      </c>
      <c r="N170">
        <v>-3.053211761</v>
      </c>
      <c r="O170">
        <v>-2.147573103</v>
      </c>
      <c r="P170">
        <v>-2.812298111</v>
      </c>
      <c r="Q170">
        <v>-2.9656961900000001</v>
      </c>
      <c r="R170">
        <v>-0.142606131</v>
      </c>
      <c r="S170">
        <v>-0.15290641799999999</v>
      </c>
      <c r="T170">
        <v>-0.15266058800000001</v>
      </c>
      <c r="U170">
        <v>-0.107378655</v>
      </c>
      <c r="V170">
        <v>-0.14061490600000001</v>
      </c>
      <c r="W170">
        <v>-0.14828480899999999</v>
      </c>
      <c r="X170">
        <v>-5.9468740000000004E-3</v>
      </c>
      <c r="Y170">
        <v>-3.2695419999999998E-3</v>
      </c>
      <c r="Z170">
        <v>0.78626866100000004</v>
      </c>
      <c r="AA170">
        <v>-1.9188957999999999E-2</v>
      </c>
      <c r="AB170">
        <v>-1.6192018999999998E-2</v>
      </c>
      <c r="AC170">
        <v>0.69522521100000001</v>
      </c>
    </row>
    <row r="171" spans="1:29" x14ac:dyDescent="0.3">
      <c r="A171">
        <v>1.69</v>
      </c>
      <c r="B171">
        <v>28.2</v>
      </c>
      <c r="C171">
        <v>-65</v>
      </c>
      <c r="D171">
        <v>-65</v>
      </c>
      <c r="E171">
        <v>-65</v>
      </c>
      <c r="F171">
        <v>-56.41346154</v>
      </c>
      <c r="G171">
        <v>-59.18269231</v>
      </c>
      <c r="H171">
        <v>-59.14423077</v>
      </c>
      <c r="I171">
        <v>-53</v>
      </c>
      <c r="J171">
        <v>-55</v>
      </c>
      <c r="K171">
        <v>-60</v>
      </c>
      <c r="L171">
        <v>-2.8845722060000001</v>
      </c>
      <c r="M171">
        <v>-3.0261704329999999</v>
      </c>
      <c r="N171">
        <v>-3.0242037900000001</v>
      </c>
      <c r="O171">
        <v>-2.710032725</v>
      </c>
      <c r="P171">
        <v>-2.812298111</v>
      </c>
      <c r="Q171">
        <v>-3.0679615760000001</v>
      </c>
      <c r="R171">
        <v>-0.14422861000000001</v>
      </c>
      <c r="S171">
        <v>-0.151308522</v>
      </c>
      <c r="T171">
        <v>-0.15121018999999999</v>
      </c>
      <c r="U171">
        <v>-0.13550163600000001</v>
      </c>
      <c r="V171">
        <v>-0.14061490600000001</v>
      </c>
      <c r="W171">
        <v>-0.15339807899999999</v>
      </c>
      <c r="X171">
        <v>-4.087589E-3</v>
      </c>
      <c r="Y171">
        <v>-2.2944160000000001E-3</v>
      </c>
      <c r="Z171">
        <v>0.78376723100000001</v>
      </c>
      <c r="AA171">
        <v>-2.952147E-3</v>
      </c>
      <c r="AB171">
        <v>-1.0226539E-2</v>
      </c>
      <c r="AC171">
        <v>0.75353442199999998</v>
      </c>
    </row>
    <row r="172" spans="1:29" x14ac:dyDescent="0.3">
      <c r="A172">
        <v>1.7</v>
      </c>
      <c r="B172">
        <v>28.2</v>
      </c>
      <c r="C172">
        <v>-65</v>
      </c>
      <c r="D172">
        <v>-65</v>
      </c>
      <c r="E172">
        <v>-65</v>
      </c>
      <c r="F172">
        <v>-57.01923077</v>
      </c>
      <c r="G172">
        <v>-58.44230769</v>
      </c>
      <c r="H172">
        <v>-58.56730769</v>
      </c>
      <c r="I172">
        <v>-106</v>
      </c>
      <c r="J172">
        <v>-107</v>
      </c>
      <c r="K172">
        <v>-106</v>
      </c>
      <c r="L172">
        <v>-2.9155468180000002</v>
      </c>
      <c r="M172">
        <v>-2.988312573</v>
      </c>
      <c r="N172">
        <v>-2.9947041599999999</v>
      </c>
      <c r="O172">
        <v>-5.4200654510000001</v>
      </c>
      <c r="P172">
        <v>-5.4711981429999996</v>
      </c>
      <c r="Q172">
        <v>-5.4200654510000001</v>
      </c>
      <c r="R172">
        <v>-0.145777341</v>
      </c>
      <c r="S172">
        <v>-0.14941562899999999</v>
      </c>
      <c r="T172">
        <v>-0.14973520800000001</v>
      </c>
      <c r="U172">
        <v>-0.27100327299999999</v>
      </c>
      <c r="V172">
        <v>-0.27355990699999999</v>
      </c>
      <c r="W172">
        <v>-0.27100327299999999</v>
      </c>
      <c r="X172">
        <v>-2.1005659999999999E-3</v>
      </c>
      <c r="Y172">
        <v>-1.425815E-3</v>
      </c>
      <c r="Z172">
        <v>0.78057575000000001</v>
      </c>
      <c r="AA172">
        <v>-1.476074E-3</v>
      </c>
      <c r="AB172">
        <v>8.5221199999999998E-4</v>
      </c>
      <c r="AC172">
        <v>1.4308183370000001</v>
      </c>
    </row>
    <row r="173" spans="1:29" x14ac:dyDescent="0.3">
      <c r="A173">
        <v>1.71</v>
      </c>
      <c r="B173">
        <v>28.2</v>
      </c>
      <c r="C173">
        <v>-65</v>
      </c>
      <c r="D173">
        <v>-65</v>
      </c>
      <c r="E173">
        <v>-65</v>
      </c>
      <c r="F173">
        <v>-57.58653846</v>
      </c>
      <c r="G173">
        <v>-57.625</v>
      </c>
      <c r="H173">
        <v>-58.23076923</v>
      </c>
      <c r="I173">
        <v>-52</v>
      </c>
      <c r="J173">
        <v>-42</v>
      </c>
      <c r="K173">
        <v>-58</v>
      </c>
      <c r="L173">
        <v>-2.944554788</v>
      </c>
      <c r="M173">
        <v>-2.9465214300000002</v>
      </c>
      <c r="N173">
        <v>-2.9774960419999998</v>
      </c>
      <c r="O173">
        <v>-2.658900032</v>
      </c>
      <c r="P173">
        <v>-2.147573103</v>
      </c>
      <c r="Q173">
        <v>-2.9656961900000001</v>
      </c>
      <c r="R173">
        <v>-0.147227739</v>
      </c>
      <c r="S173">
        <v>-0.147326072</v>
      </c>
      <c r="T173">
        <v>-0.148874802</v>
      </c>
      <c r="U173">
        <v>-0.13294500200000001</v>
      </c>
      <c r="V173">
        <v>-0.107378655</v>
      </c>
      <c r="W173">
        <v>-0.14828480899999999</v>
      </c>
      <c r="X173" s="1">
        <v>-5.6799999999999998E-5</v>
      </c>
      <c r="Y173">
        <v>-1.065264E-3</v>
      </c>
      <c r="Z173">
        <v>0.77794493499999995</v>
      </c>
      <c r="AA173">
        <v>1.4760736999999999E-2</v>
      </c>
      <c r="AB173">
        <v>-1.8748654E-2</v>
      </c>
      <c r="AC173">
        <v>0.68176923899999997</v>
      </c>
    </row>
    <row r="174" spans="1:29" x14ac:dyDescent="0.3">
      <c r="A174">
        <v>1.72</v>
      </c>
      <c r="B174">
        <v>28.2</v>
      </c>
      <c r="C174">
        <v>-65</v>
      </c>
      <c r="D174">
        <v>-65</v>
      </c>
      <c r="E174">
        <v>-65</v>
      </c>
      <c r="F174">
        <v>-58.07692308</v>
      </c>
      <c r="G174">
        <v>-57.18269231</v>
      </c>
      <c r="H174">
        <v>-57.89423077</v>
      </c>
      <c r="I174">
        <v>-44</v>
      </c>
      <c r="J174">
        <v>-52</v>
      </c>
      <c r="K174">
        <v>-57</v>
      </c>
      <c r="L174">
        <v>-2.969629474</v>
      </c>
      <c r="M174">
        <v>-2.9239050469999999</v>
      </c>
      <c r="N174">
        <v>-2.9602879240000002</v>
      </c>
      <c r="O174">
        <v>-2.2498384890000001</v>
      </c>
      <c r="P174">
        <v>-2.658900032</v>
      </c>
      <c r="Q174">
        <v>-2.9145634970000001</v>
      </c>
      <c r="R174">
        <v>-0.148481474</v>
      </c>
      <c r="S174">
        <v>-0.146195252</v>
      </c>
      <c r="T174">
        <v>-0.14801439599999999</v>
      </c>
      <c r="U174">
        <v>-0.11249192399999999</v>
      </c>
      <c r="V174">
        <v>-0.13294500200000001</v>
      </c>
      <c r="W174">
        <v>-0.14572817499999999</v>
      </c>
      <c r="X174">
        <v>1.319951E-3</v>
      </c>
      <c r="Y174">
        <v>-4.5068899999999999E-4</v>
      </c>
      <c r="Z174">
        <v>0.77665109200000004</v>
      </c>
      <c r="AA174">
        <v>-1.1808590000000001E-2</v>
      </c>
      <c r="AB174">
        <v>-1.5339808E-2</v>
      </c>
      <c r="AC174">
        <v>0.68625456299999998</v>
      </c>
    </row>
    <row r="175" spans="1:29" x14ac:dyDescent="0.3">
      <c r="A175">
        <v>1.73</v>
      </c>
      <c r="B175">
        <v>28.2</v>
      </c>
      <c r="C175">
        <v>-65</v>
      </c>
      <c r="D175">
        <v>-65</v>
      </c>
      <c r="E175">
        <v>-65</v>
      </c>
      <c r="F175">
        <v>-58.58653846</v>
      </c>
      <c r="G175">
        <v>-57.16346154</v>
      </c>
      <c r="H175">
        <v>-57.47115385</v>
      </c>
      <c r="I175">
        <v>-56</v>
      </c>
      <c r="J175">
        <v>-55</v>
      </c>
      <c r="K175">
        <v>-53</v>
      </c>
      <c r="L175">
        <v>-2.995687481</v>
      </c>
      <c r="M175">
        <v>-2.9229217260000002</v>
      </c>
      <c r="N175">
        <v>-2.9386548619999999</v>
      </c>
      <c r="O175">
        <v>-2.8634308040000001</v>
      </c>
      <c r="P175">
        <v>-2.812298111</v>
      </c>
      <c r="Q175">
        <v>-2.710032725</v>
      </c>
      <c r="R175">
        <v>-0.149784374</v>
      </c>
      <c r="S175">
        <v>-0.14614608600000001</v>
      </c>
      <c r="T175">
        <v>-0.146932743</v>
      </c>
      <c r="U175">
        <v>-0.14317154000000001</v>
      </c>
      <c r="V175">
        <v>-0.14061490600000001</v>
      </c>
      <c r="W175">
        <v>-0.13550163600000001</v>
      </c>
      <c r="X175">
        <v>2.1005659999999999E-3</v>
      </c>
      <c r="Y175">
        <v>6.8832500000000005E-4</v>
      </c>
      <c r="Z175">
        <v>0.77695298800000001</v>
      </c>
      <c r="AA175">
        <v>1.476074E-3</v>
      </c>
      <c r="AB175">
        <v>4.2610579999999999E-3</v>
      </c>
      <c r="AC175">
        <v>0.73559312600000004</v>
      </c>
    </row>
    <row r="176" spans="1:29" x14ac:dyDescent="0.3">
      <c r="A176">
        <v>1.74</v>
      </c>
      <c r="B176">
        <v>28.2</v>
      </c>
      <c r="C176">
        <v>-65</v>
      </c>
      <c r="D176">
        <v>-65</v>
      </c>
      <c r="E176">
        <v>-65</v>
      </c>
      <c r="F176">
        <v>-59.33653846</v>
      </c>
      <c r="G176">
        <v>-57.29807692</v>
      </c>
      <c r="H176">
        <v>-56.91346154</v>
      </c>
      <c r="I176">
        <v>-57</v>
      </c>
      <c r="J176">
        <v>-55</v>
      </c>
      <c r="K176">
        <v>-54</v>
      </c>
      <c r="L176">
        <v>-3.0340370010000002</v>
      </c>
      <c r="M176">
        <v>-2.929804973</v>
      </c>
      <c r="N176">
        <v>-2.9101385519999998</v>
      </c>
      <c r="O176">
        <v>-2.9145634970000001</v>
      </c>
      <c r="P176">
        <v>-2.812298111</v>
      </c>
      <c r="Q176">
        <v>-2.761165418</v>
      </c>
      <c r="R176">
        <v>-0.15170185</v>
      </c>
      <c r="S176">
        <v>-0.14649024899999999</v>
      </c>
      <c r="T176">
        <v>-0.14550692800000001</v>
      </c>
      <c r="U176">
        <v>-0.14572817499999999</v>
      </c>
      <c r="V176">
        <v>-0.14061490600000001</v>
      </c>
      <c r="W176">
        <v>-0.13805827100000001</v>
      </c>
      <c r="X176">
        <v>3.0089190000000001E-3</v>
      </c>
      <c r="Y176">
        <v>2.3927480000000001E-3</v>
      </c>
      <c r="Z176">
        <v>0.77841934400000001</v>
      </c>
      <c r="AA176">
        <v>2.952147E-3</v>
      </c>
      <c r="AB176">
        <v>3.4088460000000001E-3</v>
      </c>
      <c r="AC176">
        <v>0.74456377399999996</v>
      </c>
    </row>
    <row r="177" spans="1:29" x14ac:dyDescent="0.3">
      <c r="A177">
        <v>1.75</v>
      </c>
      <c r="B177">
        <v>28.2</v>
      </c>
      <c r="C177">
        <v>-65</v>
      </c>
      <c r="D177">
        <v>-65</v>
      </c>
      <c r="E177">
        <v>-65</v>
      </c>
      <c r="F177">
        <v>-59.56730769</v>
      </c>
      <c r="G177">
        <v>-57.06730769</v>
      </c>
      <c r="H177">
        <v>-55.72115385</v>
      </c>
      <c r="I177">
        <v>-60</v>
      </c>
      <c r="J177">
        <v>-55</v>
      </c>
      <c r="K177">
        <v>-42</v>
      </c>
      <c r="L177">
        <v>-3.045836853</v>
      </c>
      <c r="M177">
        <v>-2.9180051210000002</v>
      </c>
      <c r="N177">
        <v>-2.8491726489999998</v>
      </c>
      <c r="O177">
        <v>-3.0679615760000001</v>
      </c>
      <c r="P177">
        <v>-2.812298111</v>
      </c>
      <c r="Q177">
        <v>-2.147573103</v>
      </c>
      <c r="R177">
        <v>-0.15229184300000001</v>
      </c>
      <c r="S177">
        <v>-0.14590025600000001</v>
      </c>
      <c r="T177">
        <v>-0.142458632</v>
      </c>
      <c r="U177">
        <v>-0.15339807899999999</v>
      </c>
      <c r="V177">
        <v>-0.14061490600000001</v>
      </c>
      <c r="W177">
        <v>-0.107378655</v>
      </c>
      <c r="X177">
        <v>3.690184E-3</v>
      </c>
      <c r="Y177">
        <v>4.4249449999999996E-3</v>
      </c>
      <c r="Z177">
        <v>0.77307145799999999</v>
      </c>
      <c r="AA177">
        <v>7.3803690000000003E-3</v>
      </c>
      <c r="AB177">
        <v>2.6418558000000002E-2</v>
      </c>
      <c r="AC177">
        <v>0.70419585900000004</v>
      </c>
    </row>
    <row r="178" spans="1:29" x14ac:dyDescent="0.3">
      <c r="A178">
        <v>1.76</v>
      </c>
      <c r="B178">
        <v>28.2</v>
      </c>
      <c r="C178">
        <v>-65</v>
      </c>
      <c r="D178">
        <v>-65</v>
      </c>
      <c r="E178">
        <v>-65</v>
      </c>
      <c r="F178">
        <v>-59.15384615</v>
      </c>
      <c r="G178">
        <v>-56.55769231</v>
      </c>
      <c r="H178">
        <v>-54.18269231</v>
      </c>
      <c r="I178">
        <v>-62</v>
      </c>
      <c r="J178">
        <v>-44</v>
      </c>
      <c r="K178">
        <v>-52</v>
      </c>
      <c r="L178">
        <v>-3.0246954509999999</v>
      </c>
      <c r="M178">
        <v>-2.8919471140000002</v>
      </c>
      <c r="N178">
        <v>-2.7705069679999998</v>
      </c>
      <c r="O178">
        <v>-3.1702269620000001</v>
      </c>
      <c r="P178">
        <v>-2.2498384890000001</v>
      </c>
      <c r="Q178">
        <v>-2.658900032</v>
      </c>
      <c r="R178">
        <v>-0.15123477299999999</v>
      </c>
      <c r="S178">
        <v>-0.14459735600000001</v>
      </c>
      <c r="T178">
        <v>-0.13852534799999999</v>
      </c>
      <c r="U178">
        <v>-0.158511348</v>
      </c>
      <c r="V178">
        <v>-0.11249192399999999</v>
      </c>
      <c r="W178">
        <v>-0.13294500200000001</v>
      </c>
      <c r="X178">
        <v>3.8321140000000002E-3</v>
      </c>
      <c r="Y178">
        <v>6.2604770000000004E-3</v>
      </c>
      <c r="Z178">
        <v>0.76203066100000005</v>
      </c>
      <c r="AA178">
        <v>2.6569327E-2</v>
      </c>
      <c r="AB178">
        <v>1.704423E-3</v>
      </c>
      <c r="AC178">
        <v>0.70868118300000005</v>
      </c>
    </row>
    <row r="179" spans="1:29" x14ac:dyDescent="0.3">
      <c r="A179">
        <v>1.77</v>
      </c>
      <c r="B179">
        <v>28.2</v>
      </c>
      <c r="C179">
        <v>-65</v>
      </c>
      <c r="D179">
        <v>-65</v>
      </c>
      <c r="E179">
        <v>-65</v>
      </c>
      <c r="F179">
        <v>-58.65384615</v>
      </c>
      <c r="G179">
        <v>-56.25</v>
      </c>
      <c r="H179">
        <v>-52.81730769</v>
      </c>
      <c r="I179">
        <v>-62</v>
      </c>
      <c r="J179">
        <v>-55</v>
      </c>
      <c r="K179">
        <v>-50</v>
      </c>
      <c r="L179">
        <v>-2.9991291050000002</v>
      </c>
      <c r="M179">
        <v>-2.8762139769999999</v>
      </c>
      <c r="N179">
        <v>-2.7006911759999999</v>
      </c>
      <c r="O179">
        <v>-3.1702269620000001</v>
      </c>
      <c r="P179">
        <v>-2.812298111</v>
      </c>
      <c r="Q179">
        <v>-2.556634646</v>
      </c>
      <c r="R179">
        <v>-0.14995645499999999</v>
      </c>
      <c r="S179">
        <v>-0.14381069899999999</v>
      </c>
      <c r="T179">
        <v>-0.135034559</v>
      </c>
      <c r="U179">
        <v>-0.158511348</v>
      </c>
      <c r="V179">
        <v>-0.14061490600000001</v>
      </c>
      <c r="W179">
        <v>-0.127831732</v>
      </c>
      <c r="X179">
        <v>3.5482539999999998E-3</v>
      </c>
      <c r="Y179">
        <v>7.8993459999999998E-3</v>
      </c>
      <c r="Z179">
        <v>0.75228370700000002</v>
      </c>
      <c r="AA179">
        <v>1.0332516E-2</v>
      </c>
      <c r="AB179">
        <v>1.4487596E-2</v>
      </c>
      <c r="AC179">
        <v>0.74904909799999997</v>
      </c>
    </row>
    <row r="180" spans="1:29" x14ac:dyDescent="0.3">
      <c r="A180">
        <v>1.78</v>
      </c>
      <c r="B180">
        <v>28.2</v>
      </c>
      <c r="C180">
        <v>-65</v>
      </c>
      <c r="D180">
        <v>-65</v>
      </c>
      <c r="E180">
        <v>-65</v>
      </c>
      <c r="F180">
        <v>-58.02884615</v>
      </c>
      <c r="G180">
        <v>-56.14423077</v>
      </c>
      <c r="H180">
        <v>-51.5</v>
      </c>
      <c r="I180">
        <v>-50</v>
      </c>
      <c r="J180">
        <v>-56</v>
      </c>
      <c r="K180">
        <v>-52</v>
      </c>
      <c r="L180">
        <v>-2.9671711709999999</v>
      </c>
      <c r="M180">
        <v>-2.8708057120000001</v>
      </c>
      <c r="N180">
        <v>-2.6333336859999998</v>
      </c>
      <c r="O180">
        <v>-2.556634646</v>
      </c>
      <c r="P180">
        <v>-2.8634308040000001</v>
      </c>
      <c r="Q180">
        <v>-2.658900032</v>
      </c>
      <c r="R180">
        <v>-0.148358559</v>
      </c>
      <c r="S180">
        <v>-0.14354028599999999</v>
      </c>
      <c r="T180">
        <v>-0.13166668400000001</v>
      </c>
      <c r="U180">
        <v>-0.127831732</v>
      </c>
      <c r="V180">
        <v>-0.14317154000000001</v>
      </c>
      <c r="W180">
        <v>-0.13294500200000001</v>
      </c>
      <c r="X180">
        <v>2.7818309999999998E-3</v>
      </c>
      <c r="Y180">
        <v>9.5218249999999994E-3</v>
      </c>
      <c r="Z180">
        <v>0.74309741799999995</v>
      </c>
      <c r="AA180">
        <v>-8.8564420000000008E-3</v>
      </c>
      <c r="AB180">
        <v>1.704423E-3</v>
      </c>
      <c r="AC180">
        <v>0.70868118300000005</v>
      </c>
    </row>
    <row r="181" spans="1:29" x14ac:dyDescent="0.3">
      <c r="A181">
        <v>1.79</v>
      </c>
      <c r="B181">
        <v>28.2</v>
      </c>
      <c r="C181">
        <v>-65</v>
      </c>
      <c r="D181">
        <v>-65</v>
      </c>
      <c r="E181">
        <v>-65</v>
      </c>
      <c r="F181">
        <v>-57.90384615</v>
      </c>
      <c r="G181">
        <v>-56.54807692</v>
      </c>
      <c r="H181">
        <v>-50.74038462</v>
      </c>
      <c r="I181">
        <v>-63</v>
      </c>
      <c r="J181">
        <v>-57</v>
      </c>
      <c r="K181">
        <v>-53</v>
      </c>
      <c r="L181">
        <v>-2.960779585</v>
      </c>
      <c r="M181">
        <v>-2.8914554529999998</v>
      </c>
      <c r="N181">
        <v>-2.5944925059999999</v>
      </c>
      <c r="O181">
        <v>-3.2213596550000001</v>
      </c>
      <c r="P181">
        <v>-2.9145634970000001</v>
      </c>
      <c r="Q181">
        <v>-2.710032725</v>
      </c>
      <c r="R181">
        <v>-0.14803897899999999</v>
      </c>
      <c r="S181">
        <v>-0.14457277299999999</v>
      </c>
      <c r="T181">
        <v>-0.12972462500000001</v>
      </c>
      <c r="U181">
        <v>-0.161067983</v>
      </c>
      <c r="V181">
        <v>-0.14572817499999999</v>
      </c>
      <c r="W181">
        <v>-0.13550163600000001</v>
      </c>
      <c r="X181">
        <v>2.0012150000000002E-3</v>
      </c>
      <c r="Y181">
        <v>1.1054167E-2</v>
      </c>
      <c r="Z181">
        <v>0.74094101300000004</v>
      </c>
      <c r="AA181">
        <v>8.8564420000000008E-3</v>
      </c>
      <c r="AB181">
        <v>1.1930962E-2</v>
      </c>
      <c r="AC181">
        <v>0.77596104200000005</v>
      </c>
    </row>
    <row r="182" spans="1:29" x14ac:dyDescent="0.3">
      <c r="A182">
        <v>1.8</v>
      </c>
      <c r="B182">
        <v>28.2</v>
      </c>
      <c r="C182">
        <v>-65</v>
      </c>
      <c r="D182">
        <v>-65</v>
      </c>
      <c r="E182">
        <v>-65</v>
      </c>
      <c r="F182">
        <v>-58.11538462</v>
      </c>
      <c r="G182">
        <v>-57.17307692</v>
      </c>
      <c r="H182">
        <v>-50.71153846</v>
      </c>
      <c r="I182">
        <v>-60</v>
      </c>
      <c r="J182">
        <v>-59</v>
      </c>
      <c r="K182">
        <v>-41</v>
      </c>
      <c r="L182">
        <v>-2.9715961160000002</v>
      </c>
      <c r="M182">
        <v>-2.923413386</v>
      </c>
      <c r="N182">
        <v>-2.593017524</v>
      </c>
      <c r="O182">
        <v>-3.0679615760000001</v>
      </c>
      <c r="P182">
        <v>-3.0168288830000001</v>
      </c>
      <c r="Q182">
        <v>-2.09644041</v>
      </c>
      <c r="R182">
        <v>-0.14857980600000001</v>
      </c>
      <c r="S182">
        <v>-0.146170669</v>
      </c>
      <c r="T182">
        <v>-0.129650876</v>
      </c>
      <c r="U182">
        <v>-0.15339807899999999</v>
      </c>
      <c r="V182">
        <v>-0.15084144399999999</v>
      </c>
      <c r="W182">
        <v>-0.104822021</v>
      </c>
      <c r="X182">
        <v>1.3909160000000001E-3</v>
      </c>
      <c r="Y182">
        <v>1.1816241E-2</v>
      </c>
      <c r="Z182">
        <v>0.74456377399999996</v>
      </c>
      <c r="AA182">
        <v>1.476074E-3</v>
      </c>
      <c r="AB182">
        <v>3.1531826999999998E-2</v>
      </c>
      <c r="AC182">
        <v>0.71765183099999996</v>
      </c>
    </row>
    <row r="183" spans="1:29" x14ac:dyDescent="0.3">
      <c r="A183">
        <v>1.81</v>
      </c>
      <c r="B183">
        <v>28.2</v>
      </c>
      <c r="C183">
        <v>-65</v>
      </c>
      <c r="D183">
        <v>-65</v>
      </c>
      <c r="E183">
        <v>-65</v>
      </c>
      <c r="F183">
        <v>-57.94230769</v>
      </c>
      <c r="G183">
        <v>-57.69230769</v>
      </c>
      <c r="H183">
        <v>-50.94230769</v>
      </c>
      <c r="I183">
        <v>-62</v>
      </c>
      <c r="J183">
        <v>-61</v>
      </c>
      <c r="K183">
        <v>-52</v>
      </c>
      <c r="L183">
        <v>-2.9627462269999998</v>
      </c>
      <c r="M183">
        <v>-2.9499630539999999</v>
      </c>
      <c r="N183">
        <v>-2.6048173760000002</v>
      </c>
      <c r="O183">
        <v>-3.1702269620000001</v>
      </c>
      <c r="P183">
        <v>-3.1190942690000001</v>
      </c>
      <c r="Q183">
        <v>-2.658900032</v>
      </c>
      <c r="R183">
        <v>-0.14813731099999999</v>
      </c>
      <c r="S183">
        <v>-0.14749815299999999</v>
      </c>
      <c r="T183">
        <v>-0.13024086900000001</v>
      </c>
      <c r="U183">
        <v>-0.158511348</v>
      </c>
      <c r="V183">
        <v>-0.15595471299999999</v>
      </c>
      <c r="W183">
        <v>-0.13294500200000001</v>
      </c>
      <c r="X183">
        <v>3.6901799999999998E-4</v>
      </c>
      <c r="Y183">
        <v>1.1717909E-2</v>
      </c>
      <c r="Z183">
        <v>0.74715146099999996</v>
      </c>
      <c r="AA183">
        <v>1.476074E-3</v>
      </c>
      <c r="AB183">
        <v>1.6192018999999998E-2</v>
      </c>
      <c r="AC183">
        <v>0.78493168999999996</v>
      </c>
    </row>
    <row r="184" spans="1:29" x14ac:dyDescent="0.3">
      <c r="A184">
        <v>1.82</v>
      </c>
      <c r="B184">
        <v>28.2</v>
      </c>
      <c r="C184">
        <v>-65</v>
      </c>
      <c r="D184">
        <v>-65</v>
      </c>
      <c r="E184">
        <v>-65</v>
      </c>
      <c r="F184">
        <v>-57.51923077</v>
      </c>
      <c r="G184">
        <v>-58.26923077</v>
      </c>
      <c r="H184">
        <v>-51.41346154</v>
      </c>
      <c r="I184">
        <v>-61</v>
      </c>
      <c r="J184">
        <v>-50</v>
      </c>
      <c r="K184">
        <v>-51</v>
      </c>
      <c r="L184">
        <v>-2.9411131639999999</v>
      </c>
      <c r="M184">
        <v>-2.979462684</v>
      </c>
      <c r="N184">
        <v>-2.628908741</v>
      </c>
      <c r="O184">
        <v>-3.1190942690000001</v>
      </c>
      <c r="P184">
        <v>-2.556634646</v>
      </c>
      <c r="Q184">
        <v>-2.607767339</v>
      </c>
      <c r="R184">
        <v>-0.14705565800000001</v>
      </c>
      <c r="S184">
        <v>-0.14897313400000001</v>
      </c>
      <c r="T184">
        <v>-0.131445437</v>
      </c>
      <c r="U184">
        <v>-0.15595471299999999</v>
      </c>
      <c r="V184">
        <v>-0.127831732</v>
      </c>
      <c r="W184">
        <v>-0.13038836700000001</v>
      </c>
      <c r="X184">
        <v>-1.107055E-3</v>
      </c>
      <c r="Y184">
        <v>1.1045973000000001E-2</v>
      </c>
      <c r="Z184">
        <v>0.74995478900000001</v>
      </c>
      <c r="AA184">
        <v>1.6236811E-2</v>
      </c>
      <c r="AB184">
        <v>7.669904E-3</v>
      </c>
      <c r="AC184">
        <v>0.72662247800000002</v>
      </c>
    </row>
    <row r="185" spans="1:29" x14ac:dyDescent="0.3">
      <c r="A185">
        <v>1.83</v>
      </c>
      <c r="B185">
        <v>28.2</v>
      </c>
      <c r="C185">
        <v>-65</v>
      </c>
      <c r="D185">
        <v>-65</v>
      </c>
      <c r="E185">
        <v>-65</v>
      </c>
      <c r="F185">
        <v>-57.07692308</v>
      </c>
      <c r="G185">
        <v>-58.98076923</v>
      </c>
      <c r="H185">
        <v>-51.97115385</v>
      </c>
      <c r="I185">
        <v>-49</v>
      </c>
      <c r="J185">
        <v>-62</v>
      </c>
      <c r="K185">
        <v>-52</v>
      </c>
      <c r="L185">
        <v>-2.918496781</v>
      </c>
      <c r="M185">
        <v>-3.015845562</v>
      </c>
      <c r="N185">
        <v>-2.6574250510000001</v>
      </c>
      <c r="O185">
        <v>-2.5055019540000001</v>
      </c>
      <c r="P185">
        <v>-3.1702269620000001</v>
      </c>
      <c r="Q185">
        <v>-2.658900032</v>
      </c>
      <c r="R185">
        <v>-0.145924839</v>
      </c>
      <c r="S185">
        <v>-0.150792278</v>
      </c>
      <c r="T185">
        <v>-0.13287125299999999</v>
      </c>
      <c r="U185">
        <v>-0.125275098</v>
      </c>
      <c r="V185">
        <v>-0.158511348</v>
      </c>
      <c r="W185">
        <v>-0.13294500200000001</v>
      </c>
      <c r="X185">
        <v>-2.8102169999999998E-3</v>
      </c>
      <c r="Y185">
        <v>1.0324870999999999E-2</v>
      </c>
      <c r="Z185">
        <v>0.75366380600000005</v>
      </c>
      <c r="AA185">
        <v>-1.9188957999999999E-2</v>
      </c>
      <c r="AB185">
        <v>5.9654809999999999E-3</v>
      </c>
      <c r="AC185">
        <v>0.73110780200000003</v>
      </c>
    </row>
    <row r="186" spans="1:29" x14ac:dyDescent="0.3">
      <c r="A186">
        <v>1.84</v>
      </c>
      <c r="B186">
        <v>28.2</v>
      </c>
      <c r="C186">
        <v>-65</v>
      </c>
      <c r="D186">
        <v>-65</v>
      </c>
      <c r="E186">
        <v>-65</v>
      </c>
      <c r="F186">
        <v>-56.76923077</v>
      </c>
      <c r="G186">
        <v>-59.69230769</v>
      </c>
      <c r="H186">
        <v>-52.36538462</v>
      </c>
      <c r="I186">
        <v>-59</v>
      </c>
      <c r="J186">
        <v>-66</v>
      </c>
      <c r="K186">
        <v>-54</v>
      </c>
      <c r="L186">
        <v>-2.9027636449999998</v>
      </c>
      <c r="M186">
        <v>-3.0522284389999998</v>
      </c>
      <c r="N186">
        <v>-2.6775831320000001</v>
      </c>
      <c r="O186">
        <v>-3.0168288830000001</v>
      </c>
      <c r="P186">
        <v>-3.374757733</v>
      </c>
      <c r="Q186">
        <v>-2.761165418</v>
      </c>
      <c r="R186">
        <v>-0.145138182</v>
      </c>
      <c r="S186">
        <v>-0.152611422</v>
      </c>
      <c r="T186">
        <v>-0.133879157</v>
      </c>
      <c r="U186">
        <v>-0.15084144399999999</v>
      </c>
      <c r="V186">
        <v>-0.168737887</v>
      </c>
      <c r="W186">
        <v>-0.13805827100000001</v>
      </c>
      <c r="X186">
        <v>-4.3146770000000003E-3</v>
      </c>
      <c r="Y186">
        <v>9.9970969999999999E-3</v>
      </c>
      <c r="Z186">
        <v>0.75724343999999999</v>
      </c>
      <c r="AA186">
        <v>-1.0332516E-2</v>
      </c>
      <c r="AB186">
        <v>1.4487596E-2</v>
      </c>
      <c r="AC186">
        <v>0.80287298500000004</v>
      </c>
    </row>
    <row r="187" spans="1:29" x14ac:dyDescent="0.3">
      <c r="A187">
        <v>1.85</v>
      </c>
      <c r="B187">
        <v>28.2</v>
      </c>
      <c r="C187">
        <v>-65</v>
      </c>
      <c r="D187">
        <v>-65</v>
      </c>
      <c r="E187">
        <v>-65</v>
      </c>
      <c r="F187">
        <v>-56.57692308</v>
      </c>
      <c r="G187">
        <v>-60.09615385</v>
      </c>
      <c r="H187">
        <v>-52.79807692</v>
      </c>
      <c r="I187">
        <v>-56</v>
      </c>
      <c r="J187">
        <v>-66</v>
      </c>
      <c r="K187">
        <v>-55</v>
      </c>
      <c r="L187">
        <v>-2.8929304349999998</v>
      </c>
      <c r="M187">
        <v>-3.0728781810000001</v>
      </c>
      <c r="N187">
        <v>-2.6997078550000002</v>
      </c>
      <c r="O187">
        <v>-2.8634308040000001</v>
      </c>
      <c r="P187">
        <v>-3.374757733</v>
      </c>
      <c r="Q187">
        <v>-2.812298111</v>
      </c>
      <c r="R187">
        <v>-0.144646522</v>
      </c>
      <c r="S187">
        <v>-0.153643909</v>
      </c>
      <c r="T187">
        <v>-0.13498539300000001</v>
      </c>
      <c r="U187">
        <v>-0.14317154000000001</v>
      </c>
      <c r="V187">
        <v>-0.168737887</v>
      </c>
      <c r="W187">
        <v>-0.14061490600000001</v>
      </c>
      <c r="X187">
        <v>-5.194644E-3</v>
      </c>
      <c r="Y187">
        <v>9.4398820000000001E-3</v>
      </c>
      <c r="Z187">
        <v>0.76013302400000005</v>
      </c>
      <c r="AA187">
        <v>-1.4760736999999999E-2</v>
      </c>
      <c r="AB187">
        <v>1.0226539E-2</v>
      </c>
      <c r="AC187">
        <v>0.79390233799999999</v>
      </c>
    </row>
    <row r="188" spans="1:29" x14ac:dyDescent="0.3">
      <c r="A188">
        <v>1.86</v>
      </c>
      <c r="B188">
        <v>28.2</v>
      </c>
      <c r="C188">
        <v>-65</v>
      </c>
      <c r="D188">
        <v>-65</v>
      </c>
      <c r="E188">
        <v>-65</v>
      </c>
      <c r="F188">
        <v>-56.875</v>
      </c>
      <c r="G188">
        <v>-60.80769231</v>
      </c>
      <c r="H188">
        <v>-53.36538462</v>
      </c>
      <c r="I188">
        <v>-59</v>
      </c>
      <c r="J188">
        <v>-63</v>
      </c>
      <c r="K188">
        <v>-45</v>
      </c>
      <c r="L188">
        <v>-2.9081719100000001</v>
      </c>
      <c r="M188">
        <v>-3.109261059</v>
      </c>
      <c r="N188">
        <v>-2.7287158250000001</v>
      </c>
      <c r="O188">
        <v>-3.0168288830000001</v>
      </c>
      <c r="P188">
        <v>-3.2213596550000001</v>
      </c>
      <c r="Q188">
        <v>-2.3009711820000001</v>
      </c>
      <c r="R188">
        <v>-0.145408596</v>
      </c>
      <c r="S188">
        <v>-0.15546305299999999</v>
      </c>
      <c r="T188">
        <v>-0.136435791</v>
      </c>
      <c r="U188">
        <v>-0.15084144399999999</v>
      </c>
      <c r="V188">
        <v>-0.161067983</v>
      </c>
      <c r="W188">
        <v>-0.11504855899999999</v>
      </c>
      <c r="X188">
        <v>-5.8049440000000002E-3</v>
      </c>
      <c r="Y188">
        <v>9.3333549999999998E-3</v>
      </c>
      <c r="Z188">
        <v>0.76720603499999995</v>
      </c>
      <c r="AA188">
        <v>-5.9042950000000004E-3</v>
      </c>
      <c r="AB188">
        <v>2.727077E-2</v>
      </c>
      <c r="AC188">
        <v>0.74904909799999997</v>
      </c>
    </row>
    <row r="189" spans="1:29" x14ac:dyDescent="0.3">
      <c r="A189">
        <v>1.87</v>
      </c>
      <c r="B189">
        <v>28.2</v>
      </c>
      <c r="C189">
        <v>-65</v>
      </c>
      <c r="D189">
        <v>-65</v>
      </c>
      <c r="E189">
        <v>-65</v>
      </c>
      <c r="F189">
        <v>-56.98076923</v>
      </c>
      <c r="G189">
        <v>-61.43269231</v>
      </c>
      <c r="H189">
        <v>-54.08653846</v>
      </c>
      <c r="I189">
        <v>-57</v>
      </c>
      <c r="J189">
        <v>-50</v>
      </c>
      <c r="K189">
        <v>-57</v>
      </c>
      <c r="L189">
        <v>-2.913580176</v>
      </c>
      <c r="M189">
        <v>-3.1412189920000002</v>
      </c>
      <c r="N189">
        <v>-2.7655903629999998</v>
      </c>
      <c r="O189">
        <v>-2.9145634970000001</v>
      </c>
      <c r="P189">
        <v>-2.556634646</v>
      </c>
      <c r="Q189">
        <v>-2.9145634970000001</v>
      </c>
      <c r="R189">
        <v>-0.145679009</v>
      </c>
      <c r="S189">
        <v>-0.15706095</v>
      </c>
      <c r="T189">
        <v>-0.13827951799999999</v>
      </c>
      <c r="U189">
        <v>-0.14572817499999999</v>
      </c>
      <c r="V189">
        <v>-0.127831732</v>
      </c>
      <c r="W189">
        <v>-0.14572817499999999</v>
      </c>
      <c r="X189">
        <v>-6.5713669999999998E-3</v>
      </c>
      <c r="Y189">
        <v>8.7269740000000002E-3</v>
      </c>
      <c r="Z189">
        <v>0.77371838000000004</v>
      </c>
      <c r="AA189">
        <v>1.0332516E-2</v>
      </c>
      <c r="AB189">
        <v>-5.9654809999999999E-3</v>
      </c>
      <c r="AC189">
        <v>0.73559312600000004</v>
      </c>
    </row>
    <row r="190" spans="1:29" x14ac:dyDescent="0.3">
      <c r="A190">
        <v>1.88</v>
      </c>
      <c r="B190">
        <v>28.2</v>
      </c>
      <c r="C190">
        <v>-65</v>
      </c>
      <c r="D190">
        <v>-65</v>
      </c>
      <c r="E190">
        <v>-65</v>
      </c>
      <c r="F190">
        <v>-57.13461538</v>
      </c>
      <c r="G190">
        <v>-62.09615385</v>
      </c>
      <c r="H190">
        <v>-55.50961538</v>
      </c>
      <c r="I190">
        <v>-45</v>
      </c>
      <c r="J190">
        <v>-62</v>
      </c>
      <c r="K190">
        <v>-57</v>
      </c>
      <c r="L190">
        <v>-2.9214467439999998</v>
      </c>
      <c r="M190">
        <v>-3.1751435670000001</v>
      </c>
      <c r="N190">
        <v>-2.8383561180000001</v>
      </c>
      <c r="O190">
        <v>-2.3009711820000001</v>
      </c>
      <c r="P190">
        <v>-3.1702269620000001</v>
      </c>
      <c r="Q190">
        <v>-2.9145634970000001</v>
      </c>
      <c r="R190">
        <v>-0.146072337</v>
      </c>
      <c r="S190">
        <v>-0.158757178</v>
      </c>
      <c r="T190">
        <v>-0.14191780600000001</v>
      </c>
      <c r="U190">
        <v>-0.11504855899999999</v>
      </c>
      <c r="V190">
        <v>-0.158511348</v>
      </c>
      <c r="W190">
        <v>-0.14572817499999999</v>
      </c>
      <c r="X190">
        <v>-7.3235959999999999E-3</v>
      </c>
      <c r="Y190">
        <v>6.9979680000000002E-3</v>
      </c>
      <c r="Z190">
        <v>0.78376723100000001</v>
      </c>
      <c r="AA190">
        <v>-2.5093252999999999E-2</v>
      </c>
      <c r="AB190">
        <v>-5.9654809999999999E-3</v>
      </c>
      <c r="AC190">
        <v>0.73559312600000004</v>
      </c>
    </row>
    <row r="191" spans="1:29" x14ac:dyDescent="0.3">
      <c r="A191">
        <v>1.89</v>
      </c>
      <c r="B191">
        <v>28.2</v>
      </c>
      <c r="C191">
        <v>-65</v>
      </c>
      <c r="D191">
        <v>-65</v>
      </c>
      <c r="E191">
        <v>-65</v>
      </c>
      <c r="F191">
        <v>-57.43269231</v>
      </c>
      <c r="G191">
        <v>-62.71153846</v>
      </c>
      <c r="H191">
        <v>-56.78846154</v>
      </c>
      <c r="I191">
        <v>-56</v>
      </c>
      <c r="J191">
        <v>-64</v>
      </c>
      <c r="K191">
        <v>-58</v>
      </c>
      <c r="L191">
        <v>-2.9366882200000002</v>
      </c>
      <c r="M191">
        <v>-3.206609839</v>
      </c>
      <c r="N191">
        <v>-2.9037469659999999</v>
      </c>
      <c r="O191">
        <v>-2.8634308040000001</v>
      </c>
      <c r="P191">
        <v>-3.272492347</v>
      </c>
      <c r="Q191">
        <v>-2.9656961900000001</v>
      </c>
      <c r="R191">
        <v>-0.146834411</v>
      </c>
      <c r="S191">
        <v>-0.16033049199999999</v>
      </c>
      <c r="T191">
        <v>-0.14518734799999999</v>
      </c>
      <c r="U191">
        <v>-0.14317154000000001</v>
      </c>
      <c r="V191">
        <v>-0.163624617</v>
      </c>
      <c r="W191">
        <v>-0.14828480899999999</v>
      </c>
      <c r="X191">
        <v>-7.791966E-3</v>
      </c>
      <c r="Y191">
        <v>5.5967350000000003E-3</v>
      </c>
      <c r="Z191">
        <v>0.79360044100000005</v>
      </c>
      <c r="AA191">
        <v>-1.1808590000000001E-2</v>
      </c>
      <c r="AB191">
        <v>3.4088460000000001E-3</v>
      </c>
      <c r="AC191">
        <v>0.798387662</v>
      </c>
    </row>
    <row r="192" spans="1:29" x14ac:dyDescent="0.3">
      <c r="A192">
        <v>1.9</v>
      </c>
      <c r="B192">
        <v>28.2</v>
      </c>
      <c r="C192">
        <v>-65</v>
      </c>
      <c r="D192">
        <v>-65</v>
      </c>
      <c r="E192">
        <v>-65</v>
      </c>
      <c r="F192">
        <v>-57.24038462</v>
      </c>
      <c r="G192">
        <v>-62.46153846</v>
      </c>
      <c r="H192">
        <v>-57.94230769</v>
      </c>
      <c r="I192">
        <v>-57</v>
      </c>
      <c r="J192">
        <v>-63</v>
      </c>
      <c r="K192">
        <v>-59</v>
      </c>
      <c r="L192">
        <v>-2.9268550100000001</v>
      </c>
      <c r="M192">
        <v>-3.1938266660000001</v>
      </c>
      <c r="N192">
        <v>-2.9627462269999998</v>
      </c>
      <c r="O192">
        <v>-2.9145634970000001</v>
      </c>
      <c r="P192">
        <v>-3.2213596550000001</v>
      </c>
      <c r="Q192">
        <v>-3.0168288830000001</v>
      </c>
      <c r="R192">
        <v>-0.14634274999999999</v>
      </c>
      <c r="S192">
        <v>-0.15969133299999999</v>
      </c>
      <c r="T192">
        <v>-0.14813731099999999</v>
      </c>
      <c r="U192">
        <v>-0.14572817499999999</v>
      </c>
      <c r="V192">
        <v>-0.161067983</v>
      </c>
      <c r="W192">
        <v>-0.15084144399999999</v>
      </c>
      <c r="X192">
        <v>-7.7068079999999999E-3</v>
      </c>
      <c r="Y192">
        <v>3.2531539999999999E-3</v>
      </c>
      <c r="Z192">
        <v>0.79679192099999996</v>
      </c>
      <c r="AA192">
        <v>-8.8564420000000008E-3</v>
      </c>
      <c r="AB192">
        <v>1.704423E-3</v>
      </c>
      <c r="AC192">
        <v>0.80287298500000004</v>
      </c>
    </row>
    <row r="193" spans="1:29" x14ac:dyDescent="0.3">
      <c r="A193">
        <v>1.91</v>
      </c>
      <c r="B193">
        <v>28.2</v>
      </c>
      <c r="C193">
        <v>-65</v>
      </c>
      <c r="D193">
        <v>-65</v>
      </c>
      <c r="E193">
        <v>-65</v>
      </c>
      <c r="F193">
        <v>-57.67307692</v>
      </c>
      <c r="G193">
        <v>-62.44230769</v>
      </c>
      <c r="H193">
        <v>-59.71153846</v>
      </c>
      <c r="I193">
        <v>-56</v>
      </c>
      <c r="J193">
        <v>-65</v>
      </c>
      <c r="K193">
        <v>-47</v>
      </c>
      <c r="L193">
        <v>-2.9489797329999998</v>
      </c>
      <c r="M193">
        <v>-3.192843345</v>
      </c>
      <c r="N193">
        <v>-3.053211761</v>
      </c>
      <c r="O193">
        <v>-2.8634308040000001</v>
      </c>
      <c r="P193">
        <v>-3.32362504</v>
      </c>
      <c r="Q193">
        <v>-2.4032365680000001</v>
      </c>
      <c r="R193">
        <v>-0.147448987</v>
      </c>
      <c r="S193">
        <v>-0.159642167</v>
      </c>
      <c r="T193">
        <v>-0.15266058800000001</v>
      </c>
      <c r="U193">
        <v>-0.14317154000000001</v>
      </c>
      <c r="V193">
        <v>-0.166181252</v>
      </c>
      <c r="W193">
        <v>-0.120161828</v>
      </c>
      <c r="X193">
        <v>-7.0397360000000004E-3</v>
      </c>
      <c r="Y193">
        <v>5.8999300000000003E-4</v>
      </c>
      <c r="Z193">
        <v>0.80658200300000005</v>
      </c>
      <c r="AA193">
        <v>-1.3284663E-2</v>
      </c>
      <c r="AB193">
        <v>2.3009712000000002E-2</v>
      </c>
      <c r="AC193">
        <v>0.75353442199999998</v>
      </c>
    </row>
    <row r="194" spans="1:29" x14ac:dyDescent="0.3">
      <c r="A194">
        <v>1.92</v>
      </c>
      <c r="B194">
        <v>28.2</v>
      </c>
      <c r="C194">
        <v>-65</v>
      </c>
      <c r="D194">
        <v>-65</v>
      </c>
      <c r="E194">
        <v>-65</v>
      </c>
      <c r="F194">
        <v>-58.10576923</v>
      </c>
      <c r="G194">
        <v>-62.41346154</v>
      </c>
      <c r="H194">
        <v>-60.90384615</v>
      </c>
      <c r="I194">
        <v>-56</v>
      </c>
      <c r="J194">
        <v>-50</v>
      </c>
      <c r="K194">
        <v>-59</v>
      </c>
      <c r="L194">
        <v>-2.9711044559999999</v>
      </c>
      <c r="M194">
        <v>-3.1913683640000001</v>
      </c>
      <c r="N194">
        <v>-3.1141776640000001</v>
      </c>
      <c r="O194">
        <v>-2.8634308040000001</v>
      </c>
      <c r="P194">
        <v>-2.556634646</v>
      </c>
      <c r="Q194">
        <v>-3.0168288830000001</v>
      </c>
      <c r="R194">
        <v>-0.14855522299999999</v>
      </c>
      <c r="S194">
        <v>-0.15956841799999999</v>
      </c>
      <c r="T194">
        <v>-0.15570888299999999</v>
      </c>
      <c r="U194">
        <v>-0.14317154000000001</v>
      </c>
      <c r="V194">
        <v>-0.127831732</v>
      </c>
      <c r="W194">
        <v>-0.15084144399999999</v>
      </c>
      <c r="X194">
        <v>-6.3584710000000001E-3</v>
      </c>
      <c r="Y194">
        <v>-1.098042E-3</v>
      </c>
      <c r="Z194">
        <v>0.81374126999999996</v>
      </c>
      <c r="AA194">
        <v>8.8564420000000008E-3</v>
      </c>
      <c r="AB194">
        <v>-1.0226539E-2</v>
      </c>
      <c r="AC194">
        <v>0.74007845000000005</v>
      </c>
    </row>
    <row r="195" spans="1:29" x14ac:dyDescent="0.3">
      <c r="A195">
        <v>1.93</v>
      </c>
      <c r="B195">
        <v>28.2</v>
      </c>
      <c r="C195">
        <v>-65</v>
      </c>
      <c r="D195">
        <v>-65</v>
      </c>
      <c r="E195">
        <v>-65</v>
      </c>
      <c r="F195">
        <v>-58.70192308</v>
      </c>
      <c r="G195">
        <v>-62.54807692</v>
      </c>
      <c r="H195">
        <v>-61.86538462</v>
      </c>
      <c r="I195">
        <v>-58</v>
      </c>
      <c r="J195">
        <v>-61</v>
      </c>
      <c r="K195">
        <v>-60</v>
      </c>
      <c r="L195">
        <v>-3.0015874070000002</v>
      </c>
      <c r="M195">
        <v>-3.1982516109999999</v>
      </c>
      <c r="N195">
        <v>-3.1633437149999999</v>
      </c>
      <c r="O195">
        <v>-2.9656961900000001</v>
      </c>
      <c r="P195">
        <v>-3.1190942690000001</v>
      </c>
      <c r="Q195">
        <v>-3.0679615760000001</v>
      </c>
      <c r="R195">
        <v>-0.15007936999999999</v>
      </c>
      <c r="S195">
        <v>-0.159912581</v>
      </c>
      <c r="T195">
        <v>-0.15816718599999999</v>
      </c>
      <c r="U195">
        <v>-0.14828480899999999</v>
      </c>
      <c r="V195">
        <v>-0.15595471299999999</v>
      </c>
      <c r="W195">
        <v>-0.15339807899999999</v>
      </c>
      <c r="X195">
        <v>-5.6772070000000001E-3</v>
      </c>
      <c r="Y195">
        <v>-2.11414E-3</v>
      </c>
      <c r="Z195">
        <v>0.82133181899999996</v>
      </c>
      <c r="AA195">
        <v>-4.4282210000000004E-3</v>
      </c>
      <c r="AB195">
        <v>-8.5221199999999998E-4</v>
      </c>
      <c r="AC195">
        <v>0.80287298500000004</v>
      </c>
    </row>
    <row r="196" spans="1:29" x14ac:dyDescent="0.3">
      <c r="A196">
        <v>1.94</v>
      </c>
      <c r="B196">
        <v>28.2</v>
      </c>
      <c r="C196">
        <v>-65</v>
      </c>
      <c r="D196">
        <v>-65</v>
      </c>
      <c r="E196">
        <v>-65</v>
      </c>
      <c r="F196">
        <v>-59.61538462</v>
      </c>
      <c r="G196">
        <v>-62.78846154</v>
      </c>
      <c r="H196">
        <v>-62.5</v>
      </c>
      <c r="I196">
        <v>-104</v>
      </c>
      <c r="J196">
        <v>-119</v>
      </c>
      <c r="K196">
        <v>-62</v>
      </c>
      <c r="L196">
        <v>-3.0482951549999999</v>
      </c>
      <c r="M196">
        <v>-3.2105431229999999</v>
      </c>
      <c r="N196">
        <v>-3.1957933079999998</v>
      </c>
      <c r="O196">
        <v>-5.3178000650000001</v>
      </c>
      <c r="P196">
        <v>-6.0847904589999997</v>
      </c>
      <c r="Q196">
        <v>-3.1702269620000001</v>
      </c>
      <c r="R196">
        <v>-0.15241475800000001</v>
      </c>
      <c r="S196">
        <v>-0.160527156</v>
      </c>
      <c r="T196">
        <v>-0.159789665</v>
      </c>
      <c r="U196">
        <v>-0.26589000299999999</v>
      </c>
      <c r="V196">
        <v>-0.30423952300000001</v>
      </c>
      <c r="W196">
        <v>-0.158511348</v>
      </c>
      <c r="X196">
        <v>-4.6836949999999999E-3</v>
      </c>
      <c r="Y196">
        <v>-2.212472E-3</v>
      </c>
      <c r="Z196">
        <v>0.829353648</v>
      </c>
      <c r="AA196">
        <v>-2.2141106000000001E-2</v>
      </c>
      <c r="AB196">
        <v>8.4368943000000002E-2</v>
      </c>
      <c r="AC196">
        <v>1.278317323</v>
      </c>
    </row>
    <row r="197" spans="1:29" x14ac:dyDescent="0.3">
      <c r="A197">
        <v>1.95</v>
      </c>
      <c r="B197">
        <v>28.2</v>
      </c>
      <c r="C197">
        <v>-65</v>
      </c>
      <c r="D197">
        <v>-65</v>
      </c>
      <c r="E197">
        <v>-65</v>
      </c>
      <c r="F197">
        <v>-60.09615385</v>
      </c>
      <c r="G197">
        <v>-62.52884615</v>
      </c>
      <c r="H197">
        <v>-62.21153846</v>
      </c>
      <c r="I197">
        <v>0</v>
      </c>
      <c r="J197">
        <v>0</v>
      </c>
      <c r="K197">
        <v>-61</v>
      </c>
      <c r="L197">
        <v>-3.0728781810000001</v>
      </c>
      <c r="M197">
        <v>-3.1972682899999998</v>
      </c>
      <c r="N197">
        <v>-3.1810434930000002</v>
      </c>
      <c r="O197">
        <v>0</v>
      </c>
      <c r="P197">
        <v>0</v>
      </c>
      <c r="Q197">
        <v>-3.1190942690000001</v>
      </c>
      <c r="R197">
        <v>-0.153643909</v>
      </c>
      <c r="S197">
        <v>-0.15986341400000001</v>
      </c>
      <c r="T197">
        <v>-0.15905217499999999</v>
      </c>
      <c r="U197">
        <v>0</v>
      </c>
      <c r="V197">
        <v>0</v>
      </c>
      <c r="W197">
        <v>-0.15595471299999999</v>
      </c>
      <c r="X197">
        <v>-3.5908329999999999E-3</v>
      </c>
      <c r="Y197">
        <v>-1.5323419999999999E-3</v>
      </c>
      <c r="Z197">
        <v>0.82905175099999995</v>
      </c>
      <c r="AA197">
        <v>0</v>
      </c>
      <c r="AB197">
        <v>-0.103969809</v>
      </c>
      <c r="AC197">
        <v>0.27360476</v>
      </c>
    </row>
    <row r="198" spans="1:29" x14ac:dyDescent="0.3">
      <c r="A198">
        <v>1.96</v>
      </c>
      <c r="B198">
        <v>28.2</v>
      </c>
      <c r="C198">
        <v>-65</v>
      </c>
      <c r="D198">
        <v>-65</v>
      </c>
      <c r="E198">
        <v>-65</v>
      </c>
      <c r="F198">
        <v>-60.60576923</v>
      </c>
      <c r="G198">
        <v>-62.14423077</v>
      </c>
      <c r="H198">
        <v>-61.75</v>
      </c>
      <c r="I198">
        <v>-114</v>
      </c>
      <c r="J198">
        <v>-118</v>
      </c>
      <c r="K198">
        <v>-116</v>
      </c>
      <c r="L198">
        <v>-3.0989361880000001</v>
      </c>
      <c r="M198">
        <v>-3.1776018690000001</v>
      </c>
      <c r="N198">
        <v>-3.1574437880000001</v>
      </c>
      <c r="O198">
        <v>-5.8291269940000001</v>
      </c>
      <c r="P198">
        <v>-6.0336577660000001</v>
      </c>
      <c r="Q198">
        <v>-5.9313923800000001</v>
      </c>
      <c r="R198">
        <v>-0.15494680899999999</v>
      </c>
      <c r="S198">
        <v>-0.158880093</v>
      </c>
      <c r="T198">
        <v>-0.157872189</v>
      </c>
      <c r="U198">
        <v>-0.29145634999999998</v>
      </c>
      <c r="V198">
        <v>-0.30168288799999998</v>
      </c>
      <c r="W198">
        <v>-0.29656961900000001</v>
      </c>
      <c r="X198">
        <v>-2.270883E-3</v>
      </c>
      <c r="Y198">
        <v>-6.3915900000000004E-4</v>
      </c>
      <c r="Z198">
        <v>0.827542267</v>
      </c>
      <c r="AA198">
        <v>-5.9042950000000004E-3</v>
      </c>
      <c r="AB198">
        <v>0</v>
      </c>
      <c r="AC198">
        <v>1.5608927319999999</v>
      </c>
    </row>
    <row r="199" spans="1:29" x14ac:dyDescent="0.3">
      <c r="A199">
        <v>1.97</v>
      </c>
      <c r="B199">
        <v>28.2</v>
      </c>
      <c r="C199">
        <v>-65</v>
      </c>
      <c r="D199">
        <v>-65</v>
      </c>
      <c r="E199">
        <v>-65</v>
      </c>
      <c r="F199">
        <v>-61.07692308</v>
      </c>
      <c r="G199">
        <v>-61.75</v>
      </c>
      <c r="H199">
        <v>-61.39423077</v>
      </c>
      <c r="I199">
        <v>0</v>
      </c>
      <c r="J199">
        <v>0</v>
      </c>
      <c r="K199">
        <v>0</v>
      </c>
      <c r="L199">
        <v>-3.123027553</v>
      </c>
      <c r="M199">
        <v>-3.1574437880000001</v>
      </c>
      <c r="N199">
        <v>-3.13925235</v>
      </c>
      <c r="O199">
        <v>0</v>
      </c>
      <c r="P199">
        <v>0</v>
      </c>
      <c r="Q199">
        <v>0</v>
      </c>
      <c r="R199">
        <v>-0.15615137800000001</v>
      </c>
      <c r="S199">
        <v>-0.157872189</v>
      </c>
      <c r="T199">
        <v>-0.156962617</v>
      </c>
      <c r="U199">
        <v>0</v>
      </c>
      <c r="V199">
        <v>0</v>
      </c>
      <c r="W199">
        <v>0</v>
      </c>
      <c r="X199">
        <v>-9.9351100000000009E-4</v>
      </c>
      <c r="Y199" s="1">
        <v>3.2799999999999998E-5</v>
      </c>
      <c r="Z199">
        <v>0.82629155200000004</v>
      </c>
      <c r="AA199">
        <v>0</v>
      </c>
      <c r="AB199">
        <v>0</v>
      </c>
      <c r="AC199">
        <v>0</v>
      </c>
    </row>
    <row r="200" spans="1:29" x14ac:dyDescent="0.3">
      <c r="A200">
        <v>1.98</v>
      </c>
      <c r="B200">
        <v>28.2</v>
      </c>
      <c r="C200">
        <v>-65</v>
      </c>
      <c r="D200">
        <v>-65</v>
      </c>
      <c r="E200">
        <v>-65</v>
      </c>
      <c r="F200">
        <v>-61.45192308</v>
      </c>
      <c r="G200">
        <v>-61.66346154</v>
      </c>
      <c r="H200">
        <v>-60.96153846</v>
      </c>
      <c r="I200">
        <v>-104</v>
      </c>
      <c r="J200">
        <v>-102</v>
      </c>
      <c r="K200">
        <v>-125</v>
      </c>
      <c r="L200">
        <v>-3.1422023129999999</v>
      </c>
      <c r="M200">
        <v>-3.153018844</v>
      </c>
      <c r="N200">
        <v>-3.1171276269999999</v>
      </c>
      <c r="O200">
        <v>-5.3178000650000001</v>
      </c>
      <c r="P200">
        <v>-5.2155346790000001</v>
      </c>
      <c r="Q200">
        <v>-6.3915866159999997</v>
      </c>
      <c r="R200">
        <v>-0.15711011599999999</v>
      </c>
      <c r="S200">
        <v>-0.15765094199999999</v>
      </c>
      <c r="T200">
        <v>-0.15585638099999999</v>
      </c>
      <c r="U200">
        <v>-0.26589000299999999</v>
      </c>
      <c r="V200">
        <v>-0.26077673400000001</v>
      </c>
      <c r="W200">
        <v>-0.31957933100000002</v>
      </c>
      <c r="X200">
        <v>-3.1224600000000002E-4</v>
      </c>
      <c r="Y200">
        <v>1.016098E-3</v>
      </c>
      <c r="Z200">
        <v>0.82564462999999999</v>
      </c>
      <c r="AA200">
        <v>2.952147E-3</v>
      </c>
      <c r="AB200">
        <v>-3.7497308E-2</v>
      </c>
      <c r="AC200">
        <v>1.484642225</v>
      </c>
    </row>
    <row r="201" spans="1:29" x14ac:dyDescent="0.3">
      <c r="A201">
        <v>1.99</v>
      </c>
      <c r="B201">
        <v>28.2</v>
      </c>
      <c r="C201">
        <v>-65</v>
      </c>
      <c r="D201">
        <v>-65</v>
      </c>
      <c r="E201">
        <v>-65</v>
      </c>
      <c r="F201">
        <v>-61.45192308</v>
      </c>
      <c r="G201">
        <v>-61.125</v>
      </c>
      <c r="H201">
        <v>-60.375</v>
      </c>
      <c r="I201">
        <v>-57</v>
      </c>
      <c r="J201">
        <v>-59</v>
      </c>
      <c r="K201">
        <v>-59</v>
      </c>
      <c r="L201">
        <v>-3.1422023129999999</v>
      </c>
      <c r="M201">
        <v>-3.125485855</v>
      </c>
      <c r="N201">
        <v>-3.0871363359999999</v>
      </c>
      <c r="O201">
        <v>-2.9145634970000001</v>
      </c>
      <c r="P201">
        <v>-3.0168288830000001</v>
      </c>
      <c r="Q201">
        <v>-3.0168288830000001</v>
      </c>
      <c r="R201">
        <v>-0.15711011599999999</v>
      </c>
      <c r="S201">
        <v>-0.15627429300000001</v>
      </c>
      <c r="T201">
        <v>-0.15435681700000001</v>
      </c>
      <c r="U201">
        <v>-0.14572817499999999</v>
      </c>
      <c r="V201">
        <v>-0.15084144399999999</v>
      </c>
      <c r="W201">
        <v>-0.15084144399999999</v>
      </c>
      <c r="X201">
        <v>4.8256299999999998E-4</v>
      </c>
      <c r="Y201">
        <v>1.556925E-3</v>
      </c>
      <c r="Z201">
        <v>0.82059864100000002</v>
      </c>
      <c r="AA201">
        <v>-2.952147E-3</v>
      </c>
      <c r="AB201">
        <v>-1.704423E-3</v>
      </c>
      <c r="AC201">
        <v>0.78493168999999996</v>
      </c>
    </row>
    <row r="202" spans="1:29" x14ac:dyDescent="0.3">
      <c r="A202">
        <v>2</v>
      </c>
      <c r="B202">
        <v>28.2</v>
      </c>
      <c r="C202">
        <v>-65</v>
      </c>
      <c r="D202">
        <v>-65</v>
      </c>
      <c r="E202">
        <v>-65</v>
      </c>
      <c r="F202">
        <v>-61.55769231</v>
      </c>
      <c r="G202">
        <v>-60.63461538</v>
      </c>
      <c r="H202">
        <v>-59.67307692</v>
      </c>
      <c r="I202">
        <v>-63</v>
      </c>
      <c r="J202">
        <v>-59</v>
      </c>
      <c r="K202">
        <v>-57</v>
      </c>
      <c r="L202">
        <v>-3.1476105780000001</v>
      </c>
      <c r="M202">
        <v>-3.100411169</v>
      </c>
      <c r="N202">
        <v>-3.0512451180000002</v>
      </c>
      <c r="O202">
        <v>-3.2213596550000001</v>
      </c>
      <c r="P202">
        <v>-3.0168288830000001</v>
      </c>
      <c r="Q202">
        <v>-2.9145634970000001</v>
      </c>
      <c r="R202">
        <v>-0.15738052899999999</v>
      </c>
      <c r="S202">
        <v>-0.155020558</v>
      </c>
      <c r="T202">
        <v>-0.15256225600000001</v>
      </c>
      <c r="U202">
        <v>-0.161067983</v>
      </c>
      <c r="V202">
        <v>-0.15084144399999999</v>
      </c>
      <c r="W202">
        <v>-0.14572817499999999</v>
      </c>
      <c r="X202">
        <v>1.36253E-3</v>
      </c>
      <c r="Y202">
        <v>2.425525E-3</v>
      </c>
      <c r="Z202">
        <v>0.81572516399999995</v>
      </c>
      <c r="AA202">
        <v>5.9042950000000004E-3</v>
      </c>
      <c r="AB202">
        <v>6.8176920000000002E-3</v>
      </c>
      <c r="AC202">
        <v>0.80287298500000004</v>
      </c>
    </row>
    <row r="203" spans="1:29" x14ac:dyDescent="0.3">
      <c r="A203">
        <v>2.0099999999999998</v>
      </c>
      <c r="B203">
        <v>28.2</v>
      </c>
      <c r="C203">
        <v>-65</v>
      </c>
      <c r="D203">
        <v>-65</v>
      </c>
      <c r="E203">
        <v>-65</v>
      </c>
      <c r="F203">
        <v>-61.40384615</v>
      </c>
      <c r="G203">
        <v>-60.23076923</v>
      </c>
      <c r="H203">
        <v>-58.33653846</v>
      </c>
      <c r="I203">
        <v>-62</v>
      </c>
      <c r="J203">
        <v>-60</v>
      </c>
      <c r="K203">
        <v>-43</v>
      </c>
      <c r="L203">
        <v>-3.1397440099999998</v>
      </c>
      <c r="M203">
        <v>-3.0797614279999999</v>
      </c>
      <c r="N203">
        <v>-2.9829043080000002</v>
      </c>
      <c r="O203">
        <v>-3.1702269620000001</v>
      </c>
      <c r="P203">
        <v>-3.0679615760000001</v>
      </c>
      <c r="Q203">
        <v>-2.198705796</v>
      </c>
      <c r="R203">
        <v>-0.15698720099999999</v>
      </c>
      <c r="S203">
        <v>-0.153988071</v>
      </c>
      <c r="T203">
        <v>-0.149145215</v>
      </c>
      <c r="U203">
        <v>-0.158511348</v>
      </c>
      <c r="V203">
        <v>-0.15339807899999999</v>
      </c>
      <c r="W203">
        <v>-0.10993529</v>
      </c>
      <c r="X203">
        <v>1.7315480000000001E-3</v>
      </c>
      <c r="Y203">
        <v>4.2282800000000001E-3</v>
      </c>
      <c r="Z203">
        <v>0.80722892499999999</v>
      </c>
      <c r="AA203">
        <v>2.952147E-3</v>
      </c>
      <c r="AB203">
        <v>3.0679616E-2</v>
      </c>
      <c r="AC203">
        <v>0.74007845000000005</v>
      </c>
    </row>
    <row r="204" spans="1:29" x14ac:dyDescent="0.3">
      <c r="A204">
        <v>2.02</v>
      </c>
      <c r="B204">
        <v>28.2</v>
      </c>
      <c r="C204">
        <v>-65</v>
      </c>
      <c r="D204">
        <v>-65</v>
      </c>
      <c r="E204">
        <v>-65</v>
      </c>
      <c r="F204">
        <v>-61.05769231</v>
      </c>
      <c r="G204">
        <v>-59.875</v>
      </c>
      <c r="H204">
        <v>-57.18269231</v>
      </c>
      <c r="I204">
        <v>-61</v>
      </c>
      <c r="J204">
        <v>-47</v>
      </c>
      <c r="K204">
        <v>-54</v>
      </c>
      <c r="L204">
        <v>-3.1220442319999999</v>
      </c>
      <c r="M204">
        <v>-3.0615699890000001</v>
      </c>
      <c r="N204">
        <v>-2.9239050469999999</v>
      </c>
      <c r="O204">
        <v>-3.1190942690000001</v>
      </c>
      <c r="P204">
        <v>-2.4032365680000001</v>
      </c>
      <c r="Q204">
        <v>-2.761165418</v>
      </c>
      <c r="R204">
        <v>-0.15610221199999999</v>
      </c>
      <c r="S204">
        <v>-0.15307849900000001</v>
      </c>
      <c r="T204">
        <v>-0.146195252</v>
      </c>
      <c r="U204">
        <v>-0.15595471299999999</v>
      </c>
      <c r="V204">
        <v>-0.120161828</v>
      </c>
      <c r="W204">
        <v>-0.13805827100000001</v>
      </c>
      <c r="X204">
        <v>1.7457410000000001E-3</v>
      </c>
      <c r="Y204">
        <v>5.5967350000000003E-3</v>
      </c>
      <c r="Z204">
        <v>0.79890519900000001</v>
      </c>
      <c r="AA204">
        <v>2.0665032E-2</v>
      </c>
      <c r="AB204">
        <v>0</v>
      </c>
      <c r="AC204">
        <v>0.72662247800000002</v>
      </c>
    </row>
    <row r="205" spans="1:29" x14ac:dyDescent="0.3">
      <c r="A205">
        <v>2.0299999999999998</v>
      </c>
      <c r="B205">
        <v>28.2</v>
      </c>
      <c r="C205">
        <v>-65</v>
      </c>
      <c r="D205">
        <v>-65</v>
      </c>
      <c r="E205">
        <v>-65</v>
      </c>
      <c r="F205">
        <v>-61.22115385</v>
      </c>
      <c r="G205">
        <v>-60.5</v>
      </c>
      <c r="H205">
        <v>-56.03846154</v>
      </c>
      <c r="I205">
        <v>-53</v>
      </c>
      <c r="J205">
        <v>-60</v>
      </c>
      <c r="K205">
        <v>-51</v>
      </c>
      <c r="L205">
        <v>-3.13040246</v>
      </c>
      <c r="M205">
        <v>-3.0935279219999998</v>
      </c>
      <c r="N205">
        <v>-2.8653974459999998</v>
      </c>
      <c r="O205">
        <v>-2.710032725</v>
      </c>
      <c r="P205">
        <v>-3.0679615760000001</v>
      </c>
      <c r="Q205">
        <v>-2.607767339</v>
      </c>
      <c r="R205">
        <v>-0.15652012300000001</v>
      </c>
      <c r="S205">
        <v>-0.15467639599999999</v>
      </c>
      <c r="T205">
        <v>-0.14326987199999999</v>
      </c>
      <c r="U205">
        <v>-0.13550163600000001</v>
      </c>
      <c r="V205">
        <v>-0.15339807899999999</v>
      </c>
      <c r="W205">
        <v>-0.13038836700000001</v>
      </c>
      <c r="X205">
        <v>1.064476E-3</v>
      </c>
      <c r="Y205">
        <v>8.2189250000000002E-3</v>
      </c>
      <c r="Z205">
        <v>0.79730945900000005</v>
      </c>
      <c r="AA205">
        <v>-1.0332516E-2</v>
      </c>
      <c r="AB205">
        <v>9.374327E-3</v>
      </c>
      <c r="AC205">
        <v>0.73559312600000004</v>
      </c>
    </row>
    <row r="206" spans="1:29" x14ac:dyDescent="0.3">
      <c r="A206">
        <v>2.04</v>
      </c>
      <c r="B206">
        <v>28.2</v>
      </c>
      <c r="C206">
        <v>-65</v>
      </c>
      <c r="D206">
        <v>-65</v>
      </c>
      <c r="E206">
        <v>-65</v>
      </c>
      <c r="F206">
        <v>-60.79807692</v>
      </c>
      <c r="G206">
        <v>-60.89423077</v>
      </c>
      <c r="H206">
        <v>-54.23076923</v>
      </c>
      <c r="I206">
        <v>-67</v>
      </c>
      <c r="J206">
        <v>-60</v>
      </c>
      <c r="K206">
        <v>-51</v>
      </c>
      <c r="L206">
        <v>-3.1087693980000002</v>
      </c>
      <c r="M206">
        <v>-3.1136860030000002</v>
      </c>
      <c r="N206">
        <v>-2.7729652699999998</v>
      </c>
      <c r="O206">
        <v>-3.425890426</v>
      </c>
      <c r="P206">
        <v>-3.0679615760000001</v>
      </c>
      <c r="Q206">
        <v>-2.607767339</v>
      </c>
      <c r="R206">
        <v>-0.15543847</v>
      </c>
      <c r="S206">
        <v>-0.1556843</v>
      </c>
      <c r="T206">
        <v>-0.13864826399999999</v>
      </c>
      <c r="U206">
        <v>-0.17129452100000001</v>
      </c>
      <c r="V206">
        <v>-0.15339807899999999</v>
      </c>
      <c r="W206">
        <v>-0.13038836700000001</v>
      </c>
      <c r="X206">
        <v>-1.4192999999999999E-4</v>
      </c>
      <c r="Y206">
        <v>1.1275413999999999E-2</v>
      </c>
      <c r="Z206">
        <v>0.78907198899999997</v>
      </c>
      <c r="AA206">
        <v>1.0332516E-2</v>
      </c>
      <c r="AB206">
        <v>2.1305289000000002E-2</v>
      </c>
      <c r="AC206">
        <v>0.798387662</v>
      </c>
    </row>
    <row r="207" spans="1:29" x14ac:dyDescent="0.3">
      <c r="A207">
        <v>2.0499999999999998</v>
      </c>
      <c r="B207">
        <v>28.2</v>
      </c>
      <c r="C207">
        <v>-65</v>
      </c>
      <c r="D207">
        <v>-65</v>
      </c>
      <c r="E207">
        <v>-65</v>
      </c>
      <c r="F207">
        <v>-60.86538462</v>
      </c>
      <c r="G207">
        <v>-61.75961538</v>
      </c>
      <c r="H207">
        <v>-53.55769231</v>
      </c>
      <c r="I207">
        <v>-64</v>
      </c>
      <c r="J207">
        <v>-61</v>
      </c>
      <c r="K207">
        <v>-52</v>
      </c>
      <c r="L207">
        <v>-3.1122110219999999</v>
      </c>
      <c r="M207">
        <v>-3.157935449</v>
      </c>
      <c r="N207">
        <v>-2.7385490350000001</v>
      </c>
      <c r="O207">
        <v>-3.272492347</v>
      </c>
      <c r="P207">
        <v>-3.1190942690000001</v>
      </c>
      <c r="Q207">
        <v>-2.658900032</v>
      </c>
      <c r="R207">
        <v>-0.15561055100000001</v>
      </c>
      <c r="S207">
        <v>-0.15789677199999999</v>
      </c>
      <c r="T207">
        <v>-0.13692745200000001</v>
      </c>
      <c r="U207">
        <v>-0.163624617</v>
      </c>
      <c r="V207">
        <v>-0.15595471299999999</v>
      </c>
      <c r="W207">
        <v>-0.13294500200000001</v>
      </c>
      <c r="X207">
        <v>-1.319951E-3</v>
      </c>
      <c r="Y207">
        <v>1.3217473E-2</v>
      </c>
      <c r="Z207">
        <v>0.79023644800000004</v>
      </c>
      <c r="AA207">
        <v>4.4282210000000004E-3</v>
      </c>
      <c r="AB207">
        <v>1.7896443000000001E-2</v>
      </c>
      <c r="AC207">
        <v>0.79390233799999999</v>
      </c>
    </row>
    <row r="208" spans="1:29" x14ac:dyDescent="0.3">
      <c r="A208">
        <v>2.06</v>
      </c>
      <c r="B208">
        <v>28.2</v>
      </c>
      <c r="C208">
        <v>-65</v>
      </c>
      <c r="D208">
        <v>-65</v>
      </c>
      <c r="E208">
        <v>-65</v>
      </c>
      <c r="F208">
        <v>-60.80769231</v>
      </c>
      <c r="G208">
        <v>-62.42307692</v>
      </c>
      <c r="H208">
        <v>-53.03846154</v>
      </c>
      <c r="I208">
        <v>-62</v>
      </c>
      <c r="J208">
        <v>-63</v>
      </c>
      <c r="K208">
        <v>-41</v>
      </c>
      <c r="L208">
        <v>-3.109261059</v>
      </c>
      <c r="M208">
        <v>-3.1918600239999999</v>
      </c>
      <c r="N208">
        <v>-2.7119993670000002</v>
      </c>
      <c r="O208">
        <v>-3.1702269620000001</v>
      </c>
      <c r="P208">
        <v>-3.2213596550000001</v>
      </c>
      <c r="Q208">
        <v>-2.09644041</v>
      </c>
      <c r="R208">
        <v>-0.15546305299999999</v>
      </c>
      <c r="S208">
        <v>-0.15959300100000001</v>
      </c>
      <c r="T208">
        <v>-0.13559996799999999</v>
      </c>
      <c r="U208">
        <v>-0.158511348</v>
      </c>
      <c r="V208">
        <v>-0.161067983</v>
      </c>
      <c r="W208">
        <v>-0.104822021</v>
      </c>
      <c r="X208">
        <v>-2.3844270000000002E-3</v>
      </c>
      <c r="Y208">
        <v>1.4618706E-2</v>
      </c>
      <c r="Z208">
        <v>0.79062460099999998</v>
      </c>
      <c r="AA208">
        <v>-1.476074E-3</v>
      </c>
      <c r="AB208">
        <v>3.6645097000000001E-2</v>
      </c>
      <c r="AC208">
        <v>0.74456377399999996</v>
      </c>
    </row>
    <row r="209" spans="1:29" x14ac:dyDescent="0.3">
      <c r="A209">
        <v>2.0699999999999998</v>
      </c>
      <c r="B209">
        <v>28.2</v>
      </c>
      <c r="C209">
        <v>-65</v>
      </c>
      <c r="D209">
        <v>-65</v>
      </c>
      <c r="E209">
        <v>-65</v>
      </c>
      <c r="F209">
        <v>-60.51923077</v>
      </c>
      <c r="G209">
        <v>-63</v>
      </c>
      <c r="H209">
        <v>-52.94230769</v>
      </c>
      <c r="I209">
        <v>-62</v>
      </c>
      <c r="J209">
        <v>-50</v>
      </c>
      <c r="K209">
        <v>-53</v>
      </c>
      <c r="L209">
        <v>-3.0945112429999999</v>
      </c>
      <c r="M209">
        <v>-3.2213596550000001</v>
      </c>
      <c r="N209">
        <v>-2.7070827620000002</v>
      </c>
      <c r="O209">
        <v>-3.1702269620000001</v>
      </c>
      <c r="P209">
        <v>-2.556634646</v>
      </c>
      <c r="Q209">
        <v>-2.710032725</v>
      </c>
      <c r="R209">
        <v>-0.15472556200000001</v>
      </c>
      <c r="S209">
        <v>-0.161067983</v>
      </c>
      <c r="T209">
        <v>-0.13535413800000001</v>
      </c>
      <c r="U209">
        <v>-0.158511348</v>
      </c>
      <c r="V209">
        <v>-0.127831732</v>
      </c>
      <c r="W209">
        <v>-0.13550163600000001</v>
      </c>
      <c r="X209">
        <v>-3.661798E-3</v>
      </c>
      <c r="Y209">
        <v>1.5028423000000001E-2</v>
      </c>
      <c r="Z209">
        <v>0.79148716299999999</v>
      </c>
      <c r="AA209">
        <v>1.7712884000000002E-2</v>
      </c>
      <c r="AB209">
        <v>5.1132690000000001E-3</v>
      </c>
      <c r="AC209">
        <v>0.74007845000000005</v>
      </c>
    </row>
    <row r="210" spans="1:29" x14ac:dyDescent="0.3">
      <c r="A210">
        <v>2.08</v>
      </c>
      <c r="B210">
        <v>28.2</v>
      </c>
      <c r="C210">
        <v>-65</v>
      </c>
      <c r="D210">
        <v>-65</v>
      </c>
      <c r="E210">
        <v>-65</v>
      </c>
      <c r="F210">
        <v>-61.18269231</v>
      </c>
      <c r="G210">
        <v>-64.08653846</v>
      </c>
      <c r="H210">
        <v>-53.75</v>
      </c>
      <c r="I210">
        <v>-60</v>
      </c>
      <c r="J210">
        <v>-66</v>
      </c>
      <c r="K210">
        <v>-54</v>
      </c>
      <c r="L210">
        <v>-3.1284358179999998</v>
      </c>
      <c r="M210">
        <v>-3.2769172919999998</v>
      </c>
      <c r="N210">
        <v>-2.7483822450000002</v>
      </c>
      <c r="O210">
        <v>-3.0679615760000001</v>
      </c>
      <c r="P210">
        <v>-3.374757733</v>
      </c>
      <c r="Q210">
        <v>-2.761165418</v>
      </c>
      <c r="R210">
        <v>-0.156421791</v>
      </c>
      <c r="S210">
        <v>-0.16384586500000001</v>
      </c>
      <c r="T210">
        <v>-0.13741911200000001</v>
      </c>
      <c r="U210">
        <v>-0.15339807899999999</v>
      </c>
      <c r="V210">
        <v>-0.168737887</v>
      </c>
      <c r="W210">
        <v>-0.13805827100000001</v>
      </c>
      <c r="X210">
        <v>-4.2862910000000002E-3</v>
      </c>
      <c r="Y210">
        <v>1.5143144000000001E-2</v>
      </c>
      <c r="Z210">
        <v>0.80295924200000002</v>
      </c>
      <c r="AA210">
        <v>-8.8564420000000008E-3</v>
      </c>
      <c r="AB210">
        <v>1.5339808E-2</v>
      </c>
      <c r="AC210">
        <v>0.80735830900000005</v>
      </c>
    </row>
    <row r="211" spans="1:29" x14ac:dyDescent="0.3">
      <c r="A211">
        <v>2.09</v>
      </c>
      <c r="B211">
        <v>28.2</v>
      </c>
      <c r="C211">
        <v>-65</v>
      </c>
      <c r="D211">
        <v>-65</v>
      </c>
      <c r="E211">
        <v>-65</v>
      </c>
      <c r="F211">
        <v>-61.375</v>
      </c>
      <c r="G211">
        <v>-64.5</v>
      </c>
      <c r="H211">
        <v>-54.11538462</v>
      </c>
      <c r="I211">
        <v>-46</v>
      </c>
      <c r="J211">
        <v>-67</v>
      </c>
      <c r="K211">
        <v>-54</v>
      </c>
      <c r="L211">
        <v>-3.1382690289999999</v>
      </c>
      <c r="M211">
        <v>-3.2980586939999998</v>
      </c>
      <c r="N211">
        <v>-2.7670653440000001</v>
      </c>
      <c r="O211">
        <v>-2.3521038750000001</v>
      </c>
      <c r="P211">
        <v>-3.425890426</v>
      </c>
      <c r="Q211">
        <v>-2.761165418</v>
      </c>
      <c r="R211">
        <v>-0.15691345100000001</v>
      </c>
      <c r="S211">
        <v>-0.164902935</v>
      </c>
      <c r="T211">
        <v>-0.138353267</v>
      </c>
      <c r="U211">
        <v>-0.117605194</v>
      </c>
      <c r="V211">
        <v>-0.17129452100000001</v>
      </c>
      <c r="W211">
        <v>-0.13805827100000001</v>
      </c>
      <c r="X211">
        <v>-4.6127299999999998E-3</v>
      </c>
      <c r="Y211">
        <v>1.5036617E-2</v>
      </c>
      <c r="Z211">
        <v>0.80731518099999999</v>
      </c>
      <c r="AA211">
        <v>-3.0997548E-2</v>
      </c>
      <c r="AB211">
        <v>4.2610579999999999E-3</v>
      </c>
      <c r="AC211">
        <v>0.74904909799999997</v>
      </c>
    </row>
    <row r="212" spans="1:29" x14ac:dyDescent="0.3">
      <c r="A212">
        <v>2.1</v>
      </c>
      <c r="B212">
        <v>28.2</v>
      </c>
      <c r="C212">
        <v>-65</v>
      </c>
      <c r="D212">
        <v>-65</v>
      </c>
      <c r="E212">
        <v>-65</v>
      </c>
      <c r="F212">
        <v>-61.50961538</v>
      </c>
      <c r="G212">
        <v>-65.49038462</v>
      </c>
      <c r="H212">
        <v>-55</v>
      </c>
      <c r="I212">
        <v>-60</v>
      </c>
      <c r="J212">
        <v>-69</v>
      </c>
      <c r="K212">
        <v>-55</v>
      </c>
      <c r="L212">
        <v>-3.1451522760000001</v>
      </c>
      <c r="M212">
        <v>-3.348699726</v>
      </c>
      <c r="N212">
        <v>-2.812298111</v>
      </c>
      <c r="O212">
        <v>-3.0679615760000001</v>
      </c>
      <c r="P212">
        <v>-3.5281558120000001</v>
      </c>
      <c r="Q212">
        <v>-2.812298111</v>
      </c>
      <c r="R212">
        <v>-0.15725761399999999</v>
      </c>
      <c r="S212">
        <v>-0.16743498600000001</v>
      </c>
      <c r="T212">
        <v>-0.14061490600000001</v>
      </c>
      <c r="U212">
        <v>-0.15339807899999999</v>
      </c>
      <c r="V212">
        <v>-0.17640779100000001</v>
      </c>
      <c r="W212">
        <v>-0.14061490600000001</v>
      </c>
      <c r="X212">
        <v>-5.8759090000000003E-3</v>
      </c>
      <c r="Y212">
        <v>1.4487596E-2</v>
      </c>
      <c r="Z212">
        <v>0.81632895699999997</v>
      </c>
      <c r="AA212">
        <v>-1.3284663E-2</v>
      </c>
      <c r="AB212">
        <v>1.6192018999999998E-2</v>
      </c>
      <c r="AC212">
        <v>0.82529960499999999</v>
      </c>
    </row>
    <row r="213" spans="1:29" x14ac:dyDescent="0.3">
      <c r="A213">
        <v>2.11</v>
      </c>
      <c r="B213">
        <v>28.2</v>
      </c>
      <c r="C213">
        <v>-65</v>
      </c>
      <c r="D213">
        <v>-65</v>
      </c>
      <c r="E213">
        <v>-65</v>
      </c>
      <c r="F213">
        <v>-61.50961538</v>
      </c>
      <c r="G213">
        <v>-66.25</v>
      </c>
      <c r="H213">
        <v>-55.99038462</v>
      </c>
      <c r="I213">
        <v>-59</v>
      </c>
      <c r="J213">
        <v>-68</v>
      </c>
      <c r="K213">
        <v>-43</v>
      </c>
      <c r="L213">
        <v>-3.1451522760000001</v>
      </c>
      <c r="M213">
        <v>-3.387540907</v>
      </c>
      <c r="N213">
        <v>-2.8629391439999998</v>
      </c>
      <c r="O213">
        <v>-3.0168288830000001</v>
      </c>
      <c r="P213">
        <v>-3.4770231190000001</v>
      </c>
      <c r="Q213">
        <v>-2.198705796</v>
      </c>
      <c r="R213">
        <v>-0.15725761399999999</v>
      </c>
      <c r="S213">
        <v>-0.169377045</v>
      </c>
      <c r="T213">
        <v>-0.14314695699999999</v>
      </c>
      <c r="U213">
        <v>-0.15084144399999999</v>
      </c>
      <c r="V213">
        <v>-0.17385115600000001</v>
      </c>
      <c r="W213">
        <v>-0.10993529</v>
      </c>
      <c r="X213">
        <v>-6.9971570000000004E-3</v>
      </c>
      <c r="Y213">
        <v>1.3446915E-2</v>
      </c>
      <c r="Z213">
        <v>0.82417827399999999</v>
      </c>
      <c r="AA213">
        <v>-1.3284663E-2</v>
      </c>
      <c r="AB213">
        <v>3.4940673999999998E-2</v>
      </c>
      <c r="AC213">
        <v>0.76250507000000001</v>
      </c>
    </row>
    <row r="214" spans="1:29" x14ac:dyDescent="0.3">
      <c r="A214">
        <v>2.12</v>
      </c>
      <c r="B214">
        <v>28.2</v>
      </c>
      <c r="C214">
        <v>-65</v>
      </c>
      <c r="D214">
        <v>-65</v>
      </c>
      <c r="E214">
        <v>-65</v>
      </c>
      <c r="F214">
        <v>-60.88461538</v>
      </c>
      <c r="G214">
        <v>-66.855769230000007</v>
      </c>
      <c r="H214">
        <v>-57.13461538</v>
      </c>
      <c r="I214">
        <v>-59</v>
      </c>
      <c r="J214">
        <v>-66</v>
      </c>
      <c r="K214">
        <v>-56</v>
      </c>
      <c r="L214">
        <v>-3.113194343</v>
      </c>
      <c r="M214">
        <v>-3.4185155190000001</v>
      </c>
      <c r="N214">
        <v>-2.9214467439999998</v>
      </c>
      <c r="O214">
        <v>-3.0168288830000001</v>
      </c>
      <c r="P214">
        <v>-3.374757733</v>
      </c>
      <c r="Q214">
        <v>-2.8634308040000001</v>
      </c>
      <c r="R214">
        <v>-0.155659717</v>
      </c>
      <c r="S214">
        <v>-0.170925776</v>
      </c>
      <c r="T214">
        <v>-0.146072337</v>
      </c>
      <c r="U214">
        <v>-0.15084144399999999</v>
      </c>
      <c r="V214">
        <v>-0.168737887</v>
      </c>
      <c r="W214">
        <v>-0.14317154000000001</v>
      </c>
      <c r="X214">
        <v>-8.8138629999999999E-3</v>
      </c>
      <c r="Y214">
        <v>1.1480272999999999E-2</v>
      </c>
      <c r="Z214">
        <v>0.82922426400000004</v>
      </c>
      <c r="AA214">
        <v>-1.0332516E-2</v>
      </c>
      <c r="AB214">
        <v>1.107875E-2</v>
      </c>
      <c r="AC214">
        <v>0.81184363299999995</v>
      </c>
    </row>
    <row r="215" spans="1:29" x14ac:dyDescent="0.3">
      <c r="A215">
        <v>2.13</v>
      </c>
      <c r="B215">
        <v>28.2</v>
      </c>
      <c r="C215">
        <v>-65</v>
      </c>
      <c r="D215">
        <v>-65</v>
      </c>
      <c r="E215">
        <v>-65</v>
      </c>
      <c r="F215">
        <v>-60.24038462</v>
      </c>
      <c r="G215">
        <v>-67.58653846</v>
      </c>
      <c r="H215">
        <v>-58.24038462</v>
      </c>
      <c r="I215">
        <v>-104</v>
      </c>
      <c r="J215">
        <v>-116</v>
      </c>
      <c r="K215">
        <v>-109</v>
      </c>
      <c r="L215">
        <v>-3.0802530880000001</v>
      </c>
      <c r="M215">
        <v>-3.455881717</v>
      </c>
      <c r="N215">
        <v>-2.9779877030000002</v>
      </c>
      <c r="O215">
        <v>-5.3178000650000001</v>
      </c>
      <c r="P215">
        <v>-5.9313923800000001</v>
      </c>
      <c r="Q215">
        <v>-5.5734635289999996</v>
      </c>
      <c r="R215">
        <v>-0.154012654</v>
      </c>
      <c r="S215">
        <v>-0.17279408600000001</v>
      </c>
      <c r="T215">
        <v>-0.148899385</v>
      </c>
      <c r="U215">
        <v>-0.26589000299999999</v>
      </c>
      <c r="V215">
        <v>-0.29656961900000001</v>
      </c>
      <c r="W215">
        <v>-0.27867317600000002</v>
      </c>
      <c r="X215">
        <v>-1.0843464000000001E-2</v>
      </c>
      <c r="Y215">
        <v>9.6693230000000005E-3</v>
      </c>
      <c r="Z215">
        <v>0.83457214999999996</v>
      </c>
      <c r="AA215">
        <v>-1.7712884000000002E-2</v>
      </c>
      <c r="AB215">
        <v>1.704423E-3</v>
      </c>
      <c r="AC215">
        <v>1.475671577</v>
      </c>
    </row>
    <row r="216" spans="1:29" x14ac:dyDescent="0.3">
      <c r="A216">
        <v>2.14</v>
      </c>
      <c r="B216">
        <v>28.2</v>
      </c>
      <c r="C216">
        <v>-65</v>
      </c>
      <c r="D216">
        <v>-65</v>
      </c>
      <c r="E216">
        <v>-65</v>
      </c>
      <c r="F216">
        <v>-59.91346154</v>
      </c>
      <c r="G216">
        <v>-67.653846150000007</v>
      </c>
      <c r="H216">
        <v>-58.73076923</v>
      </c>
      <c r="I216">
        <v>0</v>
      </c>
      <c r="J216">
        <v>0</v>
      </c>
      <c r="K216">
        <v>0</v>
      </c>
      <c r="L216">
        <v>-3.0635366309999998</v>
      </c>
      <c r="M216">
        <v>-3.4593233410000002</v>
      </c>
      <c r="N216">
        <v>-3.0030623890000001</v>
      </c>
      <c r="O216">
        <v>0</v>
      </c>
      <c r="P216">
        <v>0</v>
      </c>
      <c r="Q216">
        <v>0</v>
      </c>
      <c r="R216">
        <v>-0.15317683200000001</v>
      </c>
      <c r="S216">
        <v>-0.172966167</v>
      </c>
      <c r="T216">
        <v>-0.150153119</v>
      </c>
      <c r="U216">
        <v>0</v>
      </c>
      <c r="V216">
        <v>0</v>
      </c>
      <c r="W216">
        <v>0</v>
      </c>
      <c r="X216">
        <v>-1.1425378E-2</v>
      </c>
      <c r="Y216">
        <v>8.6122530000000003E-3</v>
      </c>
      <c r="Z216">
        <v>0.83560722499999995</v>
      </c>
      <c r="AA216">
        <v>0</v>
      </c>
      <c r="AB216">
        <v>0</v>
      </c>
      <c r="AC216">
        <v>0</v>
      </c>
    </row>
    <row r="217" spans="1:29" x14ac:dyDescent="0.3">
      <c r="A217">
        <v>2.15</v>
      </c>
      <c r="B217">
        <v>28.2</v>
      </c>
      <c r="C217">
        <v>-65</v>
      </c>
      <c r="D217">
        <v>-65</v>
      </c>
      <c r="E217">
        <v>-65</v>
      </c>
      <c r="F217">
        <v>-59.83653846</v>
      </c>
      <c r="G217">
        <v>-67.42307692</v>
      </c>
      <c r="H217">
        <v>-59.03846154</v>
      </c>
      <c r="I217">
        <v>-114</v>
      </c>
      <c r="J217">
        <v>-133</v>
      </c>
      <c r="K217">
        <v>-114</v>
      </c>
      <c r="L217">
        <v>-3.0596033469999999</v>
      </c>
      <c r="M217">
        <v>-3.4475234889999999</v>
      </c>
      <c r="N217">
        <v>-3.0187955249999998</v>
      </c>
      <c r="O217">
        <v>-5.8291269940000001</v>
      </c>
      <c r="P217">
        <v>-6.8006481599999997</v>
      </c>
      <c r="Q217">
        <v>-5.8291269940000001</v>
      </c>
      <c r="R217">
        <v>-0.152980167</v>
      </c>
      <c r="S217">
        <v>-0.17237617399999999</v>
      </c>
      <c r="T217">
        <v>-0.150939776</v>
      </c>
      <c r="U217">
        <v>-0.29145634999999998</v>
      </c>
      <c r="V217">
        <v>-0.34003240800000001</v>
      </c>
      <c r="W217">
        <v>-0.29145634999999998</v>
      </c>
      <c r="X217">
        <v>-1.119829E-2</v>
      </c>
      <c r="Y217">
        <v>7.8255960000000006E-3</v>
      </c>
      <c r="Z217">
        <v>0.83560722499999995</v>
      </c>
      <c r="AA217">
        <v>-2.8045400000000002E-2</v>
      </c>
      <c r="AB217">
        <v>1.6192018999999998E-2</v>
      </c>
      <c r="AC217">
        <v>1.619201943</v>
      </c>
    </row>
    <row r="218" spans="1:29" x14ac:dyDescent="0.3">
      <c r="A218">
        <v>2.16</v>
      </c>
      <c r="B218">
        <v>28.2</v>
      </c>
      <c r="C218">
        <v>-65</v>
      </c>
      <c r="D218">
        <v>-65</v>
      </c>
      <c r="E218">
        <v>-65</v>
      </c>
      <c r="F218">
        <v>-59.65384615</v>
      </c>
      <c r="G218">
        <v>-66.82692308</v>
      </c>
      <c r="H218">
        <v>-59.25961538</v>
      </c>
      <c r="I218">
        <v>-56</v>
      </c>
      <c r="J218">
        <v>0</v>
      </c>
      <c r="K218">
        <v>0</v>
      </c>
      <c r="L218">
        <v>-3.0502617970000001</v>
      </c>
      <c r="M218">
        <v>-3.4170405370000001</v>
      </c>
      <c r="N218">
        <v>-3.0301037169999998</v>
      </c>
      <c r="O218">
        <v>-2.8634308040000001</v>
      </c>
      <c r="P218">
        <v>0</v>
      </c>
      <c r="Q218">
        <v>0</v>
      </c>
      <c r="R218">
        <v>-0.15251308999999999</v>
      </c>
      <c r="S218">
        <v>-0.17085202699999999</v>
      </c>
      <c r="T218">
        <v>-0.15150518599999999</v>
      </c>
      <c r="U218">
        <v>-0.14317154000000001</v>
      </c>
      <c r="V218">
        <v>0</v>
      </c>
      <c r="W218">
        <v>0</v>
      </c>
      <c r="X218">
        <v>-1.058799E-2</v>
      </c>
      <c r="Y218">
        <v>6.7849149999999999E-3</v>
      </c>
      <c r="Z218">
        <v>0.83310579399999996</v>
      </c>
      <c r="AA218">
        <v>8.2660127E-2</v>
      </c>
      <c r="AB218">
        <v>4.7723847E-2</v>
      </c>
      <c r="AC218">
        <v>0.25117814100000002</v>
      </c>
    </row>
    <row r="219" spans="1:29" x14ac:dyDescent="0.3">
      <c r="A219">
        <v>2.17</v>
      </c>
      <c r="B219">
        <v>28.2</v>
      </c>
      <c r="C219">
        <v>-65</v>
      </c>
      <c r="D219">
        <v>-65</v>
      </c>
      <c r="E219">
        <v>-65</v>
      </c>
      <c r="F219">
        <v>-59.39423077</v>
      </c>
      <c r="G219">
        <v>-66.03846154</v>
      </c>
      <c r="H219">
        <v>-59.63461538</v>
      </c>
      <c r="I219">
        <v>-58</v>
      </c>
      <c r="J219">
        <v>-114</v>
      </c>
      <c r="K219">
        <v>-105</v>
      </c>
      <c r="L219">
        <v>-3.036986964</v>
      </c>
      <c r="M219">
        <v>-3.3767243749999998</v>
      </c>
      <c r="N219">
        <v>-3.049278476</v>
      </c>
      <c r="O219">
        <v>-2.9656961900000001</v>
      </c>
      <c r="P219">
        <v>-5.8291269940000001</v>
      </c>
      <c r="Q219">
        <v>-5.3689327579999997</v>
      </c>
      <c r="R219">
        <v>-0.151849348</v>
      </c>
      <c r="S219">
        <v>-0.16883621900000001</v>
      </c>
      <c r="T219">
        <v>-0.152463924</v>
      </c>
      <c r="U219">
        <v>-0.14828480899999999</v>
      </c>
      <c r="V219">
        <v>-0.29145634999999998</v>
      </c>
      <c r="W219">
        <v>-0.26844663800000002</v>
      </c>
      <c r="X219">
        <v>-9.8073740000000006E-3</v>
      </c>
      <c r="Y219">
        <v>5.252573E-3</v>
      </c>
      <c r="Z219">
        <v>0.83008682600000006</v>
      </c>
      <c r="AA219">
        <v>-8.2660127E-2</v>
      </c>
      <c r="AB219">
        <v>-3.2384039000000003E-2</v>
      </c>
      <c r="AC219">
        <v>1.242434732</v>
      </c>
    </row>
    <row r="220" spans="1:29" x14ac:dyDescent="0.3">
      <c r="A220">
        <v>2.1800000000000002</v>
      </c>
      <c r="B220">
        <v>28.2</v>
      </c>
      <c r="C220">
        <v>-65</v>
      </c>
      <c r="D220">
        <v>-65</v>
      </c>
      <c r="E220">
        <v>-65</v>
      </c>
      <c r="F220">
        <v>-58.58653846</v>
      </c>
      <c r="G220">
        <v>-64.769230769999993</v>
      </c>
      <c r="H220">
        <v>-59.50961538</v>
      </c>
      <c r="I220">
        <v>-46</v>
      </c>
      <c r="J220">
        <v>-64</v>
      </c>
      <c r="K220">
        <v>-61</v>
      </c>
      <c r="L220">
        <v>-2.995687481</v>
      </c>
      <c r="M220">
        <v>-3.3118251879999998</v>
      </c>
      <c r="N220">
        <v>-3.0428868900000001</v>
      </c>
      <c r="O220">
        <v>-2.3521038750000001</v>
      </c>
      <c r="P220">
        <v>-3.272492347</v>
      </c>
      <c r="Q220">
        <v>-3.1190942690000001</v>
      </c>
      <c r="R220">
        <v>-0.149784374</v>
      </c>
      <c r="S220">
        <v>-0.16559125899999999</v>
      </c>
      <c r="T220">
        <v>-0.15214434399999999</v>
      </c>
      <c r="U220">
        <v>-0.117605194</v>
      </c>
      <c r="V220">
        <v>-0.163624617</v>
      </c>
      <c r="W220">
        <v>-0.15595471299999999</v>
      </c>
      <c r="X220">
        <v>-9.1261099999999998E-3</v>
      </c>
      <c r="Y220">
        <v>3.6956480000000002E-3</v>
      </c>
      <c r="Z220">
        <v>0.82021048799999996</v>
      </c>
      <c r="AA220">
        <v>-2.6569327E-2</v>
      </c>
      <c r="AB220">
        <v>-1.0226539E-2</v>
      </c>
      <c r="AC220">
        <v>0.76699039400000002</v>
      </c>
    </row>
    <row r="221" spans="1:29" x14ac:dyDescent="0.3">
      <c r="A221">
        <v>2.19</v>
      </c>
      <c r="B221">
        <v>28.2</v>
      </c>
      <c r="C221">
        <v>-65</v>
      </c>
      <c r="D221">
        <v>-65</v>
      </c>
      <c r="E221">
        <v>-65</v>
      </c>
      <c r="F221">
        <v>-57.85576923</v>
      </c>
      <c r="G221">
        <v>-63.82692308</v>
      </c>
      <c r="H221">
        <v>-59.19230769</v>
      </c>
      <c r="I221">
        <v>-57</v>
      </c>
      <c r="J221">
        <v>-62</v>
      </c>
      <c r="K221">
        <v>-60</v>
      </c>
      <c r="L221">
        <v>-2.958321282</v>
      </c>
      <c r="M221">
        <v>-3.2636424580000001</v>
      </c>
      <c r="N221">
        <v>-3.0266620930000001</v>
      </c>
      <c r="O221">
        <v>-2.9145634970000001</v>
      </c>
      <c r="P221">
        <v>-3.1702269620000001</v>
      </c>
      <c r="Q221">
        <v>-3.0679615760000001</v>
      </c>
      <c r="R221">
        <v>-0.14791606400000001</v>
      </c>
      <c r="S221">
        <v>-0.16318212300000001</v>
      </c>
      <c r="T221">
        <v>-0.151333105</v>
      </c>
      <c r="U221">
        <v>-0.14572817499999999</v>
      </c>
      <c r="V221">
        <v>-0.158511348</v>
      </c>
      <c r="W221">
        <v>-0.15339807899999999</v>
      </c>
      <c r="X221">
        <v>-8.8138629999999999E-3</v>
      </c>
      <c r="Y221">
        <v>2.8106590000000001E-3</v>
      </c>
      <c r="Z221">
        <v>0.81128296799999999</v>
      </c>
      <c r="AA221">
        <v>-7.3803690000000003E-3</v>
      </c>
      <c r="AB221">
        <v>-8.5221199999999998E-4</v>
      </c>
      <c r="AC221">
        <v>0.80287298500000004</v>
      </c>
    </row>
    <row r="222" spans="1:29" x14ac:dyDescent="0.3">
      <c r="A222">
        <v>2.2000000000000002</v>
      </c>
      <c r="B222">
        <v>28.2</v>
      </c>
      <c r="C222">
        <v>-65</v>
      </c>
      <c r="D222">
        <v>-65</v>
      </c>
      <c r="E222">
        <v>-65</v>
      </c>
      <c r="F222">
        <v>-57.375</v>
      </c>
      <c r="G222">
        <v>-62.91346154</v>
      </c>
      <c r="H222">
        <v>-58.53846154</v>
      </c>
      <c r="I222">
        <v>-58</v>
      </c>
      <c r="J222">
        <v>-61</v>
      </c>
      <c r="K222">
        <v>-59</v>
      </c>
      <c r="L222">
        <v>-2.9337382569999999</v>
      </c>
      <c r="M222">
        <v>-3.2169347099999999</v>
      </c>
      <c r="N222">
        <v>-2.993229178</v>
      </c>
      <c r="O222">
        <v>-2.9656961900000001</v>
      </c>
      <c r="P222">
        <v>-3.1190942690000001</v>
      </c>
      <c r="Q222">
        <v>-3.0168288830000001</v>
      </c>
      <c r="R222">
        <v>-0.146686913</v>
      </c>
      <c r="S222">
        <v>-0.16084673499999999</v>
      </c>
      <c r="T222">
        <v>-0.149661459</v>
      </c>
      <c r="U222">
        <v>-0.14828480899999999</v>
      </c>
      <c r="V222">
        <v>-0.15595471299999999</v>
      </c>
      <c r="W222">
        <v>-0.15084144399999999</v>
      </c>
      <c r="X222">
        <v>-8.1751770000000005E-3</v>
      </c>
      <c r="Y222">
        <v>2.73691E-3</v>
      </c>
      <c r="Z222">
        <v>0.80209667900000003</v>
      </c>
      <c r="AA222">
        <v>-4.4282210000000004E-3</v>
      </c>
      <c r="AB222">
        <v>8.5221199999999998E-4</v>
      </c>
      <c r="AC222">
        <v>0.798387662</v>
      </c>
    </row>
    <row r="223" spans="1:29" x14ac:dyDescent="0.3">
      <c r="A223">
        <v>2.21</v>
      </c>
      <c r="B223">
        <v>28.2</v>
      </c>
      <c r="C223">
        <v>-65</v>
      </c>
      <c r="D223">
        <v>-65</v>
      </c>
      <c r="E223">
        <v>-65</v>
      </c>
      <c r="F223">
        <v>-56.45192308</v>
      </c>
      <c r="G223">
        <v>-61.875</v>
      </c>
      <c r="H223">
        <v>-57.625</v>
      </c>
      <c r="I223">
        <v>-56</v>
      </c>
      <c r="J223">
        <v>-62</v>
      </c>
      <c r="K223">
        <v>-47</v>
      </c>
      <c r="L223">
        <v>-2.8865388479999998</v>
      </c>
      <c r="M223">
        <v>-3.1638353750000001</v>
      </c>
      <c r="N223">
        <v>-2.9465214300000002</v>
      </c>
      <c r="O223">
        <v>-2.8634308040000001</v>
      </c>
      <c r="P223">
        <v>-3.1702269620000001</v>
      </c>
      <c r="Q223">
        <v>-2.4032365680000001</v>
      </c>
      <c r="R223">
        <v>-0.14432694200000001</v>
      </c>
      <c r="S223">
        <v>-0.15819176900000001</v>
      </c>
      <c r="T223">
        <v>-0.147326072</v>
      </c>
      <c r="U223">
        <v>-0.14317154000000001</v>
      </c>
      <c r="V223">
        <v>-0.158511348</v>
      </c>
      <c r="W223">
        <v>-0.120161828</v>
      </c>
      <c r="X223">
        <v>-8.0048610000000003E-3</v>
      </c>
      <c r="Y223">
        <v>2.622189E-3</v>
      </c>
      <c r="Z223">
        <v>0.78920137300000004</v>
      </c>
      <c r="AA223">
        <v>-8.8564420000000008E-3</v>
      </c>
      <c r="AB223">
        <v>2.0453077E-2</v>
      </c>
      <c r="AC223">
        <v>0.74007845000000005</v>
      </c>
    </row>
    <row r="224" spans="1:29" x14ac:dyDescent="0.3">
      <c r="A224">
        <v>2.2200000000000002</v>
      </c>
      <c r="B224">
        <v>28.2</v>
      </c>
      <c r="C224">
        <v>-65</v>
      </c>
      <c r="D224">
        <v>-65</v>
      </c>
      <c r="E224">
        <v>-65</v>
      </c>
      <c r="F224">
        <v>-55.94230769</v>
      </c>
      <c r="G224">
        <v>-61.49038462</v>
      </c>
      <c r="H224">
        <v>-57.16346154</v>
      </c>
      <c r="I224">
        <v>-56</v>
      </c>
      <c r="J224">
        <v>-59</v>
      </c>
      <c r="K224">
        <v>-60</v>
      </c>
      <c r="L224">
        <v>-2.8604808410000002</v>
      </c>
      <c r="M224">
        <v>-3.144168955</v>
      </c>
      <c r="N224">
        <v>-2.9229217260000002</v>
      </c>
      <c r="O224">
        <v>-2.8634308040000001</v>
      </c>
      <c r="P224">
        <v>-3.0168288830000001</v>
      </c>
      <c r="Q224">
        <v>-3.0679615760000001</v>
      </c>
      <c r="R224">
        <v>-0.14302404199999999</v>
      </c>
      <c r="S224">
        <v>-0.157208448</v>
      </c>
      <c r="T224">
        <v>-0.14614608600000001</v>
      </c>
      <c r="U224">
        <v>-0.14317154000000001</v>
      </c>
      <c r="V224">
        <v>-0.15084144399999999</v>
      </c>
      <c r="W224">
        <v>-0.15339807899999999</v>
      </c>
      <c r="X224">
        <v>-8.1893699999999996E-3</v>
      </c>
      <c r="Y224">
        <v>2.6467719999999999E-3</v>
      </c>
      <c r="Z224">
        <v>0.78312030899999996</v>
      </c>
      <c r="AA224">
        <v>-4.4282210000000004E-3</v>
      </c>
      <c r="AB224">
        <v>-4.2610579999999999E-3</v>
      </c>
      <c r="AC224">
        <v>0.78493168999999996</v>
      </c>
    </row>
    <row r="225" spans="1:29" x14ac:dyDescent="0.3">
      <c r="A225">
        <v>2.23</v>
      </c>
      <c r="B225">
        <v>28.2</v>
      </c>
      <c r="C225">
        <v>-65</v>
      </c>
      <c r="D225">
        <v>-65</v>
      </c>
      <c r="E225">
        <v>-65</v>
      </c>
      <c r="F225">
        <v>-55.46153846</v>
      </c>
      <c r="G225">
        <v>-60.50961538</v>
      </c>
      <c r="H225">
        <v>-56.15384615</v>
      </c>
      <c r="I225">
        <v>-53</v>
      </c>
      <c r="J225">
        <v>-48</v>
      </c>
      <c r="K225">
        <v>-58</v>
      </c>
      <c r="L225">
        <v>-2.8358978160000001</v>
      </c>
      <c r="M225">
        <v>-3.0940195830000001</v>
      </c>
      <c r="N225">
        <v>-2.8712973719999999</v>
      </c>
      <c r="O225">
        <v>-2.710032725</v>
      </c>
      <c r="P225">
        <v>-2.4543692610000001</v>
      </c>
      <c r="Q225">
        <v>-2.9656961900000001</v>
      </c>
      <c r="R225">
        <v>-0.14179489100000001</v>
      </c>
      <c r="S225">
        <v>-0.15470097899999999</v>
      </c>
      <c r="T225">
        <v>-0.14356486900000001</v>
      </c>
      <c r="U225">
        <v>-0.13550163600000001</v>
      </c>
      <c r="V225">
        <v>-0.122718463</v>
      </c>
      <c r="W225">
        <v>-0.14828480899999999</v>
      </c>
      <c r="X225">
        <v>-7.4513340000000004E-3</v>
      </c>
      <c r="Y225">
        <v>3.122044E-3</v>
      </c>
      <c r="Z225">
        <v>0.77203638299999999</v>
      </c>
      <c r="AA225">
        <v>7.3803690000000003E-3</v>
      </c>
      <c r="AB225">
        <v>-1.2783173E-2</v>
      </c>
      <c r="AC225">
        <v>0.71316650699999995</v>
      </c>
    </row>
    <row r="226" spans="1:29" x14ac:dyDescent="0.3">
      <c r="A226">
        <v>2.2400000000000002</v>
      </c>
      <c r="B226">
        <v>28.2</v>
      </c>
      <c r="C226">
        <v>-65</v>
      </c>
      <c r="D226">
        <v>-65</v>
      </c>
      <c r="E226">
        <v>-65</v>
      </c>
      <c r="F226">
        <v>-55.06730769</v>
      </c>
      <c r="G226">
        <v>-59.74038462</v>
      </c>
      <c r="H226">
        <v>-55.01923077</v>
      </c>
      <c r="I226">
        <v>-46</v>
      </c>
      <c r="J226">
        <v>-61</v>
      </c>
      <c r="K226">
        <v>-56</v>
      </c>
      <c r="L226">
        <v>-2.8157397350000002</v>
      </c>
      <c r="M226">
        <v>-3.0546867419999999</v>
      </c>
      <c r="N226">
        <v>-2.8132814320000001</v>
      </c>
      <c r="O226">
        <v>-2.3521038750000001</v>
      </c>
      <c r="P226">
        <v>-3.1190942690000001</v>
      </c>
      <c r="Q226">
        <v>-2.8634308040000001</v>
      </c>
      <c r="R226">
        <v>-0.140786987</v>
      </c>
      <c r="S226">
        <v>-0.152734337</v>
      </c>
      <c r="T226">
        <v>-0.140664072</v>
      </c>
      <c r="U226">
        <v>-0.117605194</v>
      </c>
      <c r="V226">
        <v>-0.15595471299999999</v>
      </c>
      <c r="W226">
        <v>-0.14317154000000001</v>
      </c>
      <c r="X226">
        <v>-6.8978060000000002E-3</v>
      </c>
      <c r="Y226">
        <v>4.0643939999999998E-3</v>
      </c>
      <c r="Z226">
        <v>0.761728764</v>
      </c>
      <c r="AA226">
        <v>-2.2141106000000001E-2</v>
      </c>
      <c r="AB226">
        <v>-4.2610579999999999E-3</v>
      </c>
      <c r="AC226">
        <v>0.73110780200000003</v>
      </c>
    </row>
    <row r="227" spans="1:29" x14ac:dyDescent="0.3">
      <c r="A227">
        <v>2.25</v>
      </c>
      <c r="B227">
        <v>28.2</v>
      </c>
      <c r="C227">
        <v>-65</v>
      </c>
      <c r="D227">
        <v>-65</v>
      </c>
      <c r="E227">
        <v>-65</v>
      </c>
      <c r="F227">
        <v>-55.85576923</v>
      </c>
      <c r="G227">
        <v>-59.10576923</v>
      </c>
      <c r="H227">
        <v>-53.70192308</v>
      </c>
      <c r="I227">
        <v>-56</v>
      </c>
      <c r="J227">
        <v>-60</v>
      </c>
      <c r="K227">
        <v>-58</v>
      </c>
      <c r="L227">
        <v>-2.856055896</v>
      </c>
      <c r="M227">
        <v>-3.0222371479999999</v>
      </c>
      <c r="N227">
        <v>-2.7459239420000001</v>
      </c>
      <c r="O227">
        <v>-2.8634308040000001</v>
      </c>
      <c r="P227">
        <v>-3.0679615760000001</v>
      </c>
      <c r="Q227">
        <v>-2.9656961900000001</v>
      </c>
      <c r="R227">
        <v>-0.14280279500000001</v>
      </c>
      <c r="S227">
        <v>-0.15111185699999999</v>
      </c>
      <c r="T227">
        <v>-0.13729619700000001</v>
      </c>
      <c r="U227">
        <v>-0.14317154000000001</v>
      </c>
      <c r="V227">
        <v>-0.15339807899999999</v>
      </c>
      <c r="W227">
        <v>-0.14828480899999999</v>
      </c>
      <c r="X227">
        <v>-4.7972400000000004E-3</v>
      </c>
      <c r="Y227">
        <v>6.4407529999999996E-3</v>
      </c>
      <c r="Z227">
        <v>0.75651026200000004</v>
      </c>
      <c r="AA227">
        <v>-5.9042950000000004E-3</v>
      </c>
      <c r="AB227">
        <v>0</v>
      </c>
      <c r="AC227">
        <v>0.78044636599999995</v>
      </c>
    </row>
    <row r="228" spans="1:29" x14ac:dyDescent="0.3">
      <c r="A228">
        <v>2.2599999999999998</v>
      </c>
      <c r="B228">
        <v>28.2</v>
      </c>
      <c r="C228">
        <v>-65</v>
      </c>
      <c r="D228">
        <v>-65</v>
      </c>
      <c r="E228">
        <v>-65</v>
      </c>
      <c r="F228">
        <v>-56.75</v>
      </c>
      <c r="G228">
        <v>-58.30769231</v>
      </c>
      <c r="H228">
        <v>-52.39423077</v>
      </c>
      <c r="I228">
        <v>-56</v>
      </c>
      <c r="J228">
        <v>-60</v>
      </c>
      <c r="K228">
        <v>-54</v>
      </c>
      <c r="L228">
        <v>-2.9017803240000002</v>
      </c>
      <c r="M228">
        <v>-2.9814293260000002</v>
      </c>
      <c r="N228">
        <v>-2.679058113</v>
      </c>
      <c r="O228">
        <v>-2.8634308040000001</v>
      </c>
      <c r="P228">
        <v>-3.0679615760000001</v>
      </c>
      <c r="Q228">
        <v>-2.761165418</v>
      </c>
      <c r="R228">
        <v>-0.14508901599999999</v>
      </c>
      <c r="S228">
        <v>-0.14907146600000001</v>
      </c>
      <c r="T228">
        <v>-0.13395290600000001</v>
      </c>
      <c r="U228">
        <v>-0.14317154000000001</v>
      </c>
      <c r="V228">
        <v>-0.15339807899999999</v>
      </c>
      <c r="W228">
        <v>-0.13805827100000001</v>
      </c>
      <c r="X228">
        <v>-2.2992690000000001E-3</v>
      </c>
      <c r="Y228">
        <v>8.7515570000000001E-3</v>
      </c>
      <c r="Z228">
        <v>0.75107612000000001</v>
      </c>
      <c r="AA228">
        <v>-5.9042950000000004E-3</v>
      </c>
      <c r="AB228">
        <v>6.8176920000000002E-3</v>
      </c>
      <c r="AC228">
        <v>0.76250507000000001</v>
      </c>
    </row>
    <row r="229" spans="1:29" x14ac:dyDescent="0.3">
      <c r="A229">
        <v>2.27</v>
      </c>
      <c r="B229">
        <v>28.2</v>
      </c>
      <c r="C229">
        <v>-65</v>
      </c>
      <c r="D229">
        <v>-65</v>
      </c>
      <c r="E229">
        <v>-65</v>
      </c>
      <c r="F229">
        <v>-57.46153846</v>
      </c>
      <c r="G229">
        <v>-58.10576923</v>
      </c>
      <c r="H229">
        <v>-51.70192308</v>
      </c>
      <c r="I229">
        <v>-59</v>
      </c>
      <c r="J229">
        <v>-61</v>
      </c>
      <c r="K229">
        <v>-44</v>
      </c>
      <c r="L229">
        <v>-2.9381632010000001</v>
      </c>
      <c r="M229">
        <v>-2.9711044559999999</v>
      </c>
      <c r="N229">
        <v>-2.6436585570000002</v>
      </c>
      <c r="O229">
        <v>-3.0168288830000001</v>
      </c>
      <c r="P229">
        <v>-3.1190942690000001</v>
      </c>
      <c r="Q229">
        <v>-2.2498384890000001</v>
      </c>
      <c r="R229">
        <v>-0.14690816000000001</v>
      </c>
      <c r="S229">
        <v>-0.14855522299999999</v>
      </c>
      <c r="T229">
        <v>-0.13218292800000001</v>
      </c>
      <c r="U229">
        <v>-0.15084144399999999</v>
      </c>
      <c r="V229">
        <v>-0.15595471299999999</v>
      </c>
      <c r="W229">
        <v>-0.11249192399999999</v>
      </c>
      <c r="X229">
        <v>-9.5093200000000004E-4</v>
      </c>
      <c r="Y229">
        <v>1.0365842E-2</v>
      </c>
      <c r="Z229">
        <v>0.75025668499999998</v>
      </c>
      <c r="AA229">
        <v>-2.952147E-3</v>
      </c>
      <c r="AB229">
        <v>2.727077E-2</v>
      </c>
      <c r="AC229">
        <v>0.73559312600000004</v>
      </c>
    </row>
    <row r="230" spans="1:29" x14ac:dyDescent="0.3">
      <c r="A230">
        <v>2.2799999999999998</v>
      </c>
      <c r="B230">
        <v>28.2</v>
      </c>
      <c r="C230">
        <v>-65</v>
      </c>
      <c r="D230">
        <v>-65</v>
      </c>
      <c r="E230">
        <v>-65</v>
      </c>
      <c r="F230">
        <v>-58.58653846</v>
      </c>
      <c r="G230">
        <v>-58.68269231</v>
      </c>
      <c r="H230">
        <v>-51.58653846</v>
      </c>
      <c r="I230">
        <v>-61</v>
      </c>
      <c r="J230">
        <v>-47</v>
      </c>
      <c r="K230">
        <v>-51</v>
      </c>
      <c r="L230">
        <v>-2.995687481</v>
      </c>
      <c r="M230">
        <v>-3.0006040860000001</v>
      </c>
      <c r="N230">
        <v>-2.63775863</v>
      </c>
      <c r="O230">
        <v>-3.1190942690000001</v>
      </c>
      <c r="P230">
        <v>-2.4032365680000001</v>
      </c>
      <c r="Q230">
        <v>-2.607767339</v>
      </c>
      <c r="R230">
        <v>-0.149784374</v>
      </c>
      <c r="S230">
        <v>-0.150030204</v>
      </c>
      <c r="T230">
        <v>-0.13188793200000001</v>
      </c>
      <c r="U230">
        <v>-0.15595471299999999</v>
      </c>
      <c r="V230">
        <v>-0.120161828</v>
      </c>
      <c r="W230">
        <v>-0.13038836700000001</v>
      </c>
      <c r="X230">
        <v>-1.4192999999999999E-4</v>
      </c>
      <c r="Y230">
        <v>1.2012905000000001E-2</v>
      </c>
      <c r="Z230">
        <v>0.75737282399999994</v>
      </c>
      <c r="AA230">
        <v>2.0665032E-2</v>
      </c>
      <c r="AB230">
        <v>5.1132690000000001E-3</v>
      </c>
      <c r="AC230">
        <v>0.71316650699999995</v>
      </c>
    </row>
    <row r="231" spans="1:29" x14ac:dyDescent="0.3">
      <c r="A231">
        <v>2.29</v>
      </c>
      <c r="B231">
        <v>28.2</v>
      </c>
      <c r="C231">
        <v>-65</v>
      </c>
      <c r="D231">
        <v>-65</v>
      </c>
      <c r="E231">
        <v>-65</v>
      </c>
      <c r="F231">
        <v>-59.31730769</v>
      </c>
      <c r="G231">
        <v>-60.08653846</v>
      </c>
      <c r="H231">
        <v>-52.08653846</v>
      </c>
      <c r="I231">
        <v>-47</v>
      </c>
      <c r="J231">
        <v>-60</v>
      </c>
      <c r="K231">
        <v>-51</v>
      </c>
      <c r="L231">
        <v>-3.0330536800000001</v>
      </c>
      <c r="M231">
        <v>-3.0723865199999998</v>
      </c>
      <c r="N231">
        <v>-2.6633249769999998</v>
      </c>
      <c r="O231">
        <v>-2.4032365680000001</v>
      </c>
      <c r="P231">
        <v>-3.0679615760000001</v>
      </c>
      <c r="Q231">
        <v>-2.607767339</v>
      </c>
      <c r="R231">
        <v>-0.15165268400000001</v>
      </c>
      <c r="S231">
        <v>-0.153619326</v>
      </c>
      <c r="T231">
        <v>-0.13316624899999999</v>
      </c>
      <c r="U231">
        <v>-0.120161828</v>
      </c>
      <c r="V231">
        <v>-0.15339807899999999</v>
      </c>
      <c r="W231">
        <v>-0.13038836700000001</v>
      </c>
      <c r="X231">
        <v>-1.1354410000000001E-3</v>
      </c>
      <c r="Y231">
        <v>1.2979836999999999E-2</v>
      </c>
      <c r="Z231">
        <v>0.76918992799999997</v>
      </c>
      <c r="AA231">
        <v>-1.9188957999999999E-2</v>
      </c>
      <c r="AB231">
        <v>4.2610579999999999E-3</v>
      </c>
      <c r="AC231">
        <v>0.70868118300000005</v>
      </c>
    </row>
    <row r="232" spans="1:29" x14ac:dyDescent="0.3">
      <c r="A232">
        <v>2.2999999999999998</v>
      </c>
      <c r="B232">
        <v>28.2</v>
      </c>
      <c r="C232">
        <v>-65</v>
      </c>
      <c r="D232">
        <v>-65</v>
      </c>
      <c r="E232">
        <v>-65</v>
      </c>
      <c r="F232">
        <v>-60.16346154</v>
      </c>
      <c r="G232">
        <v>-61.50961538</v>
      </c>
      <c r="H232">
        <v>-52.53846154</v>
      </c>
      <c r="I232">
        <v>-59</v>
      </c>
      <c r="J232">
        <v>-60</v>
      </c>
      <c r="K232">
        <v>-48</v>
      </c>
      <c r="L232">
        <v>-3.0763198040000002</v>
      </c>
      <c r="M232">
        <v>-3.1451522760000001</v>
      </c>
      <c r="N232">
        <v>-2.686433021</v>
      </c>
      <c r="O232">
        <v>-3.0168288830000001</v>
      </c>
      <c r="P232">
        <v>-3.0679615760000001</v>
      </c>
      <c r="Q232">
        <v>-2.4543692610000001</v>
      </c>
      <c r="R232">
        <v>-0.15381599000000001</v>
      </c>
      <c r="S232">
        <v>-0.15725761399999999</v>
      </c>
      <c r="T232">
        <v>-0.13432165099999999</v>
      </c>
      <c r="U232">
        <v>-0.15084144399999999</v>
      </c>
      <c r="V232">
        <v>-0.15339807899999999</v>
      </c>
      <c r="W232">
        <v>-0.122718463</v>
      </c>
      <c r="X232">
        <v>-1.9870220000000002E-3</v>
      </c>
      <c r="Y232">
        <v>1.4143434E-2</v>
      </c>
      <c r="Z232">
        <v>0.78139518399999996</v>
      </c>
      <c r="AA232">
        <v>-1.476074E-3</v>
      </c>
      <c r="AB232">
        <v>1.9600866000000002E-2</v>
      </c>
      <c r="AC232">
        <v>0.74904909799999997</v>
      </c>
    </row>
    <row r="233" spans="1:29" x14ac:dyDescent="0.3">
      <c r="A233">
        <v>2.31</v>
      </c>
      <c r="B233">
        <v>28.2</v>
      </c>
      <c r="C233">
        <v>-65</v>
      </c>
      <c r="D233">
        <v>-65</v>
      </c>
      <c r="E233">
        <v>-65</v>
      </c>
      <c r="F233">
        <v>-60.97115385</v>
      </c>
      <c r="G233">
        <v>-62.80769231</v>
      </c>
      <c r="H233">
        <v>-52.96153846</v>
      </c>
      <c r="I233">
        <v>-59</v>
      </c>
      <c r="J233">
        <v>-61</v>
      </c>
      <c r="K233">
        <v>-50</v>
      </c>
      <c r="L233">
        <v>-3.1176192870000001</v>
      </c>
      <c r="M233">
        <v>-3.211526444</v>
      </c>
      <c r="N233">
        <v>-2.7080660829999998</v>
      </c>
      <c r="O233">
        <v>-3.0168288830000001</v>
      </c>
      <c r="P233">
        <v>-3.1190942690000001</v>
      </c>
      <c r="Q233">
        <v>-2.556634646</v>
      </c>
      <c r="R233">
        <v>-0.15588096400000001</v>
      </c>
      <c r="S233">
        <v>-0.16057632199999999</v>
      </c>
      <c r="T233">
        <v>-0.135403304</v>
      </c>
      <c r="U233">
        <v>-0.15084144399999999</v>
      </c>
      <c r="V233">
        <v>-0.15595471299999999</v>
      </c>
      <c r="W233">
        <v>-0.127831732</v>
      </c>
      <c r="X233">
        <v>-2.7108660000000001E-3</v>
      </c>
      <c r="Y233">
        <v>1.5216893E-2</v>
      </c>
      <c r="Z233">
        <v>0.79273787799999995</v>
      </c>
      <c r="AA233">
        <v>-2.952147E-3</v>
      </c>
      <c r="AB233">
        <v>1.7044231E-2</v>
      </c>
      <c r="AC233">
        <v>0.76250507000000001</v>
      </c>
    </row>
    <row r="234" spans="1:29" x14ac:dyDescent="0.3">
      <c r="A234">
        <v>2.3199999999999998</v>
      </c>
      <c r="B234">
        <v>28.2</v>
      </c>
      <c r="C234">
        <v>-65</v>
      </c>
      <c r="D234">
        <v>-65</v>
      </c>
      <c r="E234">
        <v>-65</v>
      </c>
      <c r="F234">
        <v>-61.09615385</v>
      </c>
      <c r="G234">
        <v>-63.35576923</v>
      </c>
      <c r="H234">
        <v>-53.17307692</v>
      </c>
      <c r="I234">
        <v>-59</v>
      </c>
      <c r="J234">
        <v>-62</v>
      </c>
      <c r="K234">
        <v>-39</v>
      </c>
      <c r="L234">
        <v>-3.1240108740000001</v>
      </c>
      <c r="M234">
        <v>-3.2395510930000002</v>
      </c>
      <c r="N234">
        <v>-2.718882614</v>
      </c>
      <c r="O234">
        <v>-3.0168288830000001</v>
      </c>
      <c r="P234">
        <v>-3.1702269620000001</v>
      </c>
      <c r="Q234">
        <v>-1.994175024</v>
      </c>
      <c r="R234">
        <v>-0.156200544</v>
      </c>
      <c r="S234">
        <v>-0.161977555</v>
      </c>
      <c r="T234">
        <v>-0.135944131</v>
      </c>
      <c r="U234">
        <v>-0.15084144399999999</v>
      </c>
      <c r="V234">
        <v>-0.158511348</v>
      </c>
      <c r="W234">
        <v>-9.9708750999999998E-2</v>
      </c>
      <c r="X234">
        <v>-3.335359E-3</v>
      </c>
      <c r="Y234">
        <v>1.5429946E-2</v>
      </c>
      <c r="Z234">
        <v>0.79670566499999995</v>
      </c>
      <c r="AA234">
        <v>-4.4282210000000004E-3</v>
      </c>
      <c r="AB234">
        <v>3.6645097000000001E-2</v>
      </c>
      <c r="AC234">
        <v>0.71765183099999996</v>
      </c>
    </row>
    <row r="235" spans="1:29" x14ac:dyDescent="0.3">
      <c r="A235">
        <v>2.33</v>
      </c>
      <c r="B235">
        <v>28.2</v>
      </c>
      <c r="C235">
        <v>-65</v>
      </c>
      <c r="D235">
        <v>-65</v>
      </c>
      <c r="E235">
        <v>-65</v>
      </c>
      <c r="F235">
        <v>-60.97115385</v>
      </c>
      <c r="G235">
        <v>-63.29807692</v>
      </c>
      <c r="H235">
        <v>-53.16346154</v>
      </c>
      <c r="I235">
        <v>-117</v>
      </c>
      <c r="J235">
        <v>-49</v>
      </c>
      <c r="K235">
        <v>-49</v>
      </c>
      <c r="L235">
        <v>-3.1176192870000001</v>
      </c>
      <c r="M235">
        <v>-3.2366011299999999</v>
      </c>
      <c r="N235">
        <v>-2.7183909540000002</v>
      </c>
      <c r="O235">
        <v>-5.9825250729999997</v>
      </c>
      <c r="P235">
        <v>-2.5055019540000001</v>
      </c>
      <c r="Q235">
        <v>-2.5055019540000001</v>
      </c>
      <c r="R235">
        <v>-0.15588096400000001</v>
      </c>
      <c r="S235">
        <v>-0.161830057</v>
      </c>
      <c r="T235">
        <v>-0.135919548</v>
      </c>
      <c r="U235">
        <v>-0.29912625399999998</v>
      </c>
      <c r="V235">
        <v>-0.125275098</v>
      </c>
      <c r="W235">
        <v>-0.125275098</v>
      </c>
      <c r="X235">
        <v>-3.4347100000000001E-3</v>
      </c>
      <c r="Y235">
        <v>1.5290642E-2</v>
      </c>
      <c r="Z235">
        <v>0.79584310300000005</v>
      </c>
      <c r="AA235">
        <v>0.100373012</v>
      </c>
      <c r="AB235">
        <v>5.7950385E-2</v>
      </c>
      <c r="AC235">
        <v>0.964344647</v>
      </c>
    </row>
    <row r="236" spans="1:29" x14ac:dyDescent="0.3">
      <c r="A236">
        <v>2.34</v>
      </c>
      <c r="B236">
        <v>28.2</v>
      </c>
      <c r="C236">
        <v>-65</v>
      </c>
      <c r="D236">
        <v>-65</v>
      </c>
      <c r="E236">
        <v>-65</v>
      </c>
      <c r="F236">
        <v>-60.75</v>
      </c>
      <c r="G236">
        <v>-63.42307692</v>
      </c>
      <c r="H236">
        <v>-53.20192308</v>
      </c>
      <c r="I236">
        <v>0</v>
      </c>
      <c r="J236">
        <v>-63</v>
      </c>
      <c r="K236">
        <v>-52</v>
      </c>
      <c r="L236">
        <v>-3.1063110950000001</v>
      </c>
      <c r="M236">
        <v>-3.2429927169999999</v>
      </c>
      <c r="N236">
        <v>-2.7203575959999999</v>
      </c>
      <c r="O236">
        <v>0</v>
      </c>
      <c r="P236">
        <v>-3.2213596550000001</v>
      </c>
      <c r="Q236">
        <v>-2.658900032</v>
      </c>
      <c r="R236">
        <v>-0.15531555499999999</v>
      </c>
      <c r="S236">
        <v>-0.16214963600000001</v>
      </c>
      <c r="T236">
        <v>-0.13601788000000001</v>
      </c>
      <c r="U236">
        <v>0</v>
      </c>
      <c r="V236">
        <v>-0.161067983</v>
      </c>
      <c r="W236">
        <v>-0.13294500200000001</v>
      </c>
      <c r="X236">
        <v>-3.9456589999999998E-3</v>
      </c>
      <c r="Y236">
        <v>1.5143144000000001E-2</v>
      </c>
      <c r="Z236">
        <v>0.79558433399999995</v>
      </c>
      <c r="AA236">
        <v>-9.2992643E-2</v>
      </c>
      <c r="AB236">
        <v>-3.4940673999999998E-2</v>
      </c>
      <c r="AC236">
        <v>0.515812253</v>
      </c>
    </row>
    <row r="237" spans="1:29" x14ac:dyDescent="0.3">
      <c r="A237">
        <v>2.35</v>
      </c>
      <c r="B237">
        <v>28.2</v>
      </c>
      <c r="C237">
        <v>-65</v>
      </c>
      <c r="D237">
        <v>-65</v>
      </c>
      <c r="E237">
        <v>-65</v>
      </c>
      <c r="F237">
        <v>-60.66346154</v>
      </c>
      <c r="G237">
        <v>-63.48076923</v>
      </c>
      <c r="H237">
        <v>-53.29807692</v>
      </c>
      <c r="I237">
        <v>-107</v>
      </c>
      <c r="J237">
        <v>-63</v>
      </c>
      <c r="K237">
        <v>-51</v>
      </c>
      <c r="L237">
        <v>-3.101886151</v>
      </c>
      <c r="M237">
        <v>-3.2459426800000002</v>
      </c>
      <c r="N237">
        <v>-2.725274201</v>
      </c>
      <c r="O237">
        <v>-5.4711981429999996</v>
      </c>
      <c r="P237">
        <v>-3.2213596550000001</v>
      </c>
      <c r="Q237">
        <v>-2.607767339</v>
      </c>
      <c r="R237">
        <v>-0.15509430799999999</v>
      </c>
      <c r="S237">
        <v>-0.16229713400000001</v>
      </c>
      <c r="T237">
        <v>-0.13626371000000001</v>
      </c>
      <c r="U237">
        <v>-0.27355990699999999</v>
      </c>
      <c r="V237">
        <v>-0.161067983</v>
      </c>
      <c r="W237">
        <v>-0.13038836700000001</v>
      </c>
      <c r="X237">
        <v>-4.1585540000000001E-3</v>
      </c>
      <c r="Y237">
        <v>1.4954673999999999E-2</v>
      </c>
      <c r="Z237">
        <v>0.795886231</v>
      </c>
      <c r="AA237">
        <v>6.4947243000000002E-2</v>
      </c>
      <c r="AB237">
        <v>5.7950385E-2</v>
      </c>
      <c r="AC237">
        <v>0.99125659099999996</v>
      </c>
    </row>
    <row r="238" spans="1:29" x14ac:dyDescent="0.3">
      <c r="A238">
        <v>2.36</v>
      </c>
      <c r="B238">
        <v>28.2</v>
      </c>
      <c r="C238">
        <v>-65</v>
      </c>
      <c r="D238">
        <v>-65</v>
      </c>
      <c r="E238">
        <v>-65</v>
      </c>
      <c r="F238">
        <v>-60.50961538</v>
      </c>
      <c r="G238">
        <v>-63.38461538</v>
      </c>
      <c r="H238">
        <v>-53.48076923</v>
      </c>
      <c r="I238">
        <v>-60</v>
      </c>
      <c r="J238">
        <v>-122</v>
      </c>
      <c r="K238">
        <v>-95</v>
      </c>
      <c r="L238">
        <v>-3.0940195830000001</v>
      </c>
      <c r="M238">
        <v>-3.2410260750000002</v>
      </c>
      <c r="N238">
        <v>-2.7346157510000002</v>
      </c>
      <c r="O238">
        <v>-3.0679615760000001</v>
      </c>
      <c r="P238">
        <v>-6.2381885370000001</v>
      </c>
      <c r="Q238">
        <v>-4.8576058279999996</v>
      </c>
      <c r="R238">
        <v>-0.15470097899999999</v>
      </c>
      <c r="S238">
        <v>-0.16205130400000001</v>
      </c>
      <c r="T238">
        <v>-0.13673078799999999</v>
      </c>
      <c r="U238">
        <v>-0.15339807899999999</v>
      </c>
      <c r="V238">
        <v>-0.31190942700000002</v>
      </c>
      <c r="W238">
        <v>-0.242880291</v>
      </c>
      <c r="X238">
        <v>-4.2437120000000002E-3</v>
      </c>
      <c r="Y238">
        <v>1.4430236000000001E-2</v>
      </c>
      <c r="Z238">
        <v>0.79558433399999995</v>
      </c>
      <c r="AA238">
        <v>-9.1516569000000006E-2</v>
      </c>
      <c r="AB238">
        <v>-6.8176920000000002E-3</v>
      </c>
      <c r="AC238">
        <v>1.242434732</v>
      </c>
    </row>
    <row r="239" spans="1:29" x14ac:dyDescent="0.3">
      <c r="A239">
        <v>2.37</v>
      </c>
      <c r="B239">
        <v>28.2</v>
      </c>
      <c r="C239">
        <v>-65</v>
      </c>
      <c r="D239">
        <v>-65</v>
      </c>
      <c r="E239">
        <v>-65</v>
      </c>
      <c r="F239">
        <v>-60.22115385</v>
      </c>
      <c r="G239">
        <v>-63.10576923</v>
      </c>
      <c r="H239">
        <v>-53.84615385</v>
      </c>
      <c r="I239">
        <v>-59</v>
      </c>
      <c r="J239">
        <v>-61</v>
      </c>
      <c r="K239">
        <v>-52</v>
      </c>
      <c r="L239">
        <v>-3.079269767</v>
      </c>
      <c r="M239">
        <v>-3.2267679199999999</v>
      </c>
      <c r="N239">
        <v>-2.7532988500000002</v>
      </c>
      <c r="O239">
        <v>-3.0168288830000001</v>
      </c>
      <c r="P239">
        <v>-3.1190942690000001</v>
      </c>
      <c r="Q239">
        <v>-2.658900032</v>
      </c>
      <c r="R239">
        <v>-0.15396348800000001</v>
      </c>
      <c r="S239">
        <v>-0.161338396</v>
      </c>
      <c r="T239">
        <v>-0.13766494300000001</v>
      </c>
      <c r="U239">
        <v>-0.15084144399999999</v>
      </c>
      <c r="V239">
        <v>-0.15595471299999999</v>
      </c>
      <c r="W239">
        <v>-0.13294500200000001</v>
      </c>
      <c r="X239">
        <v>-4.2579050000000002E-3</v>
      </c>
      <c r="Y239">
        <v>1.3324000000000001E-2</v>
      </c>
      <c r="Z239">
        <v>0.79467864399999999</v>
      </c>
      <c r="AA239">
        <v>-2.952147E-3</v>
      </c>
      <c r="AB239">
        <v>1.3635385E-2</v>
      </c>
      <c r="AC239">
        <v>0.77147571800000003</v>
      </c>
    </row>
    <row r="240" spans="1:29" x14ac:dyDescent="0.3">
      <c r="A240">
        <v>2.38</v>
      </c>
      <c r="B240">
        <v>28.2</v>
      </c>
      <c r="C240">
        <v>-65</v>
      </c>
      <c r="D240">
        <v>-65</v>
      </c>
      <c r="E240">
        <v>-65</v>
      </c>
      <c r="F240">
        <v>-59.23076923</v>
      </c>
      <c r="G240">
        <v>-62.75961538</v>
      </c>
      <c r="H240">
        <v>-54.59615385</v>
      </c>
      <c r="I240">
        <v>-58</v>
      </c>
      <c r="J240">
        <v>-51</v>
      </c>
      <c r="K240">
        <v>-52</v>
      </c>
      <c r="L240">
        <v>-3.0286287349999998</v>
      </c>
      <c r="M240">
        <v>-3.209068142</v>
      </c>
      <c r="N240">
        <v>-2.7916483699999999</v>
      </c>
      <c r="O240">
        <v>-2.9656961900000001</v>
      </c>
      <c r="P240">
        <v>-2.607767339</v>
      </c>
      <c r="Q240">
        <v>-2.658900032</v>
      </c>
      <c r="R240">
        <v>-0.151431437</v>
      </c>
      <c r="S240">
        <v>-0.16045340699999999</v>
      </c>
      <c r="T240">
        <v>-0.13958241800000001</v>
      </c>
      <c r="U240">
        <v>-0.14828480899999999</v>
      </c>
      <c r="V240">
        <v>-0.13038836700000001</v>
      </c>
      <c r="W240">
        <v>-0.13294500200000001</v>
      </c>
      <c r="X240">
        <v>-5.208837E-3</v>
      </c>
      <c r="Y240">
        <v>1.0906669000000001E-2</v>
      </c>
      <c r="Z240">
        <v>0.79204782900000004</v>
      </c>
      <c r="AA240">
        <v>1.0332516E-2</v>
      </c>
      <c r="AB240">
        <v>4.2610579999999999E-3</v>
      </c>
      <c r="AC240">
        <v>0.72213715499999998</v>
      </c>
    </row>
    <row r="241" spans="1:29" x14ac:dyDescent="0.3">
      <c r="A241">
        <v>2.39</v>
      </c>
      <c r="B241">
        <v>28.2</v>
      </c>
      <c r="C241">
        <v>-65</v>
      </c>
      <c r="D241">
        <v>-65</v>
      </c>
      <c r="E241">
        <v>-65</v>
      </c>
      <c r="F241">
        <v>-58.07692308</v>
      </c>
      <c r="G241">
        <v>-62.56730769</v>
      </c>
      <c r="H241">
        <v>-55.47115385</v>
      </c>
      <c r="I241">
        <v>-45</v>
      </c>
      <c r="J241">
        <v>-61</v>
      </c>
      <c r="K241">
        <v>-53</v>
      </c>
      <c r="L241">
        <v>-2.969629474</v>
      </c>
      <c r="M241">
        <v>-3.199234932</v>
      </c>
      <c r="N241">
        <v>-2.8363894759999999</v>
      </c>
      <c r="O241">
        <v>-2.3009711820000001</v>
      </c>
      <c r="P241">
        <v>-3.1190942690000001</v>
      </c>
      <c r="Q241">
        <v>-2.710032725</v>
      </c>
      <c r="R241">
        <v>-0.148481474</v>
      </c>
      <c r="S241">
        <v>-0.15996174699999999</v>
      </c>
      <c r="T241">
        <v>-0.141819474</v>
      </c>
      <c r="U241">
        <v>-0.11504855899999999</v>
      </c>
      <c r="V241">
        <v>-0.15595471299999999</v>
      </c>
      <c r="W241">
        <v>-0.13550163600000001</v>
      </c>
      <c r="X241">
        <v>-6.6281389999999999E-3</v>
      </c>
      <c r="Y241">
        <v>8.268091E-3</v>
      </c>
      <c r="Z241">
        <v>0.78993455099999998</v>
      </c>
      <c r="AA241">
        <v>-2.3617178999999999E-2</v>
      </c>
      <c r="AB241" s="1">
        <v>-1.3900000000000002E-17</v>
      </c>
      <c r="AC241">
        <v>0.71316650699999995</v>
      </c>
    </row>
    <row r="242" spans="1:29" x14ac:dyDescent="0.3">
      <c r="A242">
        <v>2.4</v>
      </c>
      <c r="B242">
        <v>28.2</v>
      </c>
      <c r="C242">
        <v>-65</v>
      </c>
      <c r="D242">
        <v>-65</v>
      </c>
      <c r="E242">
        <v>-65</v>
      </c>
      <c r="F242">
        <v>-57.10576923</v>
      </c>
      <c r="G242">
        <v>-62.27884615</v>
      </c>
      <c r="H242">
        <v>-56.31730769</v>
      </c>
      <c r="I242">
        <v>-57</v>
      </c>
      <c r="J242">
        <v>-60</v>
      </c>
      <c r="K242">
        <v>-51</v>
      </c>
      <c r="L242">
        <v>-2.9199717629999999</v>
      </c>
      <c r="M242">
        <v>-3.1844851159999998</v>
      </c>
      <c r="N242">
        <v>-2.8796556010000001</v>
      </c>
      <c r="O242">
        <v>-2.9145634970000001</v>
      </c>
      <c r="P242">
        <v>-3.0679615760000001</v>
      </c>
      <c r="Q242">
        <v>-2.607767339</v>
      </c>
      <c r="R242">
        <v>-0.14599858800000001</v>
      </c>
      <c r="S242">
        <v>-0.15922425600000001</v>
      </c>
      <c r="T242">
        <v>-0.14398278</v>
      </c>
      <c r="U242">
        <v>-0.14572817499999999</v>
      </c>
      <c r="V242">
        <v>-0.15339807899999999</v>
      </c>
      <c r="W242">
        <v>-0.13038836700000001</v>
      </c>
      <c r="X242">
        <v>-7.6358429999999998E-3</v>
      </c>
      <c r="Y242">
        <v>5.7524280000000004E-3</v>
      </c>
      <c r="Z242">
        <v>0.78808004200000004</v>
      </c>
      <c r="AA242">
        <v>-4.4282210000000004E-3</v>
      </c>
      <c r="AB242">
        <v>1.2783173E-2</v>
      </c>
      <c r="AC242">
        <v>0.75353442199999998</v>
      </c>
    </row>
    <row r="243" spans="1:29" x14ac:dyDescent="0.3">
      <c r="A243">
        <v>2.41</v>
      </c>
      <c r="B243">
        <v>28.2</v>
      </c>
      <c r="C243">
        <v>-65</v>
      </c>
      <c r="D243">
        <v>-65</v>
      </c>
      <c r="E243">
        <v>-65</v>
      </c>
      <c r="F243">
        <v>-55.76923077</v>
      </c>
      <c r="G243">
        <v>-61.25961538</v>
      </c>
      <c r="H243">
        <v>-56.71153846</v>
      </c>
      <c r="I243">
        <v>-57</v>
      </c>
      <c r="J243">
        <v>-59</v>
      </c>
      <c r="K243">
        <v>-54</v>
      </c>
      <c r="L243">
        <v>-2.8516309519999998</v>
      </c>
      <c r="M243">
        <v>-3.1323691020000002</v>
      </c>
      <c r="N243">
        <v>-2.899813682</v>
      </c>
      <c r="O243">
        <v>-2.9145634970000001</v>
      </c>
      <c r="P243">
        <v>-3.0168288830000001</v>
      </c>
      <c r="Q243">
        <v>-2.761165418</v>
      </c>
      <c r="R243">
        <v>-0.142581548</v>
      </c>
      <c r="S243">
        <v>-0.15661845499999999</v>
      </c>
      <c r="T243">
        <v>-0.14499068400000001</v>
      </c>
      <c r="U243">
        <v>-0.14572817499999999</v>
      </c>
      <c r="V243">
        <v>-0.15084144399999999</v>
      </c>
      <c r="W243">
        <v>-0.13805827100000001</v>
      </c>
      <c r="X243">
        <v>-8.1042119999999995E-3</v>
      </c>
      <c r="Y243">
        <v>3.0728779999999998E-3</v>
      </c>
      <c r="Z243">
        <v>0.779281907</v>
      </c>
      <c r="AA243">
        <v>-2.952147E-3</v>
      </c>
      <c r="AB243">
        <v>6.8176920000000002E-3</v>
      </c>
      <c r="AC243">
        <v>0.76250507000000001</v>
      </c>
    </row>
    <row r="244" spans="1:29" x14ac:dyDescent="0.3">
      <c r="A244">
        <v>2.42</v>
      </c>
      <c r="B244">
        <v>28.2</v>
      </c>
      <c r="C244">
        <v>-65</v>
      </c>
      <c r="D244">
        <v>-65</v>
      </c>
      <c r="E244">
        <v>-65</v>
      </c>
      <c r="F244">
        <v>-54.86538462</v>
      </c>
      <c r="G244">
        <v>-59.54807692</v>
      </c>
      <c r="H244">
        <v>-56.56730769</v>
      </c>
      <c r="I244">
        <v>-56</v>
      </c>
      <c r="J244">
        <v>-58</v>
      </c>
      <c r="K244">
        <v>-43</v>
      </c>
      <c r="L244">
        <v>-2.8054148639999998</v>
      </c>
      <c r="M244">
        <v>-3.0448535319999999</v>
      </c>
      <c r="N244">
        <v>-2.8924387739999999</v>
      </c>
      <c r="O244">
        <v>-2.8634308040000001</v>
      </c>
      <c r="P244">
        <v>-2.9656961900000001</v>
      </c>
      <c r="Q244">
        <v>-2.198705796</v>
      </c>
      <c r="R244">
        <v>-0.140270743</v>
      </c>
      <c r="S244">
        <v>-0.15224267699999999</v>
      </c>
      <c r="T244">
        <v>-0.144621939</v>
      </c>
      <c r="U244">
        <v>-0.14317154000000001</v>
      </c>
      <c r="V244">
        <v>-0.14828480899999999</v>
      </c>
      <c r="W244">
        <v>-0.10993529</v>
      </c>
      <c r="X244">
        <v>-6.9119990000000003E-3</v>
      </c>
      <c r="Y244">
        <v>1.0898469999999999E-3</v>
      </c>
      <c r="Z244">
        <v>0.76690413800000001</v>
      </c>
      <c r="AA244">
        <v>-2.952147E-3</v>
      </c>
      <c r="AB244">
        <v>2.3861923E-2</v>
      </c>
      <c r="AC244">
        <v>0.70419585900000004</v>
      </c>
    </row>
    <row r="245" spans="1:29" x14ac:dyDescent="0.3">
      <c r="A245">
        <v>2.4300000000000002</v>
      </c>
      <c r="B245">
        <v>28.2</v>
      </c>
      <c r="C245">
        <v>-65</v>
      </c>
      <c r="D245">
        <v>-65</v>
      </c>
      <c r="E245">
        <v>-65</v>
      </c>
      <c r="F245">
        <v>-53.85576923</v>
      </c>
      <c r="G245">
        <v>-57.86538462</v>
      </c>
      <c r="H245">
        <v>-56.49038462</v>
      </c>
      <c r="I245">
        <v>-55</v>
      </c>
      <c r="J245">
        <v>-47</v>
      </c>
      <c r="K245">
        <v>-55</v>
      </c>
      <c r="L245">
        <v>-2.7537905110000001</v>
      </c>
      <c r="M245">
        <v>-2.9588129429999999</v>
      </c>
      <c r="N245">
        <v>-2.88850549</v>
      </c>
      <c r="O245">
        <v>-2.812298111</v>
      </c>
      <c r="P245">
        <v>-2.4032365680000001</v>
      </c>
      <c r="Q245">
        <v>-2.812298111</v>
      </c>
      <c r="R245">
        <v>-0.13768952600000001</v>
      </c>
      <c r="S245">
        <v>-0.14794064700000001</v>
      </c>
      <c r="T245">
        <v>-0.14442527499999999</v>
      </c>
      <c r="U245">
        <v>-0.14061490600000001</v>
      </c>
      <c r="V245">
        <v>-0.120161828</v>
      </c>
      <c r="W245">
        <v>-0.14061490600000001</v>
      </c>
      <c r="X245">
        <v>-5.9184880000000004E-3</v>
      </c>
      <c r="Y245">
        <v>-1.0734589999999999E-3</v>
      </c>
      <c r="Z245">
        <v>0.75448324099999997</v>
      </c>
      <c r="AA245">
        <v>1.1808590000000001E-2</v>
      </c>
      <c r="AB245">
        <v>-6.8176920000000002E-3</v>
      </c>
      <c r="AC245">
        <v>0.70419585900000004</v>
      </c>
    </row>
    <row r="246" spans="1:29" x14ac:dyDescent="0.3">
      <c r="A246">
        <v>2.44</v>
      </c>
      <c r="B246">
        <v>28.2</v>
      </c>
      <c r="C246">
        <v>-65</v>
      </c>
      <c r="D246">
        <v>-65</v>
      </c>
      <c r="E246">
        <v>-65</v>
      </c>
      <c r="F246">
        <v>-53.375</v>
      </c>
      <c r="G246">
        <v>-56.48076923</v>
      </c>
      <c r="H246">
        <v>-56.31730769</v>
      </c>
      <c r="I246">
        <v>-43</v>
      </c>
      <c r="J246">
        <v>-58</v>
      </c>
      <c r="K246">
        <v>-58</v>
      </c>
      <c r="L246">
        <v>-2.7292074849999999</v>
      </c>
      <c r="M246">
        <v>-2.8880138299999998</v>
      </c>
      <c r="N246">
        <v>-2.8796556010000001</v>
      </c>
      <c r="O246">
        <v>-2.198705796</v>
      </c>
      <c r="P246">
        <v>-2.9656961900000001</v>
      </c>
      <c r="Q246">
        <v>-2.9656961900000001</v>
      </c>
      <c r="R246">
        <v>-0.136460374</v>
      </c>
      <c r="S246">
        <v>-0.144400691</v>
      </c>
      <c r="T246">
        <v>-0.14398278</v>
      </c>
      <c r="U246">
        <v>-0.10993529</v>
      </c>
      <c r="V246">
        <v>-0.14828480899999999</v>
      </c>
      <c r="W246">
        <v>-0.14828480899999999</v>
      </c>
      <c r="X246">
        <v>-4.5843439999999997E-3</v>
      </c>
      <c r="Y246">
        <v>-2.3681650000000002E-3</v>
      </c>
      <c r="Z246">
        <v>0.74534007999999996</v>
      </c>
      <c r="AA246">
        <v>-2.2141106000000001E-2</v>
      </c>
      <c r="AB246">
        <v>-1.2783173E-2</v>
      </c>
      <c r="AC246">
        <v>0.71316650699999995</v>
      </c>
    </row>
    <row r="247" spans="1:29" x14ac:dyDescent="0.3">
      <c r="A247">
        <v>2.4500000000000002</v>
      </c>
      <c r="B247">
        <v>28.2</v>
      </c>
      <c r="C247">
        <v>-65</v>
      </c>
      <c r="D247">
        <v>-65</v>
      </c>
      <c r="E247">
        <v>-65</v>
      </c>
      <c r="F247">
        <v>-53.47115385</v>
      </c>
      <c r="G247">
        <v>-55.85576923</v>
      </c>
      <c r="H247">
        <v>-56.29807692</v>
      </c>
      <c r="I247">
        <v>-55</v>
      </c>
      <c r="J247">
        <v>-57</v>
      </c>
      <c r="K247">
        <v>-60</v>
      </c>
      <c r="L247">
        <v>-2.7341240899999999</v>
      </c>
      <c r="M247">
        <v>-2.856055896</v>
      </c>
      <c r="N247">
        <v>-2.87867228</v>
      </c>
      <c r="O247">
        <v>-2.812298111</v>
      </c>
      <c r="P247">
        <v>-2.9145634970000001</v>
      </c>
      <c r="Q247">
        <v>-3.0679615760000001</v>
      </c>
      <c r="R247">
        <v>-0.136706205</v>
      </c>
      <c r="S247">
        <v>-0.14280279500000001</v>
      </c>
      <c r="T247">
        <v>-0.14393361399999999</v>
      </c>
      <c r="U247">
        <v>-0.14061490600000001</v>
      </c>
      <c r="V247">
        <v>-0.14572817499999999</v>
      </c>
      <c r="W247">
        <v>-0.15339807899999999</v>
      </c>
      <c r="X247">
        <v>-3.5198680000000002E-3</v>
      </c>
      <c r="Y247">
        <v>-2.7860760000000002E-3</v>
      </c>
      <c r="Z247">
        <v>0.74288177799999999</v>
      </c>
      <c r="AA247">
        <v>-2.952147E-3</v>
      </c>
      <c r="AB247">
        <v>-6.8176920000000002E-3</v>
      </c>
      <c r="AC247">
        <v>0.77147571800000003</v>
      </c>
    </row>
    <row r="248" spans="1:29" x14ac:dyDescent="0.3">
      <c r="A248">
        <v>2.46</v>
      </c>
      <c r="B248">
        <v>28.2</v>
      </c>
      <c r="C248">
        <v>-65</v>
      </c>
      <c r="D248">
        <v>-65</v>
      </c>
      <c r="E248">
        <v>-65</v>
      </c>
      <c r="F248">
        <v>-53.21153846</v>
      </c>
      <c r="G248">
        <v>-55.74038462</v>
      </c>
      <c r="H248">
        <v>-56.50961538</v>
      </c>
      <c r="I248">
        <v>-53</v>
      </c>
      <c r="J248">
        <v>-57</v>
      </c>
      <c r="K248">
        <v>-63</v>
      </c>
      <c r="L248">
        <v>-2.7208492560000002</v>
      </c>
      <c r="M248">
        <v>-2.8501559699999999</v>
      </c>
      <c r="N248">
        <v>-2.8894888110000001</v>
      </c>
      <c r="O248">
        <v>-2.710032725</v>
      </c>
      <c r="P248">
        <v>-2.9145634970000001</v>
      </c>
      <c r="Q248">
        <v>-3.2213596550000001</v>
      </c>
      <c r="R248">
        <v>-0.136042463</v>
      </c>
      <c r="S248">
        <v>-0.14250779899999999</v>
      </c>
      <c r="T248">
        <v>-0.14447444100000001</v>
      </c>
      <c r="U248">
        <v>-0.13550163600000001</v>
      </c>
      <c r="V248">
        <v>-0.14572817499999999</v>
      </c>
      <c r="W248">
        <v>-0.161067983</v>
      </c>
      <c r="X248">
        <v>-3.7327630000000001E-3</v>
      </c>
      <c r="Y248">
        <v>-3.4662069999999998E-3</v>
      </c>
      <c r="Z248">
        <v>0.74214860000000005</v>
      </c>
      <c r="AA248">
        <v>-5.9042950000000004E-3</v>
      </c>
      <c r="AB248">
        <v>-1.3635385E-2</v>
      </c>
      <c r="AC248">
        <v>0.77596104200000005</v>
      </c>
    </row>
    <row r="249" spans="1:29" x14ac:dyDescent="0.3">
      <c r="A249">
        <v>2.4700000000000002</v>
      </c>
      <c r="B249">
        <v>28.2</v>
      </c>
      <c r="C249">
        <v>-65</v>
      </c>
      <c r="D249">
        <v>-65</v>
      </c>
      <c r="E249">
        <v>-65</v>
      </c>
      <c r="F249">
        <v>-53.00961538</v>
      </c>
      <c r="G249">
        <v>-55.41346154</v>
      </c>
      <c r="H249">
        <v>-56.60576923</v>
      </c>
      <c r="I249">
        <v>-52</v>
      </c>
      <c r="J249">
        <v>-56</v>
      </c>
      <c r="K249">
        <v>-50</v>
      </c>
      <c r="L249">
        <v>-2.7105243859999999</v>
      </c>
      <c r="M249">
        <v>-2.8334395130000001</v>
      </c>
      <c r="N249">
        <v>-2.8944054160000001</v>
      </c>
      <c r="O249">
        <v>-2.658900032</v>
      </c>
      <c r="P249">
        <v>-2.8634308040000001</v>
      </c>
      <c r="Q249">
        <v>-2.556634646</v>
      </c>
      <c r="R249">
        <v>-0.135526219</v>
      </c>
      <c r="S249">
        <v>-0.14167197600000001</v>
      </c>
      <c r="T249">
        <v>-0.14472027100000001</v>
      </c>
      <c r="U249">
        <v>-0.13294500200000001</v>
      </c>
      <c r="V249">
        <v>-0.14317154000000001</v>
      </c>
      <c r="W249">
        <v>-0.127831732</v>
      </c>
      <c r="X249">
        <v>-3.5482539999999998E-3</v>
      </c>
      <c r="Y249">
        <v>-4.0807819999999998E-3</v>
      </c>
      <c r="Z249">
        <v>0.74020783499999998</v>
      </c>
      <c r="AA249">
        <v>-5.9042950000000004E-3</v>
      </c>
      <c r="AB249">
        <v>6.8176920000000002E-3</v>
      </c>
      <c r="AC249">
        <v>0.70868118300000005</v>
      </c>
    </row>
    <row r="250" spans="1:29" x14ac:dyDescent="0.3">
      <c r="A250">
        <v>2.48</v>
      </c>
      <c r="B250">
        <v>28.2</v>
      </c>
      <c r="C250">
        <v>-65</v>
      </c>
      <c r="D250">
        <v>-65</v>
      </c>
      <c r="E250">
        <v>-65</v>
      </c>
      <c r="F250">
        <v>-52.13461538</v>
      </c>
      <c r="G250">
        <v>-55.06730769</v>
      </c>
      <c r="H250">
        <v>-56.67307692</v>
      </c>
      <c r="I250">
        <v>-54</v>
      </c>
      <c r="J250">
        <v>-44</v>
      </c>
      <c r="K250">
        <v>-65</v>
      </c>
      <c r="L250">
        <v>-2.6657832789999998</v>
      </c>
      <c r="M250">
        <v>-2.8157397350000002</v>
      </c>
      <c r="N250">
        <v>-2.8978470399999998</v>
      </c>
      <c r="O250">
        <v>-2.761165418</v>
      </c>
      <c r="P250">
        <v>-2.2498384890000001</v>
      </c>
      <c r="Q250">
        <v>-3.32362504</v>
      </c>
      <c r="R250">
        <v>-0.13328916399999999</v>
      </c>
      <c r="S250">
        <v>-0.140786987</v>
      </c>
      <c r="T250">
        <v>-0.144892352</v>
      </c>
      <c r="U250">
        <v>-0.13805827100000001</v>
      </c>
      <c r="V250">
        <v>-0.11249192399999999</v>
      </c>
      <c r="W250">
        <v>-0.166181252</v>
      </c>
      <c r="X250">
        <v>-4.3288700000000003E-3</v>
      </c>
      <c r="Y250">
        <v>-5.2361839999999996E-3</v>
      </c>
      <c r="Z250">
        <v>0.73503246099999997</v>
      </c>
      <c r="AA250">
        <v>1.4760736999999999E-2</v>
      </c>
      <c r="AB250">
        <v>-2.727077E-2</v>
      </c>
      <c r="AC250">
        <v>0.73110780200000003</v>
      </c>
    </row>
    <row r="251" spans="1:29" x14ac:dyDescent="0.3">
      <c r="A251">
        <v>2.4900000000000002</v>
      </c>
      <c r="B251">
        <v>28.2</v>
      </c>
      <c r="C251">
        <v>-65</v>
      </c>
      <c r="D251">
        <v>-65</v>
      </c>
      <c r="E251">
        <v>-65</v>
      </c>
      <c r="F251">
        <v>-51.31730769</v>
      </c>
      <c r="G251">
        <v>-54.78846154</v>
      </c>
      <c r="H251">
        <v>-56.55769231</v>
      </c>
      <c r="I251">
        <v>-55</v>
      </c>
      <c r="J251">
        <v>-57</v>
      </c>
      <c r="K251">
        <v>-63</v>
      </c>
      <c r="L251">
        <v>-2.623992136</v>
      </c>
      <c r="M251">
        <v>-2.8014815799999999</v>
      </c>
      <c r="N251">
        <v>-2.8919471140000002</v>
      </c>
      <c r="O251">
        <v>-2.812298111</v>
      </c>
      <c r="P251">
        <v>-2.9145634970000001</v>
      </c>
      <c r="Q251">
        <v>-3.2213596550000001</v>
      </c>
      <c r="R251">
        <v>-0.131199607</v>
      </c>
      <c r="S251">
        <v>-0.14007407899999999</v>
      </c>
      <c r="T251">
        <v>-0.14459735600000001</v>
      </c>
      <c r="U251">
        <v>-0.14061490600000001</v>
      </c>
      <c r="V251">
        <v>-0.14572817499999999</v>
      </c>
      <c r="W251">
        <v>-0.161067983</v>
      </c>
      <c r="X251">
        <v>-5.1236789999999999E-3</v>
      </c>
      <c r="Y251">
        <v>-5.9736750000000003E-3</v>
      </c>
      <c r="Z251">
        <v>0.72959831799999997</v>
      </c>
      <c r="AA251">
        <v>-2.952147E-3</v>
      </c>
      <c r="AB251">
        <v>-1.1930962E-2</v>
      </c>
      <c r="AC251">
        <v>0.78493168999999996</v>
      </c>
    </row>
    <row r="252" spans="1:29" x14ac:dyDescent="0.3">
      <c r="A252">
        <v>2.5</v>
      </c>
      <c r="B252">
        <v>28.2</v>
      </c>
      <c r="C252">
        <v>-65</v>
      </c>
      <c r="D252">
        <v>-65</v>
      </c>
      <c r="E252">
        <v>-65</v>
      </c>
      <c r="F252">
        <v>-51.70192308</v>
      </c>
      <c r="G252">
        <v>-55.00961538</v>
      </c>
      <c r="H252">
        <v>-56.49038462</v>
      </c>
      <c r="I252">
        <v>-41</v>
      </c>
      <c r="J252">
        <v>-57</v>
      </c>
      <c r="K252">
        <v>-63</v>
      </c>
      <c r="L252">
        <v>-2.6436585570000002</v>
      </c>
      <c r="M252">
        <v>-2.8127897719999999</v>
      </c>
      <c r="N252">
        <v>-2.88850549</v>
      </c>
      <c r="O252">
        <v>-2.09644041</v>
      </c>
      <c r="P252">
        <v>-2.9145634970000001</v>
      </c>
      <c r="Q252">
        <v>-3.2213596550000001</v>
      </c>
      <c r="R252">
        <v>-0.13218292800000001</v>
      </c>
      <c r="S252">
        <v>-0.14063948900000001</v>
      </c>
      <c r="T252">
        <v>-0.14442527499999999</v>
      </c>
      <c r="U252">
        <v>-0.104822021</v>
      </c>
      <c r="V252">
        <v>-0.14572817499999999</v>
      </c>
      <c r="W252">
        <v>-0.161067983</v>
      </c>
      <c r="X252">
        <v>-4.8823979999999996E-3</v>
      </c>
      <c r="Y252">
        <v>-5.342711E-3</v>
      </c>
      <c r="Z252">
        <v>0.73201349299999996</v>
      </c>
      <c r="AA252">
        <v>-2.3617178999999999E-2</v>
      </c>
      <c r="AB252">
        <v>-2.3861923E-2</v>
      </c>
      <c r="AC252">
        <v>0.72213715499999998</v>
      </c>
    </row>
    <row r="253" spans="1:29" x14ac:dyDescent="0.3">
      <c r="A253">
        <v>2.5099999999999998</v>
      </c>
      <c r="B253">
        <v>28.2</v>
      </c>
      <c r="C253">
        <v>-65</v>
      </c>
      <c r="D253">
        <v>-65</v>
      </c>
      <c r="E253">
        <v>-65</v>
      </c>
      <c r="F253">
        <v>-52.68269231</v>
      </c>
      <c r="G253">
        <v>-55.78846154</v>
      </c>
      <c r="H253">
        <v>-56.36538462</v>
      </c>
      <c r="I253">
        <v>-53</v>
      </c>
      <c r="J253">
        <v>-59</v>
      </c>
      <c r="K253">
        <v>-60</v>
      </c>
      <c r="L253">
        <v>-2.693807928</v>
      </c>
      <c r="M253">
        <v>-2.8526142729999999</v>
      </c>
      <c r="N253">
        <v>-2.882113903</v>
      </c>
      <c r="O253">
        <v>-2.710032725</v>
      </c>
      <c r="P253">
        <v>-3.0168288830000001</v>
      </c>
      <c r="Q253">
        <v>-3.0679615760000001</v>
      </c>
      <c r="R253">
        <v>-0.13469039599999999</v>
      </c>
      <c r="S253">
        <v>-0.14263071399999999</v>
      </c>
      <c r="T253">
        <v>-0.14410569500000001</v>
      </c>
      <c r="U253">
        <v>-0.13550163600000001</v>
      </c>
      <c r="V253">
        <v>-0.15084144399999999</v>
      </c>
      <c r="W253">
        <v>-0.15339807899999999</v>
      </c>
      <c r="X253">
        <v>-4.5843439999999997E-3</v>
      </c>
      <c r="Y253">
        <v>-3.630093E-3</v>
      </c>
      <c r="Z253">
        <v>0.739345272</v>
      </c>
      <c r="AA253">
        <v>-8.8564420000000008E-3</v>
      </c>
      <c r="AB253">
        <v>-6.8176920000000002E-3</v>
      </c>
      <c r="AC253">
        <v>0.77147571800000003</v>
      </c>
    </row>
    <row r="254" spans="1:29" x14ac:dyDescent="0.3">
      <c r="A254">
        <v>2.52</v>
      </c>
      <c r="B254">
        <v>28.2</v>
      </c>
      <c r="C254">
        <v>-65</v>
      </c>
      <c r="D254">
        <v>-65</v>
      </c>
      <c r="E254">
        <v>-65</v>
      </c>
      <c r="F254">
        <v>-53.73076923</v>
      </c>
      <c r="G254">
        <v>-56.52884615</v>
      </c>
      <c r="H254">
        <v>-56.01923077</v>
      </c>
      <c r="I254">
        <v>-104</v>
      </c>
      <c r="J254">
        <v>-58</v>
      </c>
      <c r="K254">
        <v>-47</v>
      </c>
      <c r="L254">
        <v>-2.7473989240000001</v>
      </c>
      <c r="M254">
        <v>-2.8904721320000002</v>
      </c>
      <c r="N254">
        <v>-2.8644141250000001</v>
      </c>
      <c r="O254">
        <v>-5.3178000650000001</v>
      </c>
      <c r="P254">
        <v>-2.9656961900000001</v>
      </c>
      <c r="Q254">
        <v>-2.4032365680000001</v>
      </c>
      <c r="R254">
        <v>-0.13736994599999999</v>
      </c>
      <c r="S254">
        <v>-0.144523607</v>
      </c>
      <c r="T254">
        <v>-0.143220706</v>
      </c>
      <c r="U254">
        <v>-0.26589000299999999</v>
      </c>
      <c r="V254">
        <v>-0.14828480899999999</v>
      </c>
      <c r="W254">
        <v>-0.120161828</v>
      </c>
      <c r="X254">
        <v>-4.130168E-3</v>
      </c>
      <c r="Y254">
        <v>-1.515953E-3</v>
      </c>
      <c r="Z254">
        <v>0.74581449</v>
      </c>
      <c r="AA254">
        <v>6.7899390000000004E-2</v>
      </c>
      <c r="AB254">
        <v>5.7950385E-2</v>
      </c>
      <c r="AC254">
        <v>0.93743270400000001</v>
      </c>
    </row>
    <row r="255" spans="1:29" x14ac:dyDescent="0.3">
      <c r="A255">
        <v>2.5299999999999998</v>
      </c>
      <c r="B255">
        <v>28.2</v>
      </c>
      <c r="C255">
        <v>-65</v>
      </c>
      <c r="D255">
        <v>-65</v>
      </c>
      <c r="E255">
        <v>-65</v>
      </c>
      <c r="F255">
        <v>-54.70192308</v>
      </c>
      <c r="G255">
        <v>-57.36538462</v>
      </c>
      <c r="H255">
        <v>-55.64423077</v>
      </c>
      <c r="I255">
        <v>0</v>
      </c>
      <c r="J255">
        <v>-58</v>
      </c>
      <c r="K255">
        <v>-55</v>
      </c>
      <c r="L255">
        <v>-2.7970566350000001</v>
      </c>
      <c r="M255">
        <v>-2.933246596</v>
      </c>
      <c r="N255">
        <v>-2.8452393649999999</v>
      </c>
      <c r="O255">
        <v>0</v>
      </c>
      <c r="P255">
        <v>-2.9656961900000001</v>
      </c>
      <c r="Q255">
        <v>-2.812298111</v>
      </c>
      <c r="R255">
        <v>-0.13985283200000001</v>
      </c>
      <c r="S255">
        <v>-0.14666233000000001</v>
      </c>
      <c r="T255">
        <v>-0.14226196799999999</v>
      </c>
      <c r="U255">
        <v>0</v>
      </c>
      <c r="V255">
        <v>-0.14828480899999999</v>
      </c>
      <c r="W255">
        <v>-0.14061490600000001</v>
      </c>
      <c r="X255">
        <v>-3.9314659999999998E-3</v>
      </c>
      <c r="Y255">
        <v>6.6374200000000004E-4</v>
      </c>
      <c r="Z255">
        <v>0.75224057899999996</v>
      </c>
      <c r="AA255">
        <v>-8.5612275000000002E-2</v>
      </c>
      <c r="AB255">
        <v>-4.4315001E-2</v>
      </c>
      <c r="AC255">
        <v>0.50684160499999997</v>
      </c>
    </row>
    <row r="256" spans="1:29" x14ac:dyDescent="0.3">
      <c r="A256">
        <v>2.54</v>
      </c>
      <c r="B256">
        <v>28.2</v>
      </c>
      <c r="C256">
        <v>-65</v>
      </c>
      <c r="D256">
        <v>-65</v>
      </c>
      <c r="E256">
        <v>-65</v>
      </c>
      <c r="F256">
        <v>-55.01923077</v>
      </c>
      <c r="G256">
        <v>-57.97115385</v>
      </c>
      <c r="H256">
        <v>-54.75</v>
      </c>
      <c r="I256">
        <v>-54</v>
      </c>
      <c r="J256">
        <v>-45</v>
      </c>
      <c r="K256">
        <v>-53</v>
      </c>
      <c r="L256">
        <v>-2.8132814320000001</v>
      </c>
      <c r="M256">
        <v>-2.9642212080000001</v>
      </c>
      <c r="N256">
        <v>-2.7995149380000002</v>
      </c>
      <c r="O256">
        <v>-2.761165418</v>
      </c>
      <c r="P256">
        <v>-2.3009711820000001</v>
      </c>
      <c r="Q256">
        <v>-2.710032725</v>
      </c>
      <c r="R256">
        <v>-0.140664072</v>
      </c>
      <c r="S256">
        <v>-0.14821106000000001</v>
      </c>
      <c r="T256">
        <v>-0.13997574700000001</v>
      </c>
      <c r="U256">
        <v>-0.13805827100000001</v>
      </c>
      <c r="V256">
        <v>-0.11504855899999999</v>
      </c>
      <c r="W256">
        <v>-0.13550163600000001</v>
      </c>
      <c r="X256">
        <v>-4.3572560000000003E-3</v>
      </c>
      <c r="Y256">
        <v>2.9745459999999998E-3</v>
      </c>
      <c r="Z256">
        <v>0.75236996300000003</v>
      </c>
      <c r="AA256">
        <v>1.3284663E-2</v>
      </c>
      <c r="AB256">
        <v>-5.9654809999999999E-3</v>
      </c>
      <c r="AC256">
        <v>0.68176923899999997</v>
      </c>
    </row>
    <row r="257" spans="1:29" x14ac:dyDescent="0.3">
      <c r="A257">
        <v>2.5499999999999998</v>
      </c>
      <c r="B257">
        <v>28.2</v>
      </c>
      <c r="C257">
        <v>-65</v>
      </c>
      <c r="D257">
        <v>-65</v>
      </c>
      <c r="E257">
        <v>-65</v>
      </c>
      <c r="F257">
        <v>-55.01923077</v>
      </c>
      <c r="G257">
        <v>-58.06730769</v>
      </c>
      <c r="H257">
        <v>-53.42307692</v>
      </c>
      <c r="I257">
        <v>-42</v>
      </c>
      <c r="J257">
        <v>-54</v>
      </c>
      <c r="K257">
        <v>-51</v>
      </c>
      <c r="L257">
        <v>-2.8132814320000001</v>
      </c>
      <c r="M257">
        <v>-2.9691378130000001</v>
      </c>
      <c r="N257">
        <v>-2.7316657879999999</v>
      </c>
      <c r="O257">
        <v>-2.147573103</v>
      </c>
      <c r="P257">
        <v>-2.761165418</v>
      </c>
      <c r="Q257">
        <v>-2.607767339</v>
      </c>
      <c r="R257">
        <v>-0.140664072</v>
      </c>
      <c r="S257">
        <v>-0.14845689100000001</v>
      </c>
      <c r="T257">
        <v>-0.136583289</v>
      </c>
      <c r="U257">
        <v>-0.107378655</v>
      </c>
      <c r="V257">
        <v>-0.13805827100000001</v>
      </c>
      <c r="W257">
        <v>-0.13038836700000001</v>
      </c>
      <c r="X257">
        <v>-4.4991859999999996E-3</v>
      </c>
      <c r="Y257">
        <v>5.3181280000000001E-3</v>
      </c>
      <c r="Z257">
        <v>0.74684956400000002</v>
      </c>
      <c r="AA257">
        <v>-1.7712884000000002E-2</v>
      </c>
      <c r="AB257">
        <v>-5.1132690000000001E-3</v>
      </c>
      <c r="AC257">
        <v>0.65934261900000002</v>
      </c>
    </row>
    <row r="258" spans="1:29" x14ac:dyDescent="0.3">
      <c r="A258">
        <v>2.56</v>
      </c>
      <c r="B258">
        <v>28.2</v>
      </c>
      <c r="C258">
        <v>-65</v>
      </c>
      <c r="D258">
        <v>-65</v>
      </c>
      <c r="E258">
        <v>-65</v>
      </c>
      <c r="F258">
        <v>-55.25</v>
      </c>
      <c r="G258">
        <v>-58.03846154</v>
      </c>
      <c r="H258">
        <v>-52.02884615</v>
      </c>
      <c r="I258">
        <v>-53</v>
      </c>
      <c r="J258">
        <v>-54</v>
      </c>
      <c r="K258">
        <v>-46</v>
      </c>
      <c r="L258">
        <v>-2.8250812839999999</v>
      </c>
      <c r="M258">
        <v>-2.9676628319999998</v>
      </c>
      <c r="N258">
        <v>-2.660375014</v>
      </c>
      <c r="O258">
        <v>-2.710032725</v>
      </c>
      <c r="P258">
        <v>-2.761165418</v>
      </c>
      <c r="Q258">
        <v>-2.3521038750000001</v>
      </c>
      <c r="R258">
        <v>-0.14125406400000001</v>
      </c>
      <c r="S258">
        <v>-0.148383142</v>
      </c>
      <c r="T258">
        <v>-0.13301875099999999</v>
      </c>
      <c r="U258">
        <v>-0.13550163600000001</v>
      </c>
      <c r="V258">
        <v>-0.13805827100000001</v>
      </c>
      <c r="W258">
        <v>-0.117605194</v>
      </c>
      <c r="X258">
        <v>-4.115975E-3</v>
      </c>
      <c r="Y258">
        <v>7.8665680000000009E-3</v>
      </c>
      <c r="Z258">
        <v>0.741501678</v>
      </c>
      <c r="AA258">
        <v>-1.476074E-3</v>
      </c>
      <c r="AB258">
        <v>1.2783173E-2</v>
      </c>
      <c r="AC258">
        <v>0.68625456299999998</v>
      </c>
    </row>
    <row r="259" spans="1:29" x14ac:dyDescent="0.3">
      <c r="A259">
        <v>2.57</v>
      </c>
      <c r="B259">
        <v>28.2</v>
      </c>
      <c r="C259">
        <v>-65</v>
      </c>
      <c r="D259">
        <v>-65</v>
      </c>
      <c r="E259">
        <v>-65</v>
      </c>
      <c r="F259">
        <v>-54.92307692</v>
      </c>
      <c r="G259">
        <v>-57.875</v>
      </c>
      <c r="H259">
        <v>-50.73076923</v>
      </c>
      <c r="I259">
        <v>-53</v>
      </c>
      <c r="J259">
        <v>-53</v>
      </c>
      <c r="K259">
        <v>-46</v>
      </c>
      <c r="L259">
        <v>-2.8083648270000001</v>
      </c>
      <c r="M259">
        <v>-2.9593046030000001</v>
      </c>
      <c r="N259">
        <v>-2.5940008450000001</v>
      </c>
      <c r="O259">
        <v>-2.710032725</v>
      </c>
      <c r="P259">
        <v>-2.710032725</v>
      </c>
      <c r="Q259">
        <v>-2.3521038750000001</v>
      </c>
      <c r="R259">
        <v>-0.140418241</v>
      </c>
      <c r="S259">
        <v>-0.14796523</v>
      </c>
      <c r="T259">
        <v>-0.12970004199999999</v>
      </c>
      <c r="U259">
        <v>-0.13550163600000001</v>
      </c>
      <c r="V259">
        <v>-0.13550163600000001</v>
      </c>
      <c r="W259">
        <v>-0.117605194</v>
      </c>
      <c r="X259">
        <v>-4.3572560000000003E-3</v>
      </c>
      <c r="Y259">
        <v>9.6611289999999992E-3</v>
      </c>
      <c r="Z259">
        <v>0.73347984899999996</v>
      </c>
      <c r="AA259">
        <v>0</v>
      </c>
      <c r="AB259">
        <v>1.1930962E-2</v>
      </c>
      <c r="AC259">
        <v>0.68176923899999997</v>
      </c>
    </row>
    <row r="260" spans="1:29" x14ac:dyDescent="0.3">
      <c r="A260">
        <v>2.58</v>
      </c>
      <c r="B260">
        <v>28.2</v>
      </c>
      <c r="C260">
        <v>-65</v>
      </c>
      <c r="D260">
        <v>-65</v>
      </c>
      <c r="E260">
        <v>-65</v>
      </c>
      <c r="F260">
        <v>-54.57692308</v>
      </c>
      <c r="G260">
        <v>-57.58653846</v>
      </c>
      <c r="H260">
        <v>-49.78846154</v>
      </c>
      <c r="I260">
        <v>-110</v>
      </c>
      <c r="J260">
        <v>-98</v>
      </c>
      <c r="K260">
        <v>-80</v>
      </c>
      <c r="L260">
        <v>-2.7906650489999998</v>
      </c>
      <c r="M260">
        <v>-2.944554788</v>
      </c>
      <c r="N260">
        <v>-2.5458181149999999</v>
      </c>
      <c r="O260">
        <v>-5.6245962220000001</v>
      </c>
      <c r="P260">
        <v>-5.0110039070000001</v>
      </c>
      <c r="Q260">
        <v>-4.0906154340000001</v>
      </c>
      <c r="R260">
        <v>-0.139533252</v>
      </c>
      <c r="S260">
        <v>-0.147227739</v>
      </c>
      <c r="T260">
        <v>-0.12729090600000001</v>
      </c>
      <c r="U260">
        <v>-0.281229811</v>
      </c>
      <c r="V260">
        <v>-0.25055019499999998</v>
      </c>
      <c r="W260">
        <v>-0.204530772</v>
      </c>
      <c r="X260">
        <v>-4.4424140000000004E-3</v>
      </c>
      <c r="Y260">
        <v>1.0726393000000001E-2</v>
      </c>
      <c r="Z260">
        <v>0.72640683800000005</v>
      </c>
      <c r="AA260">
        <v>1.7712884000000002E-2</v>
      </c>
      <c r="AB260">
        <v>4.0906154E-2</v>
      </c>
      <c r="AC260">
        <v>1.291773295</v>
      </c>
    </row>
    <row r="261" spans="1:29" x14ac:dyDescent="0.3">
      <c r="A261">
        <v>2.59</v>
      </c>
      <c r="B261">
        <v>28.2</v>
      </c>
      <c r="C261">
        <v>-65</v>
      </c>
      <c r="D261">
        <v>-65</v>
      </c>
      <c r="E261">
        <v>-65</v>
      </c>
      <c r="F261">
        <v>-54.65384615</v>
      </c>
      <c r="G261">
        <v>-57.55769231</v>
      </c>
      <c r="H261">
        <v>-49.02884615</v>
      </c>
      <c r="I261">
        <v>-43</v>
      </c>
      <c r="J261">
        <v>-56</v>
      </c>
      <c r="K261">
        <v>-44</v>
      </c>
      <c r="L261">
        <v>-2.7945983330000002</v>
      </c>
      <c r="M261">
        <v>-2.9430798070000002</v>
      </c>
      <c r="N261">
        <v>-2.506976935</v>
      </c>
      <c r="O261">
        <v>-2.198705796</v>
      </c>
      <c r="P261">
        <v>-2.8634308040000001</v>
      </c>
      <c r="Q261">
        <v>-2.2498384890000001</v>
      </c>
      <c r="R261">
        <v>-0.13972991700000001</v>
      </c>
      <c r="S261">
        <v>-0.14715399000000001</v>
      </c>
      <c r="T261">
        <v>-0.12534884700000001</v>
      </c>
      <c r="U261">
        <v>-0.10993529</v>
      </c>
      <c r="V261">
        <v>-0.14317154000000001</v>
      </c>
      <c r="W261">
        <v>-0.11249192399999999</v>
      </c>
      <c r="X261">
        <v>-4.2862910000000002E-3</v>
      </c>
      <c r="Y261">
        <v>1.2062071000000001E-2</v>
      </c>
      <c r="Z261">
        <v>0.72321535699999995</v>
      </c>
      <c r="AA261">
        <v>-1.9188957999999999E-2</v>
      </c>
      <c r="AB261">
        <v>9.374327E-3</v>
      </c>
      <c r="AC261">
        <v>0.64140132400000005</v>
      </c>
    </row>
    <row r="262" spans="1:29" x14ac:dyDescent="0.3">
      <c r="A262">
        <v>2.6</v>
      </c>
      <c r="B262">
        <v>28.2</v>
      </c>
      <c r="C262">
        <v>-65</v>
      </c>
      <c r="D262">
        <v>-65</v>
      </c>
      <c r="E262">
        <v>-65</v>
      </c>
      <c r="F262">
        <v>-54.72115385</v>
      </c>
      <c r="G262">
        <v>-57.83653846</v>
      </c>
      <c r="H262">
        <v>-48.38461538</v>
      </c>
      <c r="I262">
        <v>-53</v>
      </c>
      <c r="J262">
        <v>-56</v>
      </c>
      <c r="K262">
        <v>-45</v>
      </c>
      <c r="L262">
        <v>-2.7980399560000002</v>
      </c>
      <c r="M262">
        <v>-2.9573379609999999</v>
      </c>
      <c r="N262">
        <v>-2.4740356810000002</v>
      </c>
      <c r="O262">
        <v>-2.710032725</v>
      </c>
      <c r="P262">
        <v>-2.8634308040000001</v>
      </c>
      <c r="Q262">
        <v>-2.3009711820000001</v>
      </c>
      <c r="R262">
        <v>-0.139901998</v>
      </c>
      <c r="S262">
        <v>-0.147866898</v>
      </c>
      <c r="T262">
        <v>-0.123701784</v>
      </c>
      <c r="U262">
        <v>-0.13550163600000001</v>
      </c>
      <c r="V262">
        <v>-0.14317154000000001</v>
      </c>
      <c r="W262">
        <v>-0.11504855899999999</v>
      </c>
      <c r="X262">
        <v>-4.5985369999999998E-3</v>
      </c>
      <c r="Y262">
        <v>1.3455109E-2</v>
      </c>
      <c r="Z262">
        <v>0.72187838599999998</v>
      </c>
      <c r="AA262">
        <v>-4.4282210000000004E-3</v>
      </c>
      <c r="AB262">
        <v>1.6192018999999998E-2</v>
      </c>
      <c r="AC262">
        <v>0.690739887</v>
      </c>
    </row>
    <row r="263" spans="1:29" x14ac:dyDescent="0.3">
      <c r="A263">
        <v>2.61</v>
      </c>
      <c r="B263">
        <v>28.2</v>
      </c>
      <c r="C263">
        <v>-65</v>
      </c>
      <c r="D263">
        <v>-65</v>
      </c>
      <c r="E263">
        <v>-65</v>
      </c>
      <c r="F263">
        <v>-55.47115385</v>
      </c>
      <c r="G263">
        <v>-58.11538462</v>
      </c>
      <c r="H263">
        <v>-47.85576923</v>
      </c>
      <c r="I263">
        <v>-53</v>
      </c>
      <c r="J263">
        <v>-56</v>
      </c>
      <c r="K263">
        <v>-46</v>
      </c>
      <c r="L263">
        <v>-2.8363894759999999</v>
      </c>
      <c r="M263">
        <v>-2.9715961160000002</v>
      </c>
      <c r="N263">
        <v>-2.446994353</v>
      </c>
      <c r="O263">
        <v>-2.710032725</v>
      </c>
      <c r="P263">
        <v>-2.8634308040000001</v>
      </c>
      <c r="Q263">
        <v>-2.3521038750000001</v>
      </c>
      <c r="R263">
        <v>-0.141819474</v>
      </c>
      <c r="S263">
        <v>-0.14857980600000001</v>
      </c>
      <c r="T263">
        <v>-0.122349718</v>
      </c>
      <c r="U263">
        <v>-0.13550163600000001</v>
      </c>
      <c r="V263">
        <v>-0.14317154000000001</v>
      </c>
      <c r="W263">
        <v>-0.117605194</v>
      </c>
      <c r="X263">
        <v>-3.9030789999999998E-3</v>
      </c>
      <c r="Y263">
        <v>1.5233281E-2</v>
      </c>
      <c r="Z263">
        <v>0.72412104799999999</v>
      </c>
      <c r="AA263">
        <v>-4.4282210000000004E-3</v>
      </c>
      <c r="AB263">
        <v>1.4487596E-2</v>
      </c>
      <c r="AC263">
        <v>0.69522521100000001</v>
      </c>
    </row>
    <row r="264" spans="1:29" x14ac:dyDescent="0.3">
      <c r="A264">
        <v>2.62</v>
      </c>
      <c r="B264">
        <v>28.2</v>
      </c>
      <c r="C264">
        <v>-65</v>
      </c>
      <c r="D264">
        <v>-65</v>
      </c>
      <c r="E264">
        <v>-65</v>
      </c>
      <c r="F264">
        <v>-56.18269231</v>
      </c>
      <c r="G264">
        <v>-58.39423077</v>
      </c>
      <c r="H264">
        <v>-47.43269231</v>
      </c>
      <c r="I264">
        <v>-53</v>
      </c>
      <c r="J264">
        <v>-57</v>
      </c>
      <c r="K264">
        <v>-36</v>
      </c>
      <c r="L264">
        <v>-2.8727723539999999</v>
      </c>
      <c r="M264">
        <v>-2.985854271</v>
      </c>
      <c r="N264">
        <v>-2.4253612910000002</v>
      </c>
      <c r="O264">
        <v>-2.710032725</v>
      </c>
      <c r="P264">
        <v>-2.9145634970000001</v>
      </c>
      <c r="Q264">
        <v>-1.840776945</v>
      </c>
      <c r="R264">
        <v>-0.143638618</v>
      </c>
      <c r="S264">
        <v>-0.14929271399999999</v>
      </c>
      <c r="T264">
        <v>-0.12126806499999999</v>
      </c>
      <c r="U264">
        <v>-0.13550163600000001</v>
      </c>
      <c r="V264">
        <v>-0.14572817499999999</v>
      </c>
      <c r="W264">
        <v>-9.2038846999999993E-2</v>
      </c>
      <c r="X264">
        <v>-3.2643939999999999E-3</v>
      </c>
      <c r="Y264">
        <v>1.6798401000000001E-2</v>
      </c>
      <c r="Z264">
        <v>0.72666560700000005</v>
      </c>
      <c r="AA264">
        <v>-5.9042950000000004E-3</v>
      </c>
      <c r="AB264">
        <v>3.2384039000000003E-2</v>
      </c>
      <c r="AC264">
        <v>0.65485729500000001</v>
      </c>
    </row>
    <row r="265" spans="1:29" x14ac:dyDescent="0.3">
      <c r="A265">
        <v>2.63</v>
      </c>
      <c r="B265">
        <v>28.2</v>
      </c>
      <c r="C265">
        <v>-65</v>
      </c>
      <c r="D265">
        <v>-65</v>
      </c>
      <c r="E265">
        <v>-65</v>
      </c>
      <c r="F265">
        <v>-56.21153846</v>
      </c>
      <c r="G265">
        <v>-58.75</v>
      </c>
      <c r="H265">
        <v>-46.93269231</v>
      </c>
      <c r="I265">
        <v>-55</v>
      </c>
      <c r="J265">
        <v>-44</v>
      </c>
      <c r="K265">
        <v>-46</v>
      </c>
      <c r="L265">
        <v>-2.8742473350000002</v>
      </c>
      <c r="M265">
        <v>-3.0040457100000002</v>
      </c>
      <c r="N265">
        <v>-2.3997949439999999</v>
      </c>
      <c r="O265">
        <v>-2.812298111</v>
      </c>
      <c r="P265">
        <v>-2.2498384890000001</v>
      </c>
      <c r="Q265">
        <v>-2.3521038750000001</v>
      </c>
      <c r="R265">
        <v>-0.14371236700000001</v>
      </c>
      <c r="S265">
        <v>-0.15020228499999999</v>
      </c>
      <c r="T265">
        <v>-0.11998974699999999</v>
      </c>
      <c r="U265">
        <v>-0.14061490600000001</v>
      </c>
      <c r="V265">
        <v>-0.11249192399999999</v>
      </c>
      <c r="W265">
        <v>-0.117605194</v>
      </c>
      <c r="X265">
        <v>-3.7469560000000001E-3</v>
      </c>
      <c r="Y265">
        <v>1.7978385999999999E-2</v>
      </c>
      <c r="Z265">
        <v>0.72614806899999995</v>
      </c>
      <c r="AA265">
        <v>1.6236811E-2</v>
      </c>
      <c r="AB265">
        <v>5.9654809999999999E-3</v>
      </c>
      <c r="AC265">
        <v>0.65037197099999999</v>
      </c>
    </row>
    <row r="266" spans="1:29" x14ac:dyDescent="0.3">
      <c r="A266">
        <v>2.64</v>
      </c>
      <c r="B266">
        <v>28.2</v>
      </c>
      <c r="C266">
        <v>-65</v>
      </c>
      <c r="D266">
        <v>-65</v>
      </c>
      <c r="E266">
        <v>-65</v>
      </c>
      <c r="F266">
        <v>-55.64423077</v>
      </c>
      <c r="G266">
        <v>-58.55769231</v>
      </c>
      <c r="H266">
        <v>-46.31730769</v>
      </c>
      <c r="I266">
        <v>-54</v>
      </c>
      <c r="J266">
        <v>-58</v>
      </c>
      <c r="K266">
        <v>-46</v>
      </c>
      <c r="L266">
        <v>-2.8452393649999999</v>
      </c>
      <c r="M266">
        <v>-2.9942124990000001</v>
      </c>
      <c r="N266">
        <v>-2.3683286720000001</v>
      </c>
      <c r="O266">
        <v>-2.761165418</v>
      </c>
      <c r="P266">
        <v>-2.9656961900000001</v>
      </c>
      <c r="Q266">
        <v>-2.3521038750000001</v>
      </c>
      <c r="R266">
        <v>-0.14226196799999999</v>
      </c>
      <c r="S266">
        <v>-0.14971062500000001</v>
      </c>
      <c r="T266">
        <v>-0.118416434</v>
      </c>
      <c r="U266">
        <v>-0.13805827100000001</v>
      </c>
      <c r="V266">
        <v>-0.14828480899999999</v>
      </c>
      <c r="W266">
        <v>-0.117605194</v>
      </c>
      <c r="X266">
        <v>-4.3004840000000003E-3</v>
      </c>
      <c r="Y266">
        <v>1.8379909E-2</v>
      </c>
      <c r="Z266">
        <v>0.71998074899999998</v>
      </c>
      <c r="AA266">
        <v>-5.9042950000000004E-3</v>
      </c>
      <c r="AB266">
        <v>1.7044231E-2</v>
      </c>
      <c r="AC266">
        <v>0.70868118300000005</v>
      </c>
    </row>
    <row r="267" spans="1:29" x14ac:dyDescent="0.3">
      <c r="A267">
        <v>2.65</v>
      </c>
      <c r="B267">
        <v>28.2</v>
      </c>
      <c r="C267">
        <v>-65</v>
      </c>
      <c r="D267">
        <v>-65</v>
      </c>
      <c r="E267">
        <v>-65</v>
      </c>
      <c r="F267">
        <v>-54.55769231</v>
      </c>
      <c r="G267">
        <v>-57.85576923</v>
      </c>
      <c r="H267">
        <v>-45.69230769</v>
      </c>
      <c r="I267">
        <v>-45</v>
      </c>
      <c r="J267">
        <v>-57</v>
      </c>
      <c r="K267">
        <v>-47</v>
      </c>
      <c r="L267">
        <v>-2.7896817280000001</v>
      </c>
      <c r="M267">
        <v>-2.958321282</v>
      </c>
      <c r="N267">
        <v>-2.3363707379999998</v>
      </c>
      <c r="O267">
        <v>-2.3009711820000001</v>
      </c>
      <c r="P267">
        <v>-2.9145634970000001</v>
      </c>
      <c r="Q267">
        <v>-2.4032365680000001</v>
      </c>
      <c r="R267">
        <v>-0.13948408600000001</v>
      </c>
      <c r="S267">
        <v>-0.14791606400000001</v>
      </c>
      <c r="T267">
        <v>-0.116818537</v>
      </c>
      <c r="U267">
        <v>-0.11504855899999999</v>
      </c>
      <c r="V267">
        <v>-0.14572817499999999</v>
      </c>
      <c r="W267">
        <v>-0.120161828</v>
      </c>
      <c r="X267">
        <v>-4.8682049999999996E-3</v>
      </c>
      <c r="Y267">
        <v>1.7921026E-2</v>
      </c>
      <c r="Z267">
        <v>0.709155592</v>
      </c>
      <c r="AA267">
        <v>-1.7712884000000002E-2</v>
      </c>
      <c r="AB267">
        <v>6.8176920000000002E-3</v>
      </c>
      <c r="AC267">
        <v>0.66831326700000004</v>
      </c>
    </row>
    <row r="268" spans="1:29" x14ac:dyDescent="0.3">
      <c r="A268">
        <v>2.66</v>
      </c>
      <c r="B268">
        <v>28.2</v>
      </c>
      <c r="C268">
        <v>-65</v>
      </c>
      <c r="D268">
        <v>-65</v>
      </c>
      <c r="E268">
        <v>-65</v>
      </c>
      <c r="F268">
        <v>-53.57692308</v>
      </c>
      <c r="G268">
        <v>-57.06730769</v>
      </c>
      <c r="H268">
        <v>-45.00961538</v>
      </c>
      <c r="I268">
        <v>-54</v>
      </c>
      <c r="J268">
        <v>-58</v>
      </c>
      <c r="K268">
        <v>-46</v>
      </c>
      <c r="L268">
        <v>-2.7395323559999998</v>
      </c>
      <c r="M268">
        <v>-2.9180051210000002</v>
      </c>
      <c r="N268">
        <v>-2.3014628419999998</v>
      </c>
      <c r="O268">
        <v>-2.761165418</v>
      </c>
      <c r="P268">
        <v>-2.9656961900000001</v>
      </c>
      <c r="Q268">
        <v>-2.3521038750000001</v>
      </c>
      <c r="R268">
        <v>-0.13697661799999999</v>
      </c>
      <c r="S268">
        <v>-0.14590025600000001</v>
      </c>
      <c r="T268">
        <v>-0.115073142</v>
      </c>
      <c r="U268">
        <v>-0.13805827100000001</v>
      </c>
      <c r="V268">
        <v>-0.14828480899999999</v>
      </c>
      <c r="W268">
        <v>-0.117605194</v>
      </c>
      <c r="X268">
        <v>-5.1520649999999999E-3</v>
      </c>
      <c r="Y268">
        <v>1.7576863000000002E-2</v>
      </c>
      <c r="Z268">
        <v>0.69815792300000001</v>
      </c>
      <c r="AA268">
        <v>-5.9042950000000004E-3</v>
      </c>
      <c r="AB268">
        <v>1.7044231E-2</v>
      </c>
      <c r="AC268">
        <v>0.70868118300000005</v>
      </c>
    </row>
    <row r="269" spans="1:29" x14ac:dyDescent="0.3">
      <c r="A269">
        <v>2.67</v>
      </c>
      <c r="B269">
        <v>28.2</v>
      </c>
      <c r="C269">
        <v>-65</v>
      </c>
      <c r="D269">
        <v>-65</v>
      </c>
      <c r="E269">
        <v>-65</v>
      </c>
      <c r="F269">
        <v>-53.17307692</v>
      </c>
      <c r="G269">
        <v>-56.50961538</v>
      </c>
      <c r="H269">
        <v>-45.29807692</v>
      </c>
      <c r="I269">
        <v>-56</v>
      </c>
      <c r="J269">
        <v>-59</v>
      </c>
      <c r="K269">
        <v>-37</v>
      </c>
      <c r="L269">
        <v>-2.718882614</v>
      </c>
      <c r="M269">
        <v>-2.8894888110000001</v>
      </c>
      <c r="N269">
        <v>-2.316212658</v>
      </c>
      <c r="O269">
        <v>-2.8634308040000001</v>
      </c>
      <c r="P269">
        <v>-3.0168288830000001</v>
      </c>
      <c r="Q269">
        <v>-1.891909638</v>
      </c>
      <c r="R269">
        <v>-0.135944131</v>
      </c>
      <c r="S269">
        <v>-0.14447444100000001</v>
      </c>
      <c r="T269">
        <v>-0.115810633</v>
      </c>
      <c r="U269">
        <v>-0.14317154000000001</v>
      </c>
      <c r="V269">
        <v>-0.15084144399999999</v>
      </c>
      <c r="W269">
        <v>-9.4595481999999995E-2</v>
      </c>
      <c r="X269">
        <v>-4.9249769999999997E-3</v>
      </c>
      <c r="Y269">
        <v>1.6265768999999999E-2</v>
      </c>
      <c r="Z269">
        <v>0.695138955</v>
      </c>
      <c r="AA269">
        <v>-4.4282210000000004E-3</v>
      </c>
      <c r="AB269">
        <v>3.4940673999999998E-2</v>
      </c>
      <c r="AC269">
        <v>0.68176923899999997</v>
      </c>
    </row>
    <row r="270" spans="1:29" x14ac:dyDescent="0.3">
      <c r="A270">
        <v>2.68</v>
      </c>
      <c r="B270">
        <v>28.2</v>
      </c>
      <c r="C270">
        <v>-65</v>
      </c>
      <c r="D270">
        <v>-65</v>
      </c>
      <c r="E270">
        <v>-65</v>
      </c>
      <c r="F270">
        <v>-53.13461538</v>
      </c>
      <c r="G270">
        <v>-56.45192308</v>
      </c>
      <c r="H270">
        <v>-46.07692308</v>
      </c>
      <c r="I270">
        <v>-54</v>
      </c>
      <c r="J270">
        <v>-58</v>
      </c>
      <c r="K270">
        <v>-48</v>
      </c>
      <c r="L270">
        <v>-2.7169159719999998</v>
      </c>
      <c r="M270">
        <v>-2.8865388479999998</v>
      </c>
      <c r="N270">
        <v>-2.356037159</v>
      </c>
      <c r="O270">
        <v>-2.761165418</v>
      </c>
      <c r="P270">
        <v>-2.9656961900000001</v>
      </c>
      <c r="Q270">
        <v>-2.4543692610000001</v>
      </c>
      <c r="R270">
        <v>-0.13584579899999999</v>
      </c>
      <c r="S270">
        <v>-0.14432694200000001</v>
      </c>
      <c r="T270">
        <v>-0.117801858</v>
      </c>
      <c r="U270">
        <v>-0.13805827100000001</v>
      </c>
      <c r="V270">
        <v>-0.14828480899999999</v>
      </c>
      <c r="W270">
        <v>-0.122718463</v>
      </c>
      <c r="X270">
        <v>-4.8965909999999996E-3</v>
      </c>
      <c r="Y270">
        <v>1.4856342E-2</v>
      </c>
      <c r="Z270">
        <v>0.69820105099999996</v>
      </c>
      <c r="AA270">
        <v>-5.9042950000000004E-3</v>
      </c>
      <c r="AB270">
        <v>1.3635385E-2</v>
      </c>
      <c r="AC270">
        <v>0.71765183099999996</v>
      </c>
    </row>
    <row r="271" spans="1:29" x14ac:dyDescent="0.3">
      <c r="A271">
        <v>2.69</v>
      </c>
      <c r="B271">
        <v>28.2</v>
      </c>
      <c r="C271">
        <v>-65</v>
      </c>
      <c r="D271">
        <v>-65</v>
      </c>
      <c r="E271">
        <v>-65</v>
      </c>
      <c r="F271">
        <v>-53.50961538</v>
      </c>
      <c r="G271">
        <v>-57.00961538</v>
      </c>
      <c r="H271">
        <v>-47.00961538</v>
      </c>
      <c r="I271">
        <v>-54</v>
      </c>
      <c r="J271">
        <v>-48</v>
      </c>
      <c r="K271">
        <v>-47</v>
      </c>
      <c r="L271">
        <v>-2.7360907320000001</v>
      </c>
      <c r="M271">
        <v>-2.9150551569999998</v>
      </c>
      <c r="N271">
        <v>-2.4037282279999999</v>
      </c>
      <c r="O271">
        <v>-2.761165418</v>
      </c>
      <c r="P271">
        <v>-2.4543692610000001</v>
      </c>
      <c r="Q271">
        <v>-2.4032365680000001</v>
      </c>
      <c r="R271">
        <v>-0.136804537</v>
      </c>
      <c r="S271">
        <v>-0.14575275800000001</v>
      </c>
      <c r="T271">
        <v>-0.12018641100000001</v>
      </c>
      <c r="U271">
        <v>-0.13805827100000001</v>
      </c>
      <c r="V271">
        <v>-0.122718463</v>
      </c>
      <c r="W271">
        <v>-0.120161828</v>
      </c>
      <c r="X271">
        <v>-5.166258E-3</v>
      </c>
      <c r="Y271">
        <v>1.4061491000000001E-2</v>
      </c>
      <c r="Z271">
        <v>0.706567905</v>
      </c>
      <c r="AA271">
        <v>8.8564420000000008E-3</v>
      </c>
      <c r="AB271">
        <v>6.8176920000000002E-3</v>
      </c>
      <c r="AC271">
        <v>0.66831326700000004</v>
      </c>
    </row>
    <row r="272" spans="1:29" x14ac:dyDescent="0.3">
      <c r="A272">
        <v>2.7</v>
      </c>
      <c r="B272">
        <v>28.2</v>
      </c>
      <c r="C272">
        <v>-65</v>
      </c>
      <c r="D272">
        <v>-65</v>
      </c>
      <c r="E272">
        <v>-65</v>
      </c>
      <c r="F272">
        <v>-54.52884615</v>
      </c>
      <c r="G272">
        <v>-57.625</v>
      </c>
      <c r="H272">
        <v>-48.09615385</v>
      </c>
      <c r="I272">
        <v>-43</v>
      </c>
      <c r="J272">
        <v>-58</v>
      </c>
      <c r="K272">
        <v>-47</v>
      </c>
      <c r="L272">
        <v>-2.7882067460000002</v>
      </c>
      <c r="M272">
        <v>-2.9465214300000002</v>
      </c>
      <c r="N272">
        <v>-2.4592858660000001</v>
      </c>
      <c r="O272">
        <v>-2.198705796</v>
      </c>
      <c r="P272">
        <v>-2.9656961900000001</v>
      </c>
      <c r="Q272">
        <v>-2.4032365680000001</v>
      </c>
      <c r="R272">
        <v>-0.139410337</v>
      </c>
      <c r="S272">
        <v>-0.147326072</v>
      </c>
      <c r="T272">
        <v>-0.122964293</v>
      </c>
      <c r="U272">
        <v>-0.10993529</v>
      </c>
      <c r="V272">
        <v>-0.14828480899999999</v>
      </c>
      <c r="W272">
        <v>-0.120161828</v>
      </c>
      <c r="X272">
        <v>-4.5701509999999997E-3</v>
      </c>
      <c r="Y272">
        <v>1.3602606999999999E-2</v>
      </c>
      <c r="Z272">
        <v>0.71877316199999997</v>
      </c>
      <c r="AA272">
        <v>-2.2141106000000001E-2</v>
      </c>
      <c r="AB272">
        <v>5.9654809999999999E-3</v>
      </c>
      <c r="AC272">
        <v>0.66382794300000003</v>
      </c>
    </row>
    <row r="273" spans="1:29" x14ac:dyDescent="0.3">
      <c r="A273">
        <v>2.71</v>
      </c>
      <c r="B273">
        <v>28.2</v>
      </c>
      <c r="C273">
        <v>-65</v>
      </c>
      <c r="D273">
        <v>-65</v>
      </c>
      <c r="E273">
        <v>-65</v>
      </c>
      <c r="F273">
        <v>-55.26923077</v>
      </c>
      <c r="G273">
        <v>-57.67307692</v>
      </c>
      <c r="H273">
        <v>-48.86538462</v>
      </c>
      <c r="I273">
        <v>-105</v>
      </c>
      <c r="J273">
        <v>-115</v>
      </c>
      <c r="K273">
        <v>-46</v>
      </c>
      <c r="L273">
        <v>-2.826064605</v>
      </c>
      <c r="M273">
        <v>-2.9489797329999998</v>
      </c>
      <c r="N273">
        <v>-2.4986187059999998</v>
      </c>
      <c r="O273">
        <v>-5.3689327579999997</v>
      </c>
      <c r="P273">
        <v>-5.8802596869999997</v>
      </c>
      <c r="Q273">
        <v>-2.3521038750000001</v>
      </c>
      <c r="R273">
        <v>-0.14130323</v>
      </c>
      <c r="S273">
        <v>-0.147448987</v>
      </c>
      <c r="T273">
        <v>-0.12493093500000001</v>
      </c>
      <c r="U273">
        <v>-0.26844663800000002</v>
      </c>
      <c r="V273">
        <v>-0.29401298399999998</v>
      </c>
      <c r="W273">
        <v>-0.117605194</v>
      </c>
      <c r="X273">
        <v>-3.5482539999999998E-3</v>
      </c>
      <c r="Y273">
        <v>1.2963449E-2</v>
      </c>
      <c r="Z273">
        <v>0.725759916</v>
      </c>
      <c r="AA273">
        <v>-1.4760736999999999E-2</v>
      </c>
      <c r="AB273">
        <v>0.109083078</v>
      </c>
      <c r="AC273">
        <v>1.1930961680000001</v>
      </c>
    </row>
    <row r="274" spans="1:29" x14ac:dyDescent="0.3">
      <c r="A274">
        <v>2.72</v>
      </c>
      <c r="B274">
        <v>28.2</v>
      </c>
      <c r="C274">
        <v>-65</v>
      </c>
      <c r="D274">
        <v>-65</v>
      </c>
      <c r="E274">
        <v>-65</v>
      </c>
      <c r="F274">
        <v>-56.02884615</v>
      </c>
      <c r="G274">
        <v>-57.99038462</v>
      </c>
      <c r="H274">
        <v>-49.875</v>
      </c>
      <c r="I274">
        <v>0</v>
      </c>
      <c r="J274">
        <v>0</v>
      </c>
      <c r="K274">
        <v>-47</v>
      </c>
      <c r="L274">
        <v>-2.864905786</v>
      </c>
      <c r="M274">
        <v>-2.9652045290000002</v>
      </c>
      <c r="N274">
        <v>-2.5502430600000001</v>
      </c>
      <c r="O274">
        <v>0</v>
      </c>
      <c r="P274">
        <v>0</v>
      </c>
      <c r="Q274">
        <v>-2.4032365680000001</v>
      </c>
      <c r="R274">
        <v>-0.143245289</v>
      </c>
      <c r="S274">
        <v>-0.14826022599999999</v>
      </c>
      <c r="T274">
        <v>-0.12751215299999999</v>
      </c>
      <c r="U274">
        <v>0</v>
      </c>
      <c r="V274">
        <v>0</v>
      </c>
      <c r="W274">
        <v>-0.120161828</v>
      </c>
      <c r="X274">
        <v>-2.8953749999999999E-3</v>
      </c>
      <c r="Y274">
        <v>1.2160403E-2</v>
      </c>
      <c r="Z274">
        <v>0.73511871699999998</v>
      </c>
      <c r="AA274">
        <v>0</v>
      </c>
      <c r="AB274">
        <v>-8.0107886000000003E-2</v>
      </c>
      <c r="AC274">
        <v>0.21081022499999999</v>
      </c>
    </row>
    <row r="275" spans="1:29" x14ac:dyDescent="0.3">
      <c r="A275">
        <v>2.73</v>
      </c>
      <c r="B275">
        <v>28.2</v>
      </c>
      <c r="C275">
        <v>-65</v>
      </c>
      <c r="D275">
        <v>-65</v>
      </c>
      <c r="E275">
        <v>-65</v>
      </c>
      <c r="F275">
        <v>-56.68269231</v>
      </c>
      <c r="G275">
        <v>-58.19230769</v>
      </c>
      <c r="H275">
        <v>-51.09615385</v>
      </c>
      <c r="I275">
        <v>-55</v>
      </c>
      <c r="J275">
        <v>-57</v>
      </c>
      <c r="K275">
        <v>-39</v>
      </c>
      <c r="L275">
        <v>-2.8983387</v>
      </c>
      <c r="M275">
        <v>-2.9755294000000001</v>
      </c>
      <c r="N275">
        <v>-2.612683944</v>
      </c>
      <c r="O275">
        <v>-2.812298111</v>
      </c>
      <c r="P275">
        <v>-2.9145634970000001</v>
      </c>
      <c r="Q275">
        <v>-1.994175024</v>
      </c>
      <c r="R275">
        <v>-0.144916935</v>
      </c>
      <c r="S275">
        <v>-0.14877646999999999</v>
      </c>
      <c r="T275">
        <v>-0.13063419700000001</v>
      </c>
      <c r="U275">
        <v>-0.14061490600000001</v>
      </c>
      <c r="V275">
        <v>-0.14572817499999999</v>
      </c>
      <c r="W275">
        <v>-9.9708750999999998E-2</v>
      </c>
      <c r="X275">
        <v>-2.228304E-3</v>
      </c>
      <c r="Y275">
        <v>1.0808336999999999E-2</v>
      </c>
      <c r="Z275">
        <v>0.74443439</v>
      </c>
      <c r="AA275">
        <v>-2.952147E-3</v>
      </c>
      <c r="AB275">
        <v>2.8975193E-2</v>
      </c>
      <c r="AC275">
        <v>0.67728391499999996</v>
      </c>
    </row>
    <row r="276" spans="1:29" x14ac:dyDescent="0.3">
      <c r="A276">
        <v>2.74</v>
      </c>
      <c r="B276">
        <v>28.2</v>
      </c>
      <c r="C276">
        <v>-65</v>
      </c>
      <c r="D276">
        <v>-65</v>
      </c>
      <c r="E276">
        <v>-65</v>
      </c>
      <c r="F276">
        <v>-56.75</v>
      </c>
      <c r="G276">
        <v>-58.52884615</v>
      </c>
      <c r="H276">
        <v>-52.44230769</v>
      </c>
      <c r="I276">
        <v>-53</v>
      </c>
      <c r="J276">
        <v>-45</v>
      </c>
      <c r="K276">
        <v>-48</v>
      </c>
      <c r="L276">
        <v>-2.9017803240000002</v>
      </c>
      <c r="M276">
        <v>-2.9927375180000002</v>
      </c>
      <c r="N276">
        <v>-2.681516416</v>
      </c>
      <c r="O276">
        <v>-2.710032725</v>
      </c>
      <c r="P276">
        <v>-2.3009711820000001</v>
      </c>
      <c r="Q276">
        <v>-2.4543692610000001</v>
      </c>
      <c r="R276">
        <v>-0.14508901599999999</v>
      </c>
      <c r="S276">
        <v>-0.149636876</v>
      </c>
      <c r="T276">
        <v>-0.13407582100000001</v>
      </c>
      <c r="U276">
        <v>-0.13550163600000001</v>
      </c>
      <c r="V276">
        <v>-0.11504855899999999</v>
      </c>
      <c r="W276">
        <v>-0.122718463</v>
      </c>
      <c r="X276">
        <v>-2.625708E-3</v>
      </c>
      <c r="Y276">
        <v>8.8580840000000004E-3</v>
      </c>
      <c r="Z276">
        <v>0.75228370700000002</v>
      </c>
      <c r="AA276">
        <v>1.1808590000000001E-2</v>
      </c>
      <c r="AB276">
        <v>1.704423E-3</v>
      </c>
      <c r="AC276">
        <v>0.65485729500000001</v>
      </c>
    </row>
    <row r="277" spans="1:29" x14ac:dyDescent="0.3">
      <c r="A277">
        <v>2.75</v>
      </c>
      <c r="B277">
        <v>28.2</v>
      </c>
      <c r="C277">
        <v>-65</v>
      </c>
      <c r="D277">
        <v>-65</v>
      </c>
      <c r="E277">
        <v>-65</v>
      </c>
      <c r="F277">
        <v>-56.83653846</v>
      </c>
      <c r="G277">
        <v>-59.07692308</v>
      </c>
      <c r="H277">
        <v>-53.44230769</v>
      </c>
      <c r="I277">
        <v>-98</v>
      </c>
      <c r="J277">
        <v>-114</v>
      </c>
      <c r="K277">
        <v>-102</v>
      </c>
      <c r="L277">
        <v>-2.9062052679999999</v>
      </c>
      <c r="M277">
        <v>-3.020762167</v>
      </c>
      <c r="N277">
        <v>-2.732649109</v>
      </c>
      <c r="O277">
        <v>-5.0110039070000001</v>
      </c>
      <c r="P277">
        <v>-5.8291269940000001</v>
      </c>
      <c r="Q277">
        <v>-5.2155346790000001</v>
      </c>
      <c r="R277">
        <v>-0.145310263</v>
      </c>
      <c r="S277">
        <v>-0.151038108</v>
      </c>
      <c r="T277">
        <v>-0.13663245500000001</v>
      </c>
      <c r="U277">
        <v>-0.25055019499999998</v>
      </c>
      <c r="V277">
        <v>-0.29145634999999998</v>
      </c>
      <c r="W277">
        <v>-0.26077673400000001</v>
      </c>
      <c r="X277">
        <v>-3.3069729999999999E-3</v>
      </c>
      <c r="Y277">
        <v>7.6944869999999999E-3</v>
      </c>
      <c r="Z277">
        <v>0.75961548599999995</v>
      </c>
      <c r="AA277">
        <v>-2.3617178999999999E-2</v>
      </c>
      <c r="AB277">
        <v>6.8176920000000002E-3</v>
      </c>
      <c r="AC277">
        <v>1.4083917180000001</v>
      </c>
    </row>
    <row r="278" spans="1:29" x14ac:dyDescent="0.3">
      <c r="A278">
        <v>2.76</v>
      </c>
      <c r="B278">
        <v>28.2</v>
      </c>
      <c r="C278">
        <v>-65</v>
      </c>
      <c r="D278">
        <v>-65</v>
      </c>
      <c r="E278">
        <v>-65</v>
      </c>
      <c r="F278">
        <v>-56.68269231</v>
      </c>
      <c r="G278">
        <v>-58.55769231</v>
      </c>
      <c r="H278">
        <v>-54.54807692</v>
      </c>
      <c r="I278">
        <v>0</v>
      </c>
      <c r="J278">
        <v>0</v>
      </c>
      <c r="K278">
        <v>0</v>
      </c>
      <c r="L278">
        <v>-2.8983387</v>
      </c>
      <c r="M278">
        <v>-2.9942124990000001</v>
      </c>
      <c r="N278">
        <v>-2.7891900669999998</v>
      </c>
      <c r="O278">
        <v>0</v>
      </c>
      <c r="P278">
        <v>0</v>
      </c>
      <c r="Q278">
        <v>0</v>
      </c>
      <c r="R278">
        <v>-0.144916935</v>
      </c>
      <c r="S278">
        <v>-0.14971062500000001</v>
      </c>
      <c r="T278">
        <v>-0.13945950300000001</v>
      </c>
      <c r="U278">
        <v>0</v>
      </c>
      <c r="V278">
        <v>0</v>
      </c>
      <c r="W278">
        <v>0</v>
      </c>
      <c r="X278">
        <v>-2.7676380000000002E-3</v>
      </c>
      <c r="Y278">
        <v>5.2361839999999996E-3</v>
      </c>
      <c r="Z278">
        <v>0.76155625100000002</v>
      </c>
      <c r="AA278">
        <v>0</v>
      </c>
      <c r="AB278">
        <v>0</v>
      </c>
      <c r="AC278">
        <v>0</v>
      </c>
    </row>
    <row r="279" spans="1:29" x14ac:dyDescent="0.3">
      <c r="A279">
        <v>2.77</v>
      </c>
      <c r="B279">
        <v>28.2</v>
      </c>
      <c r="C279">
        <v>-65</v>
      </c>
      <c r="D279">
        <v>-65</v>
      </c>
      <c r="E279">
        <v>-65</v>
      </c>
      <c r="F279">
        <v>-56.65384615</v>
      </c>
      <c r="G279">
        <v>-57.98076923</v>
      </c>
      <c r="H279">
        <v>-55.47115385</v>
      </c>
      <c r="I279">
        <v>-111</v>
      </c>
      <c r="J279">
        <v>-111</v>
      </c>
      <c r="K279">
        <v>-105</v>
      </c>
      <c r="L279">
        <v>-2.8968637190000002</v>
      </c>
      <c r="M279">
        <v>-2.964712869</v>
      </c>
      <c r="N279">
        <v>-2.8363894759999999</v>
      </c>
      <c r="O279">
        <v>-5.6757289149999997</v>
      </c>
      <c r="P279">
        <v>-5.6757289149999997</v>
      </c>
      <c r="Q279">
        <v>-5.3689327579999997</v>
      </c>
      <c r="R279">
        <v>-0.14484318600000001</v>
      </c>
      <c r="S279">
        <v>-0.148235643</v>
      </c>
      <c r="T279">
        <v>-0.141819474</v>
      </c>
      <c r="U279">
        <v>-0.28378644600000003</v>
      </c>
      <c r="V279">
        <v>-0.28378644600000003</v>
      </c>
      <c r="W279">
        <v>-0.26844663800000002</v>
      </c>
      <c r="X279">
        <v>-1.9586360000000001E-3</v>
      </c>
      <c r="Y279">
        <v>3.1466269999999999E-3</v>
      </c>
      <c r="Z279">
        <v>0.76297947899999996</v>
      </c>
      <c r="AA279">
        <v>0</v>
      </c>
      <c r="AB279">
        <v>1.0226539E-2</v>
      </c>
      <c r="AC279">
        <v>1.4667009289999999</v>
      </c>
    </row>
    <row r="280" spans="1:29" x14ac:dyDescent="0.3">
      <c r="A280">
        <v>2.78</v>
      </c>
      <c r="B280">
        <v>28.2</v>
      </c>
      <c r="C280">
        <v>-65</v>
      </c>
      <c r="D280">
        <v>-65</v>
      </c>
      <c r="E280">
        <v>-65</v>
      </c>
      <c r="F280">
        <v>-57.08653846</v>
      </c>
      <c r="G280">
        <v>-57.91346154</v>
      </c>
      <c r="H280">
        <v>-56.31730769</v>
      </c>
      <c r="I280">
        <v>-57</v>
      </c>
      <c r="J280">
        <v>0</v>
      </c>
      <c r="K280">
        <v>0</v>
      </c>
      <c r="L280">
        <v>-2.9189884419999998</v>
      </c>
      <c r="M280">
        <v>-2.9612712449999998</v>
      </c>
      <c r="N280">
        <v>-2.8796556010000001</v>
      </c>
      <c r="O280">
        <v>-2.9145634970000001</v>
      </c>
      <c r="P280">
        <v>0</v>
      </c>
      <c r="Q280">
        <v>0</v>
      </c>
      <c r="R280">
        <v>-0.145949422</v>
      </c>
      <c r="S280">
        <v>-0.14806356200000001</v>
      </c>
      <c r="T280">
        <v>-0.14398278</v>
      </c>
      <c r="U280">
        <v>-0.14572817499999999</v>
      </c>
      <c r="V280">
        <v>0</v>
      </c>
      <c r="W280">
        <v>0</v>
      </c>
      <c r="X280">
        <v>-1.2205989999999999E-3</v>
      </c>
      <c r="Y280">
        <v>2.015808E-3</v>
      </c>
      <c r="Z280">
        <v>0.76841362199999996</v>
      </c>
      <c r="AA280">
        <v>8.4136200999999994E-2</v>
      </c>
      <c r="AB280">
        <v>4.8576057999999998E-2</v>
      </c>
      <c r="AC280">
        <v>0.25566346499999998</v>
      </c>
    </row>
    <row r="281" spans="1:29" x14ac:dyDescent="0.3">
      <c r="A281">
        <v>2.79</v>
      </c>
      <c r="B281">
        <v>28.2</v>
      </c>
      <c r="C281">
        <v>-65</v>
      </c>
      <c r="D281">
        <v>-65</v>
      </c>
      <c r="E281">
        <v>-65</v>
      </c>
      <c r="F281">
        <v>-57.46153846</v>
      </c>
      <c r="G281">
        <v>-57.96153846</v>
      </c>
      <c r="H281">
        <v>-57.29807692</v>
      </c>
      <c r="I281">
        <v>-58</v>
      </c>
      <c r="J281">
        <v>-102</v>
      </c>
      <c r="K281">
        <v>-128</v>
      </c>
      <c r="L281">
        <v>-2.9381632010000001</v>
      </c>
      <c r="M281">
        <v>-2.9637295479999999</v>
      </c>
      <c r="N281">
        <v>-2.929804973</v>
      </c>
      <c r="O281">
        <v>-2.9656961900000001</v>
      </c>
      <c r="P281">
        <v>-5.2155346790000001</v>
      </c>
      <c r="Q281">
        <v>-6.5449846950000001</v>
      </c>
      <c r="R281">
        <v>-0.14690816000000001</v>
      </c>
      <c r="S281">
        <v>-0.14818647700000001</v>
      </c>
      <c r="T281">
        <v>-0.14649024899999999</v>
      </c>
      <c r="U281">
        <v>-0.14828480899999999</v>
      </c>
      <c r="V281">
        <v>-0.26077673400000001</v>
      </c>
      <c r="W281">
        <v>-0.32724923500000003</v>
      </c>
      <c r="X281">
        <v>-7.3803699999999998E-4</v>
      </c>
      <c r="Y281">
        <v>7.0471300000000004E-4</v>
      </c>
      <c r="Z281">
        <v>0.774710326</v>
      </c>
      <c r="AA281">
        <v>-6.4947243000000002E-2</v>
      </c>
      <c r="AB281">
        <v>-8.1812309E-2</v>
      </c>
      <c r="AC281">
        <v>1.291773295</v>
      </c>
    </row>
    <row r="282" spans="1:29" x14ac:dyDescent="0.3">
      <c r="A282">
        <v>2.8</v>
      </c>
      <c r="B282">
        <v>28.2</v>
      </c>
      <c r="C282">
        <v>-65</v>
      </c>
      <c r="D282">
        <v>-65</v>
      </c>
      <c r="E282">
        <v>-65</v>
      </c>
      <c r="F282">
        <v>-57.83653846</v>
      </c>
      <c r="G282">
        <v>-58.375</v>
      </c>
      <c r="H282">
        <v>-57.15384615</v>
      </c>
      <c r="I282">
        <v>-44</v>
      </c>
      <c r="J282">
        <v>-56</v>
      </c>
      <c r="K282">
        <v>0</v>
      </c>
      <c r="L282">
        <v>-2.9573379609999999</v>
      </c>
      <c r="M282">
        <v>-2.9848709499999999</v>
      </c>
      <c r="N282">
        <v>-2.9224300649999999</v>
      </c>
      <c r="O282">
        <v>-2.2498384890000001</v>
      </c>
      <c r="P282">
        <v>-2.8634308040000001</v>
      </c>
      <c r="Q282">
        <v>0</v>
      </c>
      <c r="R282">
        <v>-0.147866898</v>
      </c>
      <c r="S282">
        <v>-0.149243547</v>
      </c>
      <c r="T282">
        <v>-0.14612150300000001</v>
      </c>
      <c r="U282">
        <v>-0.11249192399999999</v>
      </c>
      <c r="V282">
        <v>-0.14317154000000001</v>
      </c>
      <c r="W282">
        <v>0</v>
      </c>
      <c r="X282">
        <v>-7.9480900000000005E-4</v>
      </c>
      <c r="Y282">
        <v>1.6224799999999999E-3</v>
      </c>
      <c r="Z282">
        <v>0.77759990999999995</v>
      </c>
      <c r="AA282">
        <v>-1.7712884000000002E-2</v>
      </c>
      <c r="AB282">
        <v>8.5221155000000007E-2</v>
      </c>
      <c r="AC282">
        <v>0.448532394</v>
      </c>
    </row>
    <row r="283" spans="1:29" x14ac:dyDescent="0.3">
      <c r="A283">
        <v>2.81</v>
      </c>
      <c r="B283">
        <v>28.2</v>
      </c>
      <c r="C283">
        <v>-65</v>
      </c>
      <c r="D283">
        <v>-65</v>
      </c>
      <c r="E283">
        <v>-65</v>
      </c>
      <c r="F283">
        <v>-58.38461538</v>
      </c>
      <c r="G283">
        <v>-58.88461538</v>
      </c>
      <c r="H283">
        <v>-56.73076923</v>
      </c>
      <c r="I283">
        <v>-57</v>
      </c>
      <c r="J283">
        <v>-58</v>
      </c>
      <c r="K283">
        <v>-120</v>
      </c>
      <c r="L283">
        <v>-2.9853626100000001</v>
      </c>
      <c r="M283">
        <v>-3.010928957</v>
      </c>
      <c r="N283">
        <v>-2.9007970030000001</v>
      </c>
      <c r="O283">
        <v>-2.9145634970000001</v>
      </c>
      <c r="P283">
        <v>-2.9656961900000001</v>
      </c>
      <c r="Q283">
        <v>-6.1359231520000002</v>
      </c>
      <c r="R283">
        <v>-0.149268131</v>
      </c>
      <c r="S283">
        <v>-0.150546448</v>
      </c>
      <c r="T283">
        <v>-0.14503985</v>
      </c>
      <c r="U283">
        <v>-0.14572817499999999</v>
      </c>
      <c r="V283">
        <v>-0.14828480899999999</v>
      </c>
      <c r="W283">
        <v>-0.30679615799999999</v>
      </c>
      <c r="X283">
        <v>-7.3803699999999998E-4</v>
      </c>
      <c r="Y283">
        <v>3.244959E-3</v>
      </c>
      <c r="Z283">
        <v>0.78044636599999995</v>
      </c>
      <c r="AA283">
        <v>-1.476074E-3</v>
      </c>
      <c r="AB283">
        <v>-0.106526444</v>
      </c>
      <c r="AC283">
        <v>1.0540511260000001</v>
      </c>
    </row>
    <row r="284" spans="1:29" x14ac:dyDescent="0.3">
      <c r="A284">
        <v>2.82</v>
      </c>
      <c r="B284">
        <v>28.2</v>
      </c>
      <c r="C284">
        <v>-65</v>
      </c>
      <c r="D284">
        <v>-65</v>
      </c>
      <c r="E284">
        <v>-65</v>
      </c>
      <c r="F284">
        <v>-58.375</v>
      </c>
      <c r="G284">
        <v>-58.82692308</v>
      </c>
      <c r="H284">
        <v>-56.07692308</v>
      </c>
      <c r="I284">
        <v>-59</v>
      </c>
      <c r="J284">
        <v>-58</v>
      </c>
      <c r="K284">
        <v>0</v>
      </c>
      <c r="L284">
        <v>-2.9848709499999999</v>
      </c>
      <c r="M284">
        <v>-3.0079789940000001</v>
      </c>
      <c r="N284">
        <v>-2.867364088</v>
      </c>
      <c r="O284">
        <v>-3.0168288830000001</v>
      </c>
      <c r="P284">
        <v>-2.9656961900000001</v>
      </c>
      <c r="Q284">
        <v>0</v>
      </c>
      <c r="R284">
        <v>-0.149243547</v>
      </c>
      <c r="S284">
        <v>-0.15039895</v>
      </c>
      <c r="T284">
        <v>-0.143368204</v>
      </c>
      <c r="U284">
        <v>-0.15084144399999999</v>
      </c>
      <c r="V284">
        <v>-0.14828480899999999</v>
      </c>
      <c r="W284">
        <v>0</v>
      </c>
      <c r="X284">
        <v>-6.67072E-4</v>
      </c>
      <c r="Y284">
        <v>4.3020289999999997E-3</v>
      </c>
      <c r="Z284">
        <v>0.777211757</v>
      </c>
      <c r="AA284">
        <v>1.476074E-3</v>
      </c>
      <c r="AB284">
        <v>9.9708750999999998E-2</v>
      </c>
      <c r="AC284">
        <v>0.52478290100000002</v>
      </c>
    </row>
    <row r="285" spans="1:29" x14ac:dyDescent="0.3">
      <c r="A285">
        <v>2.83</v>
      </c>
      <c r="B285">
        <v>28.2</v>
      </c>
      <c r="C285">
        <v>-65</v>
      </c>
      <c r="D285">
        <v>-65</v>
      </c>
      <c r="E285">
        <v>-65</v>
      </c>
      <c r="F285">
        <v>-57.69230769</v>
      </c>
      <c r="G285">
        <v>-58.73076923</v>
      </c>
      <c r="H285">
        <v>-55.23076923</v>
      </c>
      <c r="I285">
        <v>-56</v>
      </c>
      <c r="J285">
        <v>-57</v>
      </c>
      <c r="K285">
        <v>-93</v>
      </c>
      <c r="L285">
        <v>-2.9499630539999999</v>
      </c>
      <c r="M285">
        <v>-3.0030623890000001</v>
      </c>
      <c r="N285">
        <v>-2.8240979629999998</v>
      </c>
      <c r="O285">
        <v>-2.8634308040000001</v>
      </c>
      <c r="P285">
        <v>-2.9145634970000001</v>
      </c>
      <c r="Q285">
        <v>-4.7553404419999996</v>
      </c>
      <c r="R285">
        <v>-0.14749815299999999</v>
      </c>
      <c r="S285">
        <v>-0.150153119</v>
      </c>
      <c r="T285">
        <v>-0.141204898</v>
      </c>
      <c r="U285">
        <v>-0.14317154000000001</v>
      </c>
      <c r="V285">
        <v>-0.14572817499999999</v>
      </c>
      <c r="W285">
        <v>-0.23776702199999999</v>
      </c>
      <c r="X285">
        <v>-1.532846E-3</v>
      </c>
      <c r="Y285">
        <v>5.0804919999999998E-3</v>
      </c>
      <c r="Z285">
        <v>0.76992310600000002</v>
      </c>
      <c r="AA285">
        <v>-1.476074E-3</v>
      </c>
      <c r="AB285">
        <v>-6.2211442999999998E-2</v>
      </c>
      <c r="AC285">
        <v>0.92397673199999997</v>
      </c>
    </row>
    <row r="286" spans="1:29" x14ac:dyDescent="0.3">
      <c r="A286">
        <v>2.84</v>
      </c>
      <c r="B286">
        <v>28.2</v>
      </c>
      <c r="C286">
        <v>-65</v>
      </c>
      <c r="D286">
        <v>-65</v>
      </c>
      <c r="E286">
        <v>-65</v>
      </c>
      <c r="F286">
        <v>-57.40384615</v>
      </c>
      <c r="G286">
        <v>-59.18269231</v>
      </c>
      <c r="H286">
        <v>-54.71153846</v>
      </c>
      <c r="I286">
        <v>-59</v>
      </c>
      <c r="J286">
        <v>-46</v>
      </c>
      <c r="K286">
        <v>-56</v>
      </c>
      <c r="L286">
        <v>-2.9352132379999998</v>
      </c>
      <c r="M286">
        <v>-3.0261704329999999</v>
      </c>
      <c r="N286">
        <v>-2.797548296</v>
      </c>
      <c r="O286">
        <v>-3.0168288830000001</v>
      </c>
      <c r="P286">
        <v>-2.3521038750000001</v>
      </c>
      <c r="Q286">
        <v>-2.8634308040000001</v>
      </c>
      <c r="R286">
        <v>-0.14676066199999999</v>
      </c>
      <c r="S286">
        <v>-0.151308522</v>
      </c>
      <c r="T286">
        <v>-0.139877415</v>
      </c>
      <c r="U286">
        <v>-0.15084144399999999</v>
      </c>
      <c r="V286">
        <v>-0.117605194</v>
      </c>
      <c r="W286">
        <v>-0.14317154000000001</v>
      </c>
      <c r="X286">
        <v>-2.625708E-3</v>
      </c>
      <c r="Y286">
        <v>6.1047849999999997E-3</v>
      </c>
      <c r="Z286">
        <v>0.76832736599999996</v>
      </c>
      <c r="AA286">
        <v>1.9188957999999999E-2</v>
      </c>
      <c r="AB286">
        <v>-5.9654809999999999E-3</v>
      </c>
      <c r="AC286">
        <v>0.72213715499999998</v>
      </c>
    </row>
    <row r="287" spans="1:29" x14ac:dyDescent="0.3">
      <c r="A287">
        <v>2.85</v>
      </c>
      <c r="B287">
        <v>28.2</v>
      </c>
      <c r="C287">
        <v>-65</v>
      </c>
      <c r="D287">
        <v>-65</v>
      </c>
      <c r="E287">
        <v>-65</v>
      </c>
      <c r="F287">
        <v>-57.09615385</v>
      </c>
      <c r="G287">
        <v>-59.30769231</v>
      </c>
      <c r="H287">
        <v>-53.94230769</v>
      </c>
      <c r="I287">
        <v>-50</v>
      </c>
      <c r="J287">
        <v>-60</v>
      </c>
      <c r="K287">
        <v>-53</v>
      </c>
      <c r="L287">
        <v>-2.9194801020000001</v>
      </c>
      <c r="M287">
        <v>-3.0325620190000002</v>
      </c>
      <c r="N287">
        <v>-2.7582154550000002</v>
      </c>
      <c r="O287">
        <v>-2.556634646</v>
      </c>
      <c r="P287">
        <v>-3.0679615760000001</v>
      </c>
      <c r="Q287">
        <v>-2.710032725</v>
      </c>
      <c r="R287">
        <v>-0.14597400499999999</v>
      </c>
      <c r="S287">
        <v>-0.15162810099999999</v>
      </c>
      <c r="T287">
        <v>-0.13791077299999999</v>
      </c>
      <c r="U287">
        <v>-0.127831732</v>
      </c>
      <c r="V287">
        <v>-0.15339807899999999</v>
      </c>
      <c r="W287">
        <v>-0.13550163600000001</v>
      </c>
      <c r="X287">
        <v>-3.2643939999999999E-3</v>
      </c>
      <c r="Y287">
        <v>7.2601870000000004E-3</v>
      </c>
      <c r="Z287">
        <v>0.76405768200000002</v>
      </c>
      <c r="AA287">
        <v>-1.4760736999999999E-2</v>
      </c>
      <c r="AB287">
        <v>3.4088460000000001E-3</v>
      </c>
      <c r="AC287">
        <v>0.73110780200000003</v>
      </c>
    </row>
    <row r="288" spans="1:29" x14ac:dyDescent="0.3">
      <c r="A288">
        <v>2.86</v>
      </c>
      <c r="B288">
        <v>28.2</v>
      </c>
      <c r="C288">
        <v>-65</v>
      </c>
      <c r="D288">
        <v>-65</v>
      </c>
      <c r="E288">
        <v>-65</v>
      </c>
      <c r="F288">
        <v>-56.97115385</v>
      </c>
      <c r="G288">
        <v>-59.375</v>
      </c>
      <c r="H288">
        <v>-52.93269231</v>
      </c>
      <c r="I288">
        <v>-61</v>
      </c>
      <c r="J288">
        <v>-60</v>
      </c>
      <c r="K288">
        <v>-50</v>
      </c>
      <c r="L288">
        <v>-2.9130885150000001</v>
      </c>
      <c r="M288">
        <v>-3.0360036429999999</v>
      </c>
      <c r="N288">
        <v>-2.706591102</v>
      </c>
      <c r="O288">
        <v>-3.1190942690000001</v>
      </c>
      <c r="P288">
        <v>-3.0679615760000001</v>
      </c>
      <c r="Q288">
        <v>-2.556634646</v>
      </c>
      <c r="R288">
        <v>-0.145654426</v>
      </c>
      <c r="S288">
        <v>-0.15180018200000001</v>
      </c>
      <c r="T288">
        <v>-0.13532955499999999</v>
      </c>
      <c r="U288">
        <v>-0.15595471299999999</v>
      </c>
      <c r="V288">
        <v>-0.15339807899999999</v>
      </c>
      <c r="W288">
        <v>-0.127831732</v>
      </c>
      <c r="X288">
        <v>-3.5482539999999998E-3</v>
      </c>
      <c r="Y288">
        <v>8.9318330000000001E-3</v>
      </c>
      <c r="Z288">
        <v>0.75927046099999995</v>
      </c>
      <c r="AA288">
        <v>1.476074E-3</v>
      </c>
      <c r="AB288">
        <v>1.7896443000000001E-2</v>
      </c>
      <c r="AC288">
        <v>0.76699039400000002</v>
      </c>
    </row>
    <row r="289" spans="1:29" x14ac:dyDescent="0.3">
      <c r="A289">
        <v>2.87</v>
      </c>
      <c r="B289">
        <v>28.2</v>
      </c>
      <c r="C289">
        <v>-65</v>
      </c>
      <c r="D289">
        <v>-65</v>
      </c>
      <c r="E289">
        <v>-65</v>
      </c>
      <c r="F289">
        <v>-57.39423077</v>
      </c>
      <c r="G289">
        <v>-59.25</v>
      </c>
      <c r="H289">
        <v>-51.79807692</v>
      </c>
      <c r="I289">
        <v>-59</v>
      </c>
      <c r="J289">
        <v>-63</v>
      </c>
      <c r="K289">
        <v>-50</v>
      </c>
      <c r="L289">
        <v>-2.934721578</v>
      </c>
      <c r="M289">
        <v>-3.0296120559999999</v>
      </c>
      <c r="N289">
        <v>-2.6485751620000002</v>
      </c>
      <c r="O289">
        <v>-3.0168288830000001</v>
      </c>
      <c r="P289">
        <v>-3.2213596550000001</v>
      </c>
      <c r="Q289">
        <v>-2.556634646</v>
      </c>
      <c r="R289">
        <v>-0.14673607899999999</v>
      </c>
      <c r="S289">
        <v>-0.15148060299999999</v>
      </c>
      <c r="T289">
        <v>-0.13242875800000001</v>
      </c>
      <c r="U289">
        <v>-0.15084144399999999</v>
      </c>
      <c r="V289">
        <v>-0.161067983</v>
      </c>
      <c r="W289">
        <v>-0.127831732</v>
      </c>
      <c r="X289">
        <v>-2.7392520000000002E-3</v>
      </c>
      <c r="Y289">
        <v>1.1119722E-2</v>
      </c>
      <c r="Z289">
        <v>0.755518315</v>
      </c>
      <c r="AA289">
        <v>-5.9042950000000004E-3</v>
      </c>
      <c r="AB289">
        <v>1.8748654E-2</v>
      </c>
      <c r="AC289">
        <v>0.77147571800000003</v>
      </c>
    </row>
    <row r="290" spans="1:29" x14ac:dyDescent="0.3">
      <c r="A290">
        <v>2.88</v>
      </c>
      <c r="B290">
        <v>28.2</v>
      </c>
      <c r="C290">
        <v>-65</v>
      </c>
      <c r="D290">
        <v>-65</v>
      </c>
      <c r="E290">
        <v>-65</v>
      </c>
      <c r="F290">
        <v>-57.64423077</v>
      </c>
      <c r="G290">
        <v>-58.97115385</v>
      </c>
      <c r="H290">
        <v>-50.97115385</v>
      </c>
      <c r="I290">
        <v>-59</v>
      </c>
      <c r="J290">
        <v>-64</v>
      </c>
      <c r="K290">
        <v>-39</v>
      </c>
      <c r="L290">
        <v>-2.9475047509999999</v>
      </c>
      <c r="M290">
        <v>-3.0153539010000001</v>
      </c>
      <c r="N290">
        <v>-2.6062923580000001</v>
      </c>
      <c r="O290">
        <v>-3.0168288830000001</v>
      </c>
      <c r="P290">
        <v>-3.272492347</v>
      </c>
      <c r="Q290">
        <v>-1.994175024</v>
      </c>
      <c r="R290">
        <v>-0.14737523799999999</v>
      </c>
      <c r="S290">
        <v>-0.15076769500000001</v>
      </c>
      <c r="T290">
        <v>-0.13031461799999999</v>
      </c>
      <c r="U290">
        <v>-0.15084144399999999</v>
      </c>
      <c r="V290">
        <v>-0.163624617</v>
      </c>
      <c r="W290">
        <v>-9.9708750999999998E-2</v>
      </c>
      <c r="X290">
        <v>-1.9586360000000001E-3</v>
      </c>
      <c r="Y290">
        <v>1.2504566E-2</v>
      </c>
      <c r="Z290">
        <v>0.75167991300000003</v>
      </c>
      <c r="AA290">
        <v>-7.3803690000000003E-3</v>
      </c>
      <c r="AB290">
        <v>3.8349519999999998E-2</v>
      </c>
      <c r="AC290">
        <v>0.72662247800000002</v>
      </c>
    </row>
    <row r="291" spans="1:29" x14ac:dyDescent="0.3">
      <c r="A291">
        <v>2.89</v>
      </c>
      <c r="B291">
        <v>28.2</v>
      </c>
      <c r="C291">
        <v>-65</v>
      </c>
      <c r="D291">
        <v>-65</v>
      </c>
      <c r="E291">
        <v>-65</v>
      </c>
      <c r="F291">
        <v>-57.57692308</v>
      </c>
      <c r="G291">
        <v>-59.15384615</v>
      </c>
      <c r="H291">
        <v>-50.02884615</v>
      </c>
      <c r="I291">
        <v>-61</v>
      </c>
      <c r="J291">
        <v>-51</v>
      </c>
      <c r="K291">
        <v>-50</v>
      </c>
      <c r="L291">
        <v>-2.9440631279999998</v>
      </c>
      <c r="M291">
        <v>-3.0246954509999999</v>
      </c>
      <c r="N291">
        <v>-2.558109628</v>
      </c>
      <c r="O291">
        <v>-3.1190942690000001</v>
      </c>
      <c r="P291">
        <v>-2.607767339</v>
      </c>
      <c r="Q291">
        <v>-2.556634646</v>
      </c>
      <c r="R291">
        <v>-0.147203156</v>
      </c>
      <c r="S291">
        <v>-0.15123477299999999</v>
      </c>
      <c r="T291">
        <v>-0.12790548099999999</v>
      </c>
      <c r="U291">
        <v>-0.15595471299999999</v>
      </c>
      <c r="V291">
        <v>-0.13038836700000001</v>
      </c>
      <c r="W291">
        <v>-0.127831732</v>
      </c>
      <c r="X291">
        <v>-2.3276550000000001E-3</v>
      </c>
      <c r="Y291">
        <v>1.4208989E-2</v>
      </c>
      <c r="Z291">
        <v>0.74797089500000002</v>
      </c>
      <c r="AA291">
        <v>1.4760736999999999E-2</v>
      </c>
      <c r="AB291">
        <v>1.0226539E-2</v>
      </c>
      <c r="AC291">
        <v>0.72662247800000002</v>
      </c>
    </row>
    <row r="292" spans="1:29" x14ac:dyDescent="0.3">
      <c r="A292">
        <v>2.9</v>
      </c>
      <c r="B292">
        <v>28.2</v>
      </c>
      <c r="C292">
        <v>-65</v>
      </c>
      <c r="D292">
        <v>-65</v>
      </c>
      <c r="E292">
        <v>-65</v>
      </c>
      <c r="F292">
        <v>-57.33653846</v>
      </c>
      <c r="G292">
        <v>-59.46153846</v>
      </c>
      <c r="H292">
        <v>-49.30769231</v>
      </c>
      <c r="I292">
        <v>-48</v>
      </c>
      <c r="J292">
        <v>-64</v>
      </c>
      <c r="K292">
        <v>-48</v>
      </c>
      <c r="L292">
        <v>-2.9317716150000002</v>
      </c>
      <c r="M292">
        <v>-3.0404285870000001</v>
      </c>
      <c r="N292">
        <v>-2.5212350899999998</v>
      </c>
      <c r="O292">
        <v>-2.4543692610000001</v>
      </c>
      <c r="P292">
        <v>-3.272492347</v>
      </c>
      <c r="Q292">
        <v>-2.4543692610000001</v>
      </c>
      <c r="R292">
        <v>-0.146588581</v>
      </c>
      <c r="S292">
        <v>-0.15202142900000001</v>
      </c>
      <c r="T292">
        <v>-0.126061754</v>
      </c>
      <c r="U292">
        <v>-0.122718463</v>
      </c>
      <c r="V292">
        <v>-0.163624617</v>
      </c>
      <c r="W292">
        <v>-0.122718463</v>
      </c>
      <c r="X292">
        <v>-3.1366570000000002E-3</v>
      </c>
      <c r="Y292">
        <v>1.5495500000000001E-2</v>
      </c>
      <c r="Z292">
        <v>0.74503818300000002</v>
      </c>
      <c r="AA292">
        <v>-2.3617178999999999E-2</v>
      </c>
      <c r="AB292">
        <v>1.3635385E-2</v>
      </c>
      <c r="AC292">
        <v>0.71765183099999996</v>
      </c>
    </row>
    <row r="293" spans="1:29" x14ac:dyDescent="0.3">
      <c r="A293">
        <v>2.91</v>
      </c>
      <c r="B293">
        <v>28.2</v>
      </c>
      <c r="C293">
        <v>-65</v>
      </c>
      <c r="D293">
        <v>-65</v>
      </c>
      <c r="E293">
        <v>-65</v>
      </c>
      <c r="F293">
        <v>-57.54807692</v>
      </c>
      <c r="G293">
        <v>-60.25</v>
      </c>
      <c r="H293">
        <v>-48.66346154</v>
      </c>
      <c r="I293">
        <v>-62</v>
      </c>
      <c r="J293">
        <v>-64</v>
      </c>
      <c r="K293">
        <v>-50</v>
      </c>
      <c r="L293">
        <v>-2.9425881459999998</v>
      </c>
      <c r="M293">
        <v>-3.0807447489999999</v>
      </c>
      <c r="N293">
        <v>-2.488293836</v>
      </c>
      <c r="O293">
        <v>-3.1702269620000001</v>
      </c>
      <c r="P293">
        <v>-3.272492347</v>
      </c>
      <c r="Q293">
        <v>-2.556634646</v>
      </c>
      <c r="R293">
        <v>-0.14712940699999999</v>
      </c>
      <c r="S293">
        <v>-0.15403723699999999</v>
      </c>
      <c r="T293">
        <v>-0.12441469199999999</v>
      </c>
      <c r="U293">
        <v>-0.158511348</v>
      </c>
      <c r="V293">
        <v>-0.163624617</v>
      </c>
      <c r="W293">
        <v>-0.127831732</v>
      </c>
      <c r="X293">
        <v>-3.9882379999999999E-3</v>
      </c>
      <c r="Y293">
        <v>1.7445754000000001E-2</v>
      </c>
      <c r="Z293">
        <v>0.74663392399999995</v>
      </c>
      <c r="AA293">
        <v>-2.952147E-3</v>
      </c>
      <c r="AB293">
        <v>2.21575E-2</v>
      </c>
      <c r="AC293">
        <v>0.78941701399999997</v>
      </c>
    </row>
    <row r="294" spans="1:29" x14ac:dyDescent="0.3">
      <c r="A294">
        <v>2.92</v>
      </c>
      <c r="B294">
        <v>28.2</v>
      </c>
      <c r="C294">
        <v>-65</v>
      </c>
      <c r="D294">
        <v>-65</v>
      </c>
      <c r="E294">
        <v>-65</v>
      </c>
      <c r="F294">
        <v>-57.70192308</v>
      </c>
      <c r="G294">
        <v>-60.79807692</v>
      </c>
      <c r="H294">
        <v>-47.88461538</v>
      </c>
      <c r="I294">
        <v>-61</v>
      </c>
      <c r="J294">
        <v>-63</v>
      </c>
      <c r="K294">
        <v>-51</v>
      </c>
      <c r="L294">
        <v>-2.9504547140000001</v>
      </c>
      <c r="M294">
        <v>-3.1087693980000002</v>
      </c>
      <c r="N294">
        <v>-2.448469335</v>
      </c>
      <c r="O294">
        <v>-3.1190942690000001</v>
      </c>
      <c r="P294">
        <v>-3.2213596550000001</v>
      </c>
      <c r="Q294">
        <v>-2.607767339</v>
      </c>
      <c r="R294">
        <v>-0.14752273599999999</v>
      </c>
      <c r="S294">
        <v>-0.15543847</v>
      </c>
      <c r="T294">
        <v>-0.12242346699999999</v>
      </c>
      <c r="U294">
        <v>-0.15595471299999999</v>
      </c>
      <c r="V294">
        <v>-0.161067983</v>
      </c>
      <c r="W294">
        <v>-0.13038836700000001</v>
      </c>
      <c r="X294">
        <v>-4.5701509999999997E-3</v>
      </c>
      <c r="Y294">
        <v>1.9371424000000002E-2</v>
      </c>
      <c r="Z294">
        <v>0.74628889899999995</v>
      </c>
      <c r="AA294">
        <v>-2.952147E-3</v>
      </c>
      <c r="AB294">
        <v>1.8748654E-2</v>
      </c>
      <c r="AC294">
        <v>0.78493168999999996</v>
      </c>
    </row>
    <row r="295" spans="1:29" x14ac:dyDescent="0.3">
      <c r="A295">
        <v>2.93</v>
      </c>
      <c r="B295">
        <v>28.2</v>
      </c>
      <c r="C295">
        <v>-65</v>
      </c>
      <c r="D295">
        <v>-65</v>
      </c>
      <c r="E295">
        <v>-65</v>
      </c>
      <c r="F295">
        <v>-57.72115385</v>
      </c>
      <c r="G295">
        <v>-61.09615385</v>
      </c>
      <c r="H295">
        <v>-48.25961538</v>
      </c>
      <c r="I295">
        <v>-61</v>
      </c>
      <c r="J295">
        <v>-62</v>
      </c>
      <c r="K295">
        <v>-38</v>
      </c>
      <c r="L295">
        <v>-2.9514380349999998</v>
      </c>
      <c r="M295">
        <v>-3.1240108740000001</v>
      </c>
      <c r="N295">
        <v>-2.4676440940000002</v>
      </c>
      <c r="O295">
        <v>-3.1190942690000001</v>
      </c>
      <c r="P295">
        <v>-3.1702269620000001</v>
      </c>
      <c r="Q295">
        <v>-1.943042331</v>
      </c>
      <c r="R295">
        <v>-0.147571902</v>
      </c>
      <c r="S295">
        <v>-0.156200544</v>
      </c>
      <c r="T295">
        <v>-0.12338220499999999</v>
      </c>
      <c r="U295">
        <v>-0.15595471299999999</v>
      </c>
      <c r="V295">
        <v>-0.158511348</v>
      </c>
      <c r="W295">
        <v>-9.7152116999999996E-2</v>
      </c>
      <c r="X295">
        <v>-4.9817489999999997E-3</v>
      </c>
      <c r="Y295">
        <v>1.9002679000000001E-2</v>
      </c>
      <c r="Z295">
        <v>0.74939412299999997</v>
      </c>
      <c r="AA295">
        <v>-1.476074E-3</v>
      </c>
      <c r="AB295">
        <v>4.0053943000000002E-2</v>
      </c>
      <c r="AC295">
        <v>0.72213715499999998</v>
      </c>
    </row>
    <row r="296" spans="1:29" x14ac:dyDescent="0.3">
      <c r="A296">
        <v>2.94</v>
      </c>
      <c r="B296">
        <v>28.2</v>
      </c>
      <c r="C296">
        <v>-65</v>
      </c>
      <c r="D296">
        <v>-65</v>
      </c>
      <c r="E296">
        <v>-65</v>
      </c>
      <c r="F296">
        <v>-57.47115385</v>
      </c>
      <c r="G296">
        <v>-61.29807692</v>
      </c>
      <c r="H296">
        <v>-48.90384615</v>
      </c>
      <c r="I296">
        <v>-57</v>
      </c>
      <c r="J296">
        <v>-50</v>
      </c>
      <c r="K296">
        <v>-50</v>
      </c>
      <c r="L296">
        <v>-2.9386548619999999</v>
      </c>
      <c r="M296">
        <v>-3.1343357439999999</v>
      </c>
      <c r="N296">
        <v>-2.500585348</v>
      </c>
      <c r="O296">
        <v>-2.9145634970000001</v>
      </c>
      <c r="P296">
        <v>-2.556634646</v>
      </c>
      <c r="Q296">
        <v>-2.556634646</v>
      </c>
      <c r="R296">
        <v>-0.146932743</v>
      </c>
      <c r="S296">
        <v>-0.156716787</v>
      </c>
      <c r="T296">
        <v>-0.125029267</v>
      </c>
      <c r="U296">
        <v>-0.14572817499999999</v>
      </c>
      <c r="V296">
        <v>-0.127831732</v>
      </c>
      <c r="W296">
        <v>-0.127831732</v>
      </c>
      <c r="X296">
        <v>-5.6488210000000001E-3</v>
      </c>
      <c r="Y296">
        <v>1.7863665000000001E-2</v>
      </c>
      <c r="Z296">
        <v>0.75206806599999998</v>
      </c>
      <c r="AA296">
        <v>1.0332516E-2</v>
      </c>
      <c r="AB296">
        <v>5.9654809999999999E-3</v>
      </c>
      <c r="AC296">
        <v>0.70419585900000004</v>
      </c>
    </row>
    <row r="297" spans="1:29" x14ac:dyDescent="0.3">
      <c r="A297">
        <v>2.95</v>
      </c>
      <c r="B297">
        <v>28.2</v>
      </c>
      <c r="C297">
        <v>-65</v>
      </c>
      <c r="D297">
        <v>-65</v>
      </c>
      <c r="E297">
        <v>-65</v>
      </c>
      <c r="F297">
        <v>-56.75961538</v>
      </c>
      <c r="G297">
        <v>-61.04807692</v>
      </c>
      <c r="H297">
        <v>-49.71153846</v>
      </c>
      <c r="I297">
        <v>-58</v>
      </c>
      <c r="J297">
        <v>-63</v>
      </c>
      <c r="K297">
        <v>-50</v>
      </c>
      <c r="L297">
        <v>-2.902271984</v>
      </c>
      <c r="M297">
        <v>-3.1215525710000001</v>
      </c>
      <c r="N297">
        <v>-2.541884831</v>
      </c>
      <c r="O297">
        <v>-2.9656961900000001</v>
      </c>
      <c r="P297">
        <v>-3.2213596550000001</v>
      </c>
      <c r="Q297">
        <v>-2.556634646</v>
      </c>
      <c r="R297">
        <v>-0.14511359900000001</v>
      </c>
      <c r="S297">
        <v>-0.156077629</v>
      </c>
      <c r="T297">
        <v>-0.127094242</v>
      </c>
      <c r="U297">
        <v>-0.14828480899999999</v>
      </c>
      <c r="V297">
        <v>-0.161067983</v>
      </c>
      <c r="W297">
        <v>-0.127831732</v>
      </c>
      <c r="X297">
        <v>-6.3300850000000001E-3</v>
      </c>
      <c r="Y297">
        <v>1.5667581999999999E-2</v>
      </c>
      <c r="Z297">
        <v>0.75137801599999998</v>
      </c>
      <c r="AA297">
        <v>-7.3803690000000003E-3</v>
      </c>
      <c r="AB297">
        <v>1.7896443000000001E-2</v>
      </c>
      <c r="AC297">
        <v>0.76699039400000002</v>
      </c>
    </row>
    <row r="298" spans="1:29" x14ac:dyDescent="0.3">
      <c r="A298">
        <v>2.96</v>
      </c>
      <c r="B298">
        <v>28.2</v>
      </c>
      <c r="C298">
        <v>-65</v>
      </c>
      <c r="D298">
        <v>-65</v>
      </c>
      <c r="E298">
        <v>-65</v>
      </c>
      <c r="F298">
        <v>-56.69230769</v>
      </c>
      <c r="G298">
        <v>-60.82692308</v>
      </c>
      <c r="H298">
        <v>-50.65384615</v>
      </c>
      <c r="I298">
        <v>-47</v>
      </c>
      <c r="J298">
        <v>-61</v>
      </c>
      <c r="K298">
        <v>-48</v>
      </c>
      <c r="L298">
        <v>-2.8988303609999999</v>
      </c>
      <c r="M298">
        <v>-3.1102443800000001</v>
      </c>
      <c r="N298">
        <v>-2.5900675610000001</v>
      </c>
      <c r="O298">
        <v>-2.4032365680000001</v>
      </c>
      <c r="P298">
        <v>-3.1190942690000001</v>
      </c>
      <c r="Q298">
        <v>-2.4543692610000001</v>
      </c>
      <c r="R298">
        <v>-0.14494151799999999</v>
      </c>
      <c r="S298">
        <v>-0.15551221900000001</v>
      </c>
      <c r="T298">
        <v>-0.129503378</v>
      </c>
      <c r="U298">
        <v>-0.120161828</v>
      </c>
      <c r="V298">
        <v>-0.15595471299999999</v>
      </c>
      <c r="W298">
        <v>-0.122718463</v>
      </c>
      <c r="X298">
        <v>-6.1029969999999998E-3</v>
      </c>
      <c r="Y298">
        <v>1.381566E-2</v>
      </c>
      <c r="Z298">
        <v>0.75431072799999999</v>
      </c>
      <c r="AA298">
        <v>-2.0665032E-2</v>
      </c>
      <c r="AB298">
        <v>1.0226539E-2</v>
      </c>
      <c r="AC298">
        <v>0.69971053500000002</v>
      </c>
    </row>
    <row r="299" spans="1:29" x14ac:dyDescent="0.3">
      <c r="A299">
        <v>2.97</v>
      </c>
      <c r="B299">
        <v>28.2</v>
      </c>
      <c r="C299">
        <v>-65</v>
      </c>
      <c r="D299">
        <v>-65</v>
      </c>
      <c r="E299">
        <v>-65</v>
      </c>
      <c r="F299">
        <v>-56.75961538</v>
      </c>
      <c r="G299">
        <v>-60.45192308</v>
      </c>
      <c r="H299">
        <v>-51.14423077</v>
      </c>
      <c r="I299">
        <v>-55</v>
      </c>
      <c r="J299">
        <v>-57</v>
      </c>
      <c r="K299">
        <v>-50</v>
      </c>
      <c r="L299">
        <v>-2.902271984</v>
      </c>
      <c r="M299">
        <v>-3.0910696199999999</v>
      </c>
      <c r="N299">
        <v>-2.6151422470000001</v>
      </c>
      <c r="O299">
        <v>-2.812298111</v>
      </c>
      <c r="P299">
        <v>-2.9145634970000001</v>
      </c>
      <c r="Q299">
        <v>-2.556634646</v>
      </c>
      <c r="R299">
        <v>-0.14511359900000001</v>
      </c>
      <c r="S299">
        <v>-0.15455348099999999</v>
      </c>
      <c r="T299">
        <v>-0.13075711200000001</v>
      </c>
      <c r="U299">
        <v>-0.14061490600000001</v>
      </c>
      <c r="V299">
        <v>-0.14572817499999999</v>
      </c>
      <c r="W299">
        <v>-0.127831732</v>
      </c>
      <c r="X299">
        <v>-5.4501180000000003E-3</v>
      </c>
      <c r="Y299">
        <v>1.2717618E-2</v>
      </c>
      <c r="Z299">
        <v>0.75513016200000005</v>
      </c>
      <c r="AA299">
        <v>-2.952147E-3</v>
      </c>
      <c r="AB299">
        <v>1.0226539E-2</v>
      </c>
      <c r="AC299">
        <v>0.72662247800000002</v>
      </c>
    </row>
    <row r="300" spans="1:29" x14ac:dyDescent="0.3">
      <c r="A300">
        <v>2.98</v>
      </c>
      <c r="B300">
        <v>28.2</v>
      </c>
      <c r="C300">
        <v>-65</v>
      </c>
      <c r="D300">
        <v>-65</v>
      </c>
      <c r="E300">
        <v>-65</v>
      </c>
      <c r="F300">
        <v>-56.89423077</v>
      </c>
      <c r="G300">
        <v>-59.82692308</v>
      </c>
      <c r="H300">
        <v>-51.77884615</v>
      </c>
      <c r="I300">
        <v>-53</v>
      </c>
      <c r="J300">
        <v>-60</v>
      </c>
      <c r="K300">
        <v>-50</v>
      </c>
      <c r="L300">
        <v>-2.9091552310000002</v>
      </c>
      <c r="M300">
        <v>-3.0591116870000001</v>
      </c>
      <c r="N300">
        <v>-2.6475918410000001</v>
      </c>
      <c r="O300">
        <v>-2.710032725</v>
      </c>
      <c r="P300">
        <v>-3.0679615760000001</v>
      </c>
      <c r="Q300">
        <v>-2.556634646</v>
      </c>
      <c r="R300">
        <v>-0.14545776199999999</v>
      </c>
      <c r="S300">
        <v>-0.15295558400000001</v>
      </c>
      <c r="T300">
        <v>-0.13237959199999999</v>
      </c>
      <c r="U300">
        <v>-0.13550163600000001</v>
      </c>
      <c r="V300">
        <v>-0.15339807899999999</v>
      </c>
      <c r="W300">
        <v>-0.127831732</v>
      </c>
      <c r="X300">
        <v>-4.3288700000000003E-3</v>
      </c>
      <c r="Y300">
        <v>1.1218054E-2</v>
      </c>
      <c r="Z300">
        <v>0.75577708399999999</v>
      </c>
      <c r="AA300">
        <v>-1.0332516E-2</v>
      </c>
      <c r="AB300">
        <v>1.107875E-2</v>
      </c>
      <c r="AC300">
        <v>0.73110780200000003</v>
      </c>
    </row>
    <row r="301" spans="1:29" x14ac:dyDescent="0.3">
      <c r="A301">
        <v>2.99</v>
      </c>
      <c r="B301">
        <v>28.2</v>
      </c>
      <c r="C301">
        <v>-65</v>
      </c>
      <c r="D301">
        <v>-65</v>
      </c>
      <c r="E301">
        <v>-65</v>
      </c>
      <c r="F301">
        <v>-56.33653846</v>
      </c>
      <c r="G301">
        <v>-58.68269231</v>
      </c>
      <c r="H301">
        <v>-52.10576923</v>
      </c>
      <c r="I301">
        <v>-104</v>
      </c>
      <c r="J301">
        <v>-107</v>
      </c>
      <c r="K301">
        <v>-41</v>
      </c>
      <c r="L301">
        <v>-2.8806389220000002</v>
      </c>
      <c r="M301">
        <v>-3.0006040860000001</v>
      </c>
      <c r="N301">
        <v>-2.6643082979999999</v>
      </c>
      <c r="O301">
        <v>-5.3178000650000001</v>
      </c>
      <c r="P301">
        <v>-5.4711981429999996</v>
      </c>
      <c r="Q301">
        <v>-2.09644041</v>
      </c>
      <c r="R301">
        <v>-0.14403194599999999</v>
      </c>
      <c r="S301">
        <v>-0.150030204</v>
      </c>
      <c r="T301">
        <v>-0.133215415</v>
      </c>
      <c r="U301">
        <v>-0.26589000299999999</v>
      </c>
      <c r="V301">
        <v>-0.27355990699999999</v>
      </c>
      <c r="W301">
        <v>-0.104822021</v>
      </c>
      <c r="X301">
        <v>-3.4630960000000001E-3</v>
      </c>
      <c r="Y301">
        <v>9.2104400000000003E-3</v>
      </c>
      <c r="Z301">
        <v>0.74960976400000001</v>
      </c>
      <c r="AA301">
        <v>-4.4282210000000004E-3</v>
      </c>
      <c r="AB301">
        <v>0.10993529</v>
      </c>
      <c r="AC301">
        <v>1.130301633</v>
      </c>
    </row>
    <row r="302" spans="1:29" x14ac:dyDescent="0.3">
      <c r="A302">
        <v>3</v>
      </c>
      <c r="B302">
        <v>28.2</v>
      </c>
      <c r="C302">
        <v>-65</v>
      </c>
      <c r="D302">
        <v>-65</v>
      </c>
      <c r="E302">
        <v>-65</v>
      </c>
      <c r="F302">
        <v>-55.28846154</v>
      </c>
      <c r="G302">
        <v>-58.22115385</v>
      </c>
      <c r="H302">
        <v>-52.59615385</v>
      </c>
      <c r="I302">
        <v>0</v>
      </c>
      <c r="J302">
        <v>0</v>
      </c>
      <c r="K302">
        <v>-50</v>
      </c>
      <c r="L302">
        <v>-2.8270479260000001</v>
      </c>
      <c r="M302">
        <v>-2.9770043820000001</v>
      </c>
      <c r="N302">
        <v>-2.6893829839999999</v>
      </c>
      <c r="O302">
        <v>0</v>
      </c>
      <c r="P302">
        <v>0</v>
      </c>
      <c r="Q302">
        <v>-2.556634646</v>
      </c>
      <c r="R302">
        <v>-0.14135239599999999</v>
      </c>
      <c r="S302">
        <v>-0.14885021900000001</v>
      </c>
      <c r="T302">
        <v>-0.13446914900000001</v>
      </c>
      <c r="U302">
        <v>0</v>
      </c>
      <c r="V302">
        <v>0</v>
      </c>
      <c r="W302">
        <v>-0.127831732</v>
      </c>
      <c r="X302">
        <v>-4.3288700000000003E-3</v>
      </c>
      <c r="Y302">
        <v>7.0881060000000003E-3</v>
      </c>
      <c r="Z302">
        <v>0.74503818300000002</v>
      </c>
      <c r="AA302">
        <v>0</v>
      </c>
      <c r="AB302">
        <v>-8.5221155000000007E-2</v>
      </c>
      <c r="AC302">
        <v>0.224266197</v>
      </c>
    </row>
    <row r="303" spans="1:29" x14ac:dyDescent="0.3">
      <c r="A303">
        <v>3.01</v>
      </c>
      <c r="B303">
        <v>28.2</v>
      </c>
      <c r="C303">
        <v>-65</v>
      </c>
      <c r="D303">
        <v>-65</v>
      </c>
      <c r="E303">
        <v>-65</v>
      </c>
      <c r="F303">
        <v>-55</v>
      </c>
      <c r="G303">
        <v>-58.45192308</v>
      </c>
      <c r="H303">
        <v>-53.54807692</v>
      </c>
      <c r="I303">
        <v>-91</v>
      </c>
      <c r="J303">
        <v>-116</v>
      </c>
      <c r="K303">
        <v>-108</v>
      </c>
      <c r="L303">
        <v>-2.812298111</v>
      </c>
      <c r="M303">
        <v>-2.9888042339999998</v>
      </c>
      <c r="N303">
        <v>-2.7380573739999998</v>
      </c>
      <c r="O303">
        <v>-4.6530750569999997</v>
      </c>
      <c r="P303">
        <v>-5.9313923800000001</v>
      </c>
      <c r="Q303">
        <v>-5.5223308360000001</v>
      </c>
      <c r="R303">
        <v>-0.14061490600000001</v>
      </c>
      <c r="S303">
        <v>-0.14944021199999999</v>
      </c>
      <c r="T303">
        <v>-0.13690286900000001</v>
      </c>
      <c r="U303">
        <v>-0.23265375299999999</v>
      </c>
      <c r="V303">
        <v>-0.29656961900000001</v>
      </c>
      <c r="W303">
        <v>-0.27611654200000002</v>
      </c>
      <c r="X303">
        <v>-5.0952929999999999E-3</v>
      </c>
      <c r="Y303">
        <v>5.4164599999999997E-3</v>
      </c>
      <c r="Z303">
        <v>0.74904909799999997</v>
      </c>
      <c r="AA303">
        <v>-3.6901842999999997E-2</v>
      </c>
      <c r="AB303">
        <v>-7.669904E-3</v>
      </c>
      <c r="AC303">
        <v>1.412877041</v>
      </c>
    </row>
    <row r="304" spans="1:29" x14ac:dyDescent="0.3">
      <c r="A304">
        <v>3.02</v>
      </c>
      <c r="B304">
        <v>28.2</v>
      </c>
      <c r="C304">
        <v>-65</v>
      </c>
      <c r="D304">
        <v>-65</v>
      </c>
      <c r="E304">
        <v>-65</v>
      </c>
      <c r="F304">
        <v>-55.00961538</v>
      </c>
      <c r="G304">
        <v>-58.79807692</v>
      </c>
      <c r="H304">
        <v>-54.82692308</v>
      </c>
      <c r="I304">
        <v>0</v>
      </c>
      <c r="J304">
        <v>0</v>
      </c>
      <c r="K304">
        <v>0</v>
      </c>
      <c r="L304">
        <v>-2.8127897719999999</v>
      </c>
      <c r="M304">
        <v>-3.0065040120000002</v>
      </c>
      <c r="N304">
        <v>-2.8034482220000001</v>
      </c>
      <c r="O304">
        <v>0</v>
      </c>
      <c r="P304">
        <v>0</v>
      </c>
      <c r="Q304">
        <v>0</v>
      </c>
      <c r="R304">
        <v>-0.14063948900000001</v>
      </c>
      <c r="S304">
        <v>-0.15032520099999999</v>
      </c>
      <c r="T304">
        <v>-0.140172411</v>
      </c>
      <c r="U304">
        <v>0</v>
      </c>
      <c r="V304">
        <v>0</v>
      </c>
      <c r="W304">
        <v>0</v>
      </c>
      <c r="X304">
        <v>-5.5920479999999996E-3</v>
      </c>
      <c r="Y304">
        <v>3.5399559999999999E-3</v>
      </c>
      <c r="Z304">
        <v>0.75638087799999998</v>
      </c>
      <c r="AA304">
        <v>0</v>
      </c>
      <c r="AB304">
        <v>0</v>
      </c>
      <c r="AC304">
        <v>0</v>
      </c>
    </row>
    <row r="305" spans="1:29" x14ac:dyDescent="0.3">
      <c r="A305">
        <v>3.03</v>
      </c>
      <c r="B305">
        <v>28.2</v>
      </c>
      <c r="C305">
        <v>-65</v>
      </c>
      <c r="D305">
        <v>-65</v>
      </c>
      <c r="E305">
        <v>-65</v>
      </c>
      <c r="F305">
        <v>-55.66346154</v>
      </c>
      <c r="G305">
        <v>-59.57692308</v>
      </c>
      <c r="H305">
        <v>-56.50961538</v>
      </c>
      <c r="I305">
        <v>-107</v>
      </c>
      <c r="J305">
        <v>-115</v>
      </c>
      <c r="K305">
        <v>-103</v>
      </c>
      <c r="L305">
        <v>-2.8462226859999999</v>
      </c>
      <c r="M305">
        <v>-3.0463285130000002</v>
      </c>
      <c r="N305">
        <v>-2.8894888110000001</v>
      </c>
      <c r="O305">
        <v>-5.4711981429999996</v>
      </c>
      <c r="P305">
        <v>-5.8802596869999997</v>
      </c>
      <c r="Q305">
        <v>-5.2666673719999997</v>
      </c>
      <c r="R305">
        <v>-0.14231113400000001</v>
      </c>
      <c r="S305">
        <v>-0.152316426</v>
      </c>
      <c r="T305">
        <v>-0.14447444100000001</v>
      </c>
      <c r="U305">
        <v>-0.27355990699999999</v>
      </c>
      <c r="V305">
        <v>-0.29401298399999998</v>
      </c>
      <c r="W305">
        <v>-0.26333336899999998</v>
      </c>
      <c r="X305">
        <v>-5.7765580000000002E-3</v>
      </c>
      <c r="Y305">
        <v>1.8928930000000001E-3</v>
      </c>
      <c r="Z305">
        <v>0.77035438700000003</v>
      </c>
      <c r="AA305">
        <v>-1.1808590000000001E-2</v>
      </c>
      <c r="AB305">
        <v>1.3635385E-2</v>
      </c>
      <c r="AC305">
        <v>1.4577302809999999</v>
      </c>
    </row>
    <row r="306" spans="1:29" x14ac:dyDescent="0.3">
      <c r="A306">
        <v>3.04</v>
      </c>
      <c r="B306">
        <v>28.2</v>
      </c>
      <c r="C306">
        <v>-65</v>
      </c>
      <c r="D306">
        <v>-65</v>
      </c>
      <c r="E306">
        <v>-65</v>
      </c>
      <c r="F306">
        <v>-55.79807692</v>
      </c>
      <c r="G306">
        <v>-59.33653846</v>
      </c>
      <c r="H306">
        <v>-58.18269231</v>
      </c>
      <c r="I306">
        <v>-54</v>
      </c>
      <c r="J306">
        <v>0</v>
      </c>
      <c r="K306">
        <v>0</v>
      </c>
      <c r="L306">
        <v>-2.8531059330000001</v>
      </c>
      <c r="M306">
        <v>-3.0340370010000002</v>
      </c>
      <c r="N306">
        <v>-2.9750377399999999</v>
      </c>
      <c r="O306">
        <v>-2.761165418</v>
      </c>
      <c r="P306">
        <v>0</v>
      </c>
      <c r="Q306">
        <v>0</v>
      </c>
      <c r="R306">
        <v>-0.14265529699999999</v>
      </c>
      <c r="S306">
        <v>-0.15170185</v>
      </c>
      <c r="T306">
        <v>-0.148751887</v>
      </c>
      <c r="U306">
        <v>-0.13805827100000001</v>
      </c>
      <c r="V306">
        <v>0</v>
      </c>
      <c r="W306">
        <v>0</v>
      </c>
      <c r="X306">
        <v>-5.22303E-3</v>
      </c>
      <c r="Y306">
        <v>-1.048876E-3</v>
      </c>
      <c r="Z306">
        <v>0.77738426999999999</v>
      </c>
      <c r="AA306">
        <v>7.9707979999999998E-2</v>
      </c>
      <c r="AB306">
        <v>4.6019424000000003E-2</v>
      </c>
      <c r="AC306">
        <v>0.242207493</v>
      </c>
    </row>
    <row r="307" spans="1:29" x14ac:dyDescent="0.3">
      <c r="A307">
        <v>3.05</v>
      </c>
      <c r="B307">
        <v>28.2</v>
      </c>
      <c r="C307">
        <v>-65</v>
      </c>
      <c r="D307">
        <v>-65</v>
      </c>
      <c r="E307">
        <v>-65</v>
      </c>
      <c r="F307">
        <v>-55.38461538</v>
      </c>
      <c r="G307">
        <v>-58.81730769</v>
      </c>
      <c r="H307">
        <v>-59.375</v>
      </c>
      <c r="I307">
        <v>-56</v>
      </c>
      <c r="J307">
        <v>-100</v>
      </c>
      <c r="K307">
        <v>-123</v>
      </c>
      <c r="L307">
        <v>-2.8319645310000001</v>
      </c>
      <c r="M307">
        <v>-3.0074873329999998</v>
      </c>
      <c r="N307">
        <v>-3.0360036429999999</v>
      </c>
      <c r="O307">
        <v>-2.8634308040000001</v>
      </c>
      <c r="P307">
        <v>-5.1132692930000001</v>
      </c>
      <c r="Q307">
        <v>-6.2893212299999997</v>
      </c>
      <c r="R307">
        <v>-0.14159822699999999</v>
      </c>
      <c r="S307">
        <v>-0.15037436700000001</v>
      </c>
      <c r="T307">
        <v>-0.15180018200000001</v>
      </c>
      <c r="U307">
        <v>-0.14317154000000001</v>
      </c>
      <c r="V307">
        <v>-0.25566346499999998</v>
      </c>
      <c r="W307">
        <v>-0.31446606199999999</v>
      </c>
      <c r="X307">
        <v>-5.0669069999999998E-3</v>
      </c>
      <c r="Y307">
        <v>-3.8759240000000002E-3</v>
      </c>
      <c r="Z307">
        <v>0.77854872900000005</v>
      </c>
      <c r="AA307">
        <v>-6.4947243000000002E-2</v>
      </c>
      <c r="AB307">
        <v>-7.6699038999999997E-2</v>
      </c>
      <c r="AC307">
        <v>1.25140538</v>
      </c>
    </row>
    <row r="308" spans="1:29" x14ac:dyDescent="0.3">
      <c r="A308">
        <v>3.06</v>
      </c>
      <c r="B308">
        <v>28.2</v>
      </c>
      <c r="C308">
        <v>-65</v>
      </c>
      <c r="D308">
        <v>-65</v>
      </c>
      <c r="E308">
        <v>-65</v>
      </c>
      <c r="F308">
        <v>-55.13461538</v>
      </c>
      <c r="G308">
        <v>-58.53846154</v>
      </c>
      <c r="H308">
        <v>-59.31730769</v>
      </c>
      <c r="I308">
        <v>-44</v>
      </c>
      <c r="J308">
        <v>0</v>
      </c>
      <c r="K308">
        <v>0</v>
      </c>
      <c r="L308">
        <v>-2.8191813579999998</v>
      </c>
      <c r="M308">
        <v>-2.993229178</v>
      </c>
      <c r="N308">
        <v>-3.0330536800000001</v>
      </c>
      <c r="O308">
        <v>-2.2498384890000001</v>
      </c>
      <c r="P308">
        <v>0</v>
      </c>
      <c r="Q308">
        <v>0</v>
      </c>
      <c r="R308">
        <v>-0.14095906799999999</v>
      </c>
      <c r="S308">
        <v>-0.149661459</v>
      </c>
      <c r="T308">
        <v>-0.15165268400000001</v>
      </c>
      <c r="U308">
        <v>-0.11249192399999999</v>
      </c>
      <c r="V308">
        <v>0</v>
      </c>
      <c r="W308">
        <v>0</v>
      </c>
      <c r="X308">
        <v>-5.0243279999999998E-3</v>
      </c>
      <c r="Y308">
        <v>-4.2282800000000001E-3</v>
      </c>
      <c r="Z308">
        <v>0.77591791399999999</v>
      </c>
      <c r="AA308">
        <v>6.4947243000000002E-2</v>
      </c>
      <c r="AB308">
        <v>3.7497308E-2</v>
      </c>
      <c r="AC308">
        <v>0.19735425300000001</v>
      </c>
    </row>
    <row r="309" spans="1:29" x14ac:dyDescent="0.3">
      <c r="A309">
        <v>3.07</v>
      </c>
      <c r="B309">
        <v>28.2</v>
      </c>
      <c r="C309">
        <v>-65</v>
      </c>
      <c r="D309">
        <v>-65</v>
      </c>
      <c r="E309">
        <v>-65</v>
      </c>
      <c r="F309">
        <v>-55.24038462</v>
      </c>
      <c r="G309">
        <v>-58.34615385</v>
      </c>
      <c r="H309">
        <v>-58.98076923</v>
      </c>
      <c r="I309">
        <v>0</v>
      </c>
      <c r="J309">
        <v>-58</v>
      </c>
      <c r="K309">
        <v>-61</v>
      </c>
      <c r="L309">
        <v>-2.8245896240000001</v>
      </c>
      <c r="M309">
        <v>-2.983395968</v>
      </c>
      <c r="N309">
        <v>-3.015845562</v>
      </c>
      <c r="O309">
        <v>0</v>
      </c>
      <c r="P309">
        <v>-2.9656961900000001</v>
      </c>
      <c r="Q309">
        <v>-3.1190942690000001</v>
      </c>
      <c r="R309">
        <v>-0.14122948099999999</v>
      </c>
      <c r="S309">
        <v>-0.14916979799999999</v>
      </c>
      <c r="T309">
        <v>-0.150792278</v>
      </c>
      <c r="U309">
        <v>0</v>
      </c>
      <c r="V309">
        <v>-0.14828480899999999</v>
      </c>
      <c r="W309">
        <v>-0.15595471299999999</v>
      </c>
      <c r="X309">
        <v>-4.5843439999999997E-3</v>
      </c>
      <c r="Y309">
        <v>-3.728426E-3</v>
      </c>
      <c r="Z309">
        <v>0.77402027699999998</v>
      </c>
      <c r="AA309">
        <v>-8.5612275000000002E-2</v>
      </c>
      <c r="AB309">
        <v>-5.4541539E-2</v>
      </c>
      <c r="AC309">
        <v>0.53375354900000005</v>
      </c>
    </row>
    <row r="310" spans="1:29" x14ac:dyDescent="0.3">
      <c r="A310">
        <v>3.08</v>
      </c>
      <c r="B310">
        <v>28.2</v>
      </c>
      <c r="C310">
        <v>-65</v>
      </c>
      <c r="D310">
        <v>-65</v>
      </c>
      <c r="E310">
        <v>-65</v>
      </c>
      <c r="F310">
        <v>-55.875</v>
      </c>
      <c r="G310">
        <v>-58.61538462</v>
      </c>
      <c r="H310">
        <v>-58.44230769</v>
      </c>
      <c r="I310">
        <v>-115</v>
      </c>
      <c r="J310">
        <v>-113</v>
      </c>
      <c r="K310">
        <v>-61</v>
      </c>
      <c r="L310">
        <v>-2.8570392170000001</v>
      </c>
      <c r="M310">
        <v>-2.9971624619999999</v>
      </c>
      <c r="N310">
        <v>-2.988312573</v>
      </c>
      <c r="O310">
        <v>-5.8802596869999997</v>
      </c>
      <c r="P310">
        <v>-5.7779943009999997</v>
      </c>
      <c r="Q310">
        <v>-3.1190942690000001</v>
      </c>
      <c r="R310">
        <v>-0.142851961</v>
      </c>
      <c r="S310">
        <v>-0.14985812300000001</v>
      </c>
      <c r="T310">
        <v>-0.14941562899999999</v>
      </c>
      <c r="U310">
        <v>-0.29401298399999998</v>
      </c>
      <c r="V310">
        <v>-0.288899715</v>
      </c>
      <c r="W310">
        <v>-0.15595471299999999</v>
      </c>
      <c r="X310">
        <v>-4.0450099999999999E-3</v>
      </c>
      <c r="Y310">
        <v>-2.0403909999999999E-3</v>
      </c>
      <c r="Z310">
        <v>0.77565914499999999</v>
      </c>
      <c r="AA310">
        <v>2.952147E-3</v>
      </c>
      <c r="AB310">
        <v>9.0334423999999997E-2</v>
      </c>
      <c r="AC310">
        <v>1.2962586190000001</v>
      </c>
    </row>
    <row r="311" spans="1:29" x14ac:dyDescent="0.3">
      <c r="A311">
        <v>3.09</v>
      </c>
      <c r="B311">
        <v>28.2</v>
      </c>
      <c r="C311">
        <v>-65</v>
      </c>
      <c r="D311">
        <v>-65</v>
      </c>
      <c r="E311">
        <v>-65</v>
      </c>
      <c r="F311">
        <v>-55.88461538</v>
      </c>
      <c r="G311">
        <v>-58.83653846</v>
      </c>
      <c r="H311">
        <v>-57.69230769</v>
      </c>
      <c r="I311">
        <v>-56</v>
      </c>
      <c r="J311">
        <v>-56</v>
      </c>
      <c r="K311">
        <v>-107</v>
      </c>
      <c r="L311">
        <v>-2.8575308779999999</v>
      </c>
      <c r="M311">
        <v>-3.0084706539999999</v>
      </c>
      <c r="N311">
        <v>-2.9499630539999999</v>
      </c>
      <c r="O311">
        <v>-2.8634308040000001</v>
      </c>
      <c r="P311">
        <v>-2.8634308040000001</v>
      </c>
      <c r="Q311">
        <v>-5.4711981429999996</v>
      </c>
      <c r="R311">
        <v>-0.14287654399999999</v>
      </c>
      <c r="S311">
        <v>-0.150423533</v>
      </c>
      <c r="T311">
        <v>-0.14749815299999999</v>
      </c>
      <c r="U311">
        <v>-0.14317154000000001</v>
      </c>
      <c r="V311">
        <v>-0.14317154000000001</v>
      </c>
      <c r="W311">
        <v>-0.27355990699999999</v>
      </c>
      <c r="X311">
        <v>-4.3572560000000003E-3</v>
      </c>
      <c r="Y311">
        <v>-5.6541000000000002E-4</v>
      </c>
      <c r="Z311">
        <v>0.77333022699999998</v>
      </c>
      <c r="AA311">
        <v>0</v>
      </c>
      <c r="AB311">
        <v>-8.6925578000000003E-2</v>
      </c>
      <c r="AC311">
        <v>0.98228594300000005</v>
      </c>
    </row>
    <row r="312" spans="1:29" x14ac:dyDescent="0.3">
      <c r="A312">
        <v>3.1</v>
      </c>
      <c r="B312">
        <v>28.2</v>
      </c>
      <c r="C312">
        <v>-65</v>
      </c>
      <c r="D312">
        <v>-65</v>
      </c>
      <c r="E312">
        <v>-65</v>
      </c>
      <c r="F312">
        <v>-55.71153846</v>
      </c>
      <c r="G312">
        <v>-59.15384615</v>
      </c>
      <c r="H312">
        <v>-57.30769231</v>
      </c>
      <c r="I312">
        <v>-55</v>
      </c>
      <c r="J312">
        <v>-49</v>
      </c>
      <c r="K312">
        <v>-59</v>
      </c>
      <c r="L312">
        <v>-2.848680989</v>
      </c>
      <c r="M312">
        <v>-3.0246954509999999</v>
      </c>
      <c r="N312">
        <v>-2.9302966330000002</v>
      </c>
      <c r="O312">
        <v>-2.812298111</v>
      </c>
      <c r="P312">
        <v>-2.5055019540000001</v>
      </c>
      <c r="Q312">
        <v>-3.0168288830000001</v>
      </c>
      <c r="R312">
        <v>-0.14243404900000001</v>
      </c>
      <c r="S312">
        <v>-0.15123477299999999</v>
      </c>
      <c r="T312">
        <v>-0.14651483200000001</v>
      </c>
      <c r="U312">
        <v>-0.14061490600000001</v>
      </c>
      <c r="V312">
        <v>-0.125275098</v>
      </c>
      <c r="W312">
        <v>-0.15084144399999999</v>
      </c>
      <c r="X312">
        <v>-5.0810999999999999E-3</v>
      </c>
      <c r="Y312">
        <v>2.1305299999999999E-4</v>
      </c>
      <c r="Z312">
        <v>0.77225202400000004</v>
      </c>
      <c r="AA312">
        <v>8.8564420000000008E-3</v>
      </c>
      <c r="AB312">
        <v>-1.1930962E-2</v>
      </c>
      <c r="AC312">
        <v>0.73110780200000003</v>
      </c>
    </row>
    <row r="313" spans="1:29" x14ac:dyDescent="0.3">
      <c r="A313">
        <v>3.11</v>
      </c>
      <c r="B313">
        <v>28.2</v>
      </c>
      <c r="C313">
        <v>-65</v>
      </c>
      <c r="D313">
        <v>-65</v>
      </c>
      <c r="E313">
        <v>-65</v>
      </c>
      <c r="F313">
        <v>-55.43269231</v>
      </c>
      <c r="G313">
        <v>-59.68269231</v>
      </c>
      <c r="H313">
        <v>-56.72115385</v>
      </c>
      <c r="I313">
        <v>-46</v>
      </c>
      <c r="J313">
        <v>-59</v>
      </c>
      <c r="K313">
        <v>-56</v>
      </c>
      <c r="L313">
        <v>-2.8344228340000002</v>
      </c>
      <c r="M313">
        <v>-3.0517367790000001</v>
      </c>
      <c r="N313">
        <v>-2.9003053419999998</v>
      </c>
      <c r="O313">
        <v>-2.3521038750000001</v>
      </c>
      <c r="P313">
        <v>-3.0168288830000001</v>
      </c>
      <c r="Q313">
        <v>-2.8634308040000001</v>
      </c>
      <c r="R313">
        <v>-0.14172114199999999</v>
      </c>
      <c r="S313">
        <v>-0.152586839</v>
      </c>
      <c r="T313">
        <v>-0.145015267</v>
      </c>
      <c r="U313">
        <v>-0.117605194</v>
      </c>
      <c r="V313">
        <v>-0.15084144399999999</v>
      </c>
      <c r="W313">
        <v>-0.14317154000000001</v>
      </c>
      <c r="X313">
        <v>-6.273313E-3</v>
      </c>
      <c r="Y313">
        <v>1.425815E-3</v>
      </c>
      <c r="Z313">
        <v>0.77074253999999998</v>
      </c>
      <c r="AA313">
        <v>-1.9188957999999999E-2</v>
      </c>
      <c r="AB313">
        <v>-5.9654809999999999E-3</v>
      </c>
      <c r="AC313">
        <v>0.72213715499999998</v>
      </c>
    </row>
    <row r="314" spans="1:29" x14ac:dyDescent="0.3">
      <c r="A314">
        <v>3.12</v>
      </c>
      <c r="B314">
        <v>28.2</v>
      </c>
      <c r="C314">
        <v>-65</v>
      </c>
      <c r="D314">
        <v>-65</v>
      </c>
      <c r="E314">
        <v>-65</v>
      </c>
      <c r="F314">
        <v>-55.85576923</v>
      </c>
      <c r="G314">
        <v>-60.71153846</v>
      </c>
      <c r="H314">
        <v>-56.39423077</v>
      </c>
      <c r="I314">
        <v>-57</v>
      </c>
      <c r="J314">
        <v>-60</v>
      </c>
      <c r="K314">
        <v>-56</v>
      </c>
      <c r="L314">
        <v>-2.856055896</v>
      </c>
      <c r="M314">
        <v>-3.1043444529999999</v>
      </c>
      <c r="N314">
        <v>-2.883588885</v>
      </c>
      <c r="O314">
        <v>-2.9145634970000001</v>
      </c>
      <c r="P314">
        <v>-3.0679615760000001</v>
      </c>
      <c r="Q314">
        <v>-2.8634308040000001</v>
      </c>
      <c r="R314">
        <v>-0.14280279500000001</v>
      </c>
      <c r="S314">
        <v>-0.15521722299999999</v>
      </c>
      <c r="T314">
        <v>-0.14417944399999999</v>
      </c>
      <c r="U314">
        <v>-0.14572817499999999</v>
      </c>
      <c r="V314">
        <v>-0.15339807899999999</v>
      </c>
      <c r="W314">
        <v>-0.14317154000000001</v>
      </c>
      <c r="X314">
        <v>-7.1674729999999997E-3</v>
      </c>
      <c r="Y314">
        <v>3.2203760000000001E-3</v>
      </c>
      <c r="Z314">
        <v>0.77578852899999995</v>
      </c>
      <c r="AA314">
        <v>-4.4282210000000004E-3</v>
      </c>
      <c r="AB314">
        <v>4.2610579999999999E-3</v>
      </c>
      <c r="AC314">
        <v>0.77596104200000005</v>
      </c>
    </row>
    <row r="315" spans="1:29" x14ac:dyDescent="0.3">
      <c r="A315">
        <v>3.13</v>
      </c>
      <c r="B315">
        <v>28.2</v>
      </c>
      <c r="C315">
        <v>-65</v>
      </c>
      <c r="D315">
        <v>-65</v>
      </c>
      <c r="E315">
        <v>-65</v>
      </c>
      <c r="F315">
        <v>-56.83653846</v>
      </c>
      <c r="G315">
        <v>-61.02884615</v>
      </c>
      <c r="H315">
        <v>-55.83653846</v>
      </c>
      <c r="I315">
        <v>-56</v>
      </c>
      <c r="J315">
        <v>-63</v>
      </c>
      <c r="K315">
        <v>-55</v>
      </c>
      <c r="L315">
        <v>-2.9062052679999999</v>
      </c>
      <c r="M315">
        <v>-3.12056925</v>
      </c>
      <c r="N315">
        <v>-2.8550725749999999</v>
      </c>
      <c r="O315">
        <v>-2.8634308040000001</v>
      </c>
      <c r="P315">
        <v>-3.2213596550000001</v>
      </c>
      <c r="Q315">
        <v>-2.812298111</v>
      </c>
      <c r="R315">
        <v>-0.145310263</v>
      </c>
      <c r="S315">
        <v>-0.15602846300000001</v>
      </c>
      <c r="T315">
        <v>-0.14275362899999999</v>
      </c>
      <c r="U315">
        <v>-0.14317154000000001</v>
      </c>
      <c r="V315">
        <v>-0.161067983</v>
      </c>
      <c r="W315">
        <v>-0.14061490600000001</v>
      </c>
      <c r="X315">
        <v>-6.1881549999999999E-3</v>
      </c>
      <c r="Y315">
        <v>5.2771559999999999E-3</v>
      </c>
      <c r="Z315">
        <v>0.77910939400000001</v>
      </c>
      <c r="AA315">
        <v>-1.0332516E-2</v>
      </c>
      <c r="AB315">
        <v>7.669904E-3</v>
      </c>
      <c r="AC315">
        <v>0.78044636599999995</v>
      </c>
    </row>
    <row r="316" spans="1:29" x14ac:dyDescent="0.3">
      <c r="A316">
        <v>3.14</v>
      </c>
      <c r="B316">
        <v>28.2</v>
      </c>
      <c r="C316">
        <v>-65</v>
      </c>
      <c r="D316">
        <v>-65</v>
      </c>
      <c r="E316">
        <v>-65</v>
      </c>
      <c r="F316">
        <v>-57.09615385</v>
      </c>
      <c r="G316">
        <v>-60.66346154</v>
      </c>
      <c r="H316">
        <v>-54.80769231</v>
      </c>
      <c r="I316">
        <v>-61</v>
      </c>
      <c r="J316">
        <v>-65</v>
      </c>
      <c r="K316">
        <v>-41</v>
      </c>
      <c r="L316">
        <v>-2.9194801020000001</v>
      </c>
      <c r="M316">
        <v>-3.101886151</v>
      </c>
      <c r="N316">
        <v>-2.802464901</v>
      </c>
      <c r="O316">
        <v>-3.1190942690000001</v>
      </c>
      <c r="P316">
        <v>-3.32362504</v>
      </c>
      <c r="Q316">
        <v>-2.09644041</v>
      </c>
      <c r="R316">
        <v>-0.14597400499999999</v>
      </c>
      <c r="S316">
        <v>-0.15509430799999999</v>
      </c>
      <c r="T316">
        <v>-0.14012324500000001</v>
      </c>
      <c r="U316">
        <v>-0.15595471299999999</v>
      </c>
      <c r="V316">
        <v>-0.166181252</v>
      </c>
      <c r="W316">
        <v>-0.104822021</v>
      </c>
      <c r="X316">
        <v>-5.2656090000000001E-3</v>
      </c>
      <c r="Y316">
        <v>6.940608E-3</v>
      </c>
      <c r="Z316">
        <v>0.77402027699999998</v>
      </c>
      <c r="AA316">
        <v>-5.9042950000000004E-3</v>
      </c>
      <c r="AB316">
        <v>3.7497308E-2</v>
      </c>
      <c r="AC316">
        <v>0.74904909799999997</v>
      </c>
    </row>
    <row r="317" spans="1:29" x14ac:dyDescent="0.3">
      <c r="A317">
        <v>3.15</v>
      </c>
      <c r="B317">
        <v>28.2</v>
      </c>
      <c r="C317">
        <v>-65</v>
      </c>
      <c r="D317">
        <v>-65</v>
      </c>
      <c r="E317">
        <v>-65</v>
      </c>
      <c r="F317">
        <v>-57.07692308</v>
      </c>
      <c r="G317">
        <v>-60.21153846</v>
      </c>
      <c r="H317">
        <v>-53.45192308</v>
      </c>
      <c r="I317">
        <v>-60</v>
      </c>
      <c r="J317">
        <v>-51</v>
      </c>
      <c r="K317">
        <v>-53</v>
      </c>
      <c r="L317">
        <v>-2.918496781</v>
      </c>
      <c r="M317">
        <v>-3.0787781070000002</v>
      </c>
      <c r="N317">
        <v>-2.7331407689999998</v>
      </c>
      <c r="O317">
        <v>-3.0679615760000001</v>
      </c>
      <c r="P317">
        <v>-2.607767339</v>
      </c>
      <c r="Q317">
        <v>-2.710032725</v>
      </c>
      <c r="R317">
        <v>-0.145924839</v>
      </c>
      <c r="S317">
        <v>-0.15393890499999999</v>
      </c>
      <c r="T317">
        <v>-0.13665703800000001</v>
      </c>
      <c r="U317">
        <v>-0.15339807899999999</v>
      </c>
      <c r="V317">
        <v>-0.13038836700000001</v>
      </c>
      <c r="W317">
        <v>-0.13550163600000001</v>
      </c>
      <c r="X317">
        <v>-4.6269229999999998E-3</v>
      </c>
      <c r="Y317">
        <v>8.8498889999999997E-3</v>
      </c>
      <c r="Z317">
        <v>0.76582593499999996</v>
      </c>
      <c r="AA317">
        <v>1.3284663E-2</v>
      </c>
      <c r="AB317">
        <v>4.2610579999999999E-3</v>
      </c>
      <c r="AC317">
        <v>0.73559312600000004</v>
      </c>
    </row>
    <row r="318" spans="1:29" x14ac:dyDescent="0.3">
      <c r="A318">
        <v>3.16</v>
      </c>
      <c r="B318">
        <v>28.2</v>
      </c>
      <c r="C318">
        <v>-65</v>
      </c>
      <c r="D318">
        <v>-65</v>
      </c>
      <c r="E318">
        <v>-65</v>
      </c>
      <c r="F318">
        <v>-56.44230769</v>
      </c>
      <c r="G318">
        <v>-59.33653846</v>
      </c>
      <c r="H318">
        <v>-51.57692308</v>
      </c>
      <c r="I318">
        <v>-48</v>
      </c>
      <c r="J318">
        <v>-64</v>
      </c>
      <c r="K318">
        <v>-50</v>
      </c>
      <c r="L318">
        <v>-2.886047187</v>
      </c>
      <c r="M318">
        <v>-3.0340370010000002</v>
      </c>
      <c r="N318">
        <v>-2.6372669700000002</v>
      </c>
      <c r="O318">
        <v>-2.4543692610000001</v>
      </c>
      <c r="P318">
        <v>-3.272492347</v>
      </c>
      <c r="Q318">
        <v>-2.556634646</v>
      </c>
      <c r="R318">
        <v>-0.14430235899999999</v>
      </c>
      <c r="S318">
        <v>-0.15170185</v>
      </c>
      <c r="T318">
        <v>-0.13186334799999999</v>
      </c>
      <c r="U318">
        <v>-0.122718463</v>
      </c>
      <c r="V318">
        <v>-0.163624617</v>
      </c>
      <c r="W318">
        <v>-0.127831732</v>
      </c>
      <c r="X318">
        <v>-4.2720980000000002E-3</v>
      </c>
      <c r="Y318">
        <v>1.0759171E-2</v>
      </c>
      <c r="Z318">
        <v>0.75064483800000004</v>
      </c>
      <c r="AA318">
        <v>-2.3617178999999999E-2</v>
      </c>
      <c r="AB318">
        <v>1.0226539E-2</v>
      </c>
      <c r="AC318">
        <v>0.72662247800000002</v>
      </c>
    </row>
    <row r="319" spans="1:29" x14ac:dyDescent="0.3">
      <c r="A319">
        <v>3.17</v>
      </c>
      <c r="B319">
        <v>28.2</v>
      </c>
      <c r="C319">
        <v>-65</v>
      </c>
      <c r="D319">
        <v>-65</v>
      </c>
      <c r="E319">
        <v>-65</v>
      </c>
      <c r="F319">
        <v>-56.34615385</v>
      </c>
      <c r="G319">
        <v>-59.48076923</v>
      </c>
      <c r="H319">
        <v>-49.71153846</v>
      </c>
      <c r="I319">
        <v>-57</v>
      </c>
      <c r="J319">
        <v>-62</v>
      </c>
      <c r="K319">
        <v>-51</v>
      </c>
      <c r="L319">
        <v>-2.8811305819999999</v>
      </c>
      <c r="M319">
        <v>-3.0414119080000002</v>
      </c>
      <c r="N319">
        <v>-2.541884831</v>
      </c>
      <c r="O319">
        <v>-2.9145634970000001</v>
      </c>
      <c r="P319">
        <v>-3.1702269620000001</v>
      </c>
      <c r="Q319">
        <v>-2.607767339</v>
      </c>
      <c r="R319">
        <v>-0.14405652899999999</v>
      </c>
      <c r="S319">
        <v>-0.152070595</v>
      </c>
      <c r="T319">
        <v>-0.127094242</v>
      </c>
      <c r="U319">
        <v>-0.14572817499999999</v>
      </c>
      <c r="V319">
        <v>-0.158511348</v>
      </c>
      <c r="W319">
        <v>-0.13038836700000001</v>
      </c>
      <c r="X319">
        <v>-4.6269229999999998E-3</v>
      </c>
      <c r="Y319">
        <v>1.3979547E-2</v>
      </c>
      <c r="Z319">
        <v>0.74249362500000005</v>
      </c>
      <c r="AA319">
        <v>-7.3803690000000003E-3</v>
      </c>
      <c r="AB319">
        <v>1.4487596E-2</v>
      </c>
      <c r="AC319">
        <v>0.76250507000000001</v>
      </c>
    </row>
    <row r="320" spans="1:29" x14ac:dyDescent="0.3">
      <c r="A320">
        <v>3.18</v>
      </c>
      <c r="B320">
        <v>28.2</v>
      </c>
      <c r="C320">
        <v>-65</v>
      </c>
      <c r="D320">
        <v>-65</v>
      </c>
      <c r="E320">
        <v>-65</v>
      </c>
      <c r="F320">
        <v>-56.83653846</v>
      </c>
      <c r="G320">
        <v>-59.91346154</v>
      </c>
      <c r="H320">
        <v>-48.43269231</v>
      </c>
      <c r="I320">
        <v>-60</v>
      </c>
      <c r="J320">
        <v>-60</v>
      </c>
      <c r="K320">
        <v>-48</v>
      </c>
      <c r="L320">
        <v>-2.9062052679999999</v>
      </c>
      <c r="M320">
        <v>-3.0635366309999998</v>
      </c>
      <c r="N320">
        <v>-2.4764939840000002</v>
      </c>
      <c r="O320">
        <v>-3.0679615760000001</v>
      </c>
      <c r="P320">
        <v>-3.0679615760000001</v>
      </c>
      <c r="Q320">
        <v>-2.4543692610000001</v>
      </c>
      <c r="R320">
        <v>-0.145310263</v>
      </c>
      <c r="S320">
        <v>-0.15317683200000001</v>
      </c>
      <c r="T320">
        <v>-0.123824699</v>
      </c>
      <c r="U320">
        <v>-0.15339807899999999</v>
      </c>
      <c r="V320">
        <v>-0.15339807899999999</v>
      </c>
      <c r="W320">
        <v>-0.122718463</v>
      </c>
      <c r="X320">
        <v>-4.5417649999999997E-3</v>
      </c>
      <c r="Y320">
        <v>1.6945899E-2</v>
      </c>
      <c r="Z320">
        <v>0.74089788400000001</v>
      </c>
      <c r="AA320">
        <v>0</v>
      </c>
      <c r="AB320">
        <v>2.0453077E-2</v>
      </c>
      <c r="AC320">
        <v>0.75353442199999998</v>
      </c>
    </row>
    <row r="321" spans="1:29" x14ac:dyDescent="0.3">
      <c r="A321">
        <v>3.19</v>
      </c>
      <c r="B321">
        <v>28.2</v>
      </c>
      <c r="C321">
        <v>-65</v>
      </c>
      <c r="D321">
        <v>-65</v>
      </c>
      <c r="E321">
        <v>-65</v>
      </c>
      <c r="F321">
        <v>-57.19230769</v>
      </c>
      <c r="G321">
        <v>-60.08653846</v>
      </c>
      <c r="H321">
        <v>-48.32692308</v>
      </c>
      <c r="I321">
        <v>-59</v>
      </c>
      <c r="J321">
        <v>-62</v>
      </c>
      <c r="K321">
        <v>-40</v>
      </c>
      <c r="L321">
        <v>-2.9243967070000001</v>
      </c>
      <c r="M321">
        <v>-3.0723865199999998</v>
      </c>
      <c r="N321">
        <v>-2.4710857179999999</v>
      </c>
      <c r="O321">
        <v>-3.0168288830000001</v>
      </c>
      <c r="P321">
        <v>-3.1702269620000001</v>
      </c>
      <c r="Q321">
        <v>-2.045307717</v>
      </c>
      <c r="R321">
        <v>-0.14621983499999999</v>
      </c>
      <c r="S321">
        <v>-0.153619326</v>
      </c>
      <c r="T321">
        <v>-0.123554286</v>
      </c>
      <c r="U321">
        <v>-0.15084144399999999</v>
      </c>
      <c r="V321">
        <v>-0.158511348</v>
      </c>
      <c r="W321">
        <v>-0.102265386</v>
      </c>
      <c r="X321">
        <v>-4.2720980000000002E-3</v>
      </c>
      <c r="Y321">
        <v>1.7576863000000002E-2</v>
      </c>
      <c r="Z321">
        <v>0.74279552199999999</v>
      </c>
      <c r="AA321">
        <v>-4.4282210000000004E-3</v>
      </c>
      <c r="AB321">
        <v>3.4940673999999998E-2</v>
      </c>
      <c r="AC321">
        <v>0.72213715499999998</v>
      </c>
    </row>
    <row r="322" spans="1:29" x14ac:dyDescent="0.3">
      <c r="A322">
        <v>3.2</v>
      </c>
      <c r="B322">
        <v>28.2</v>
      </c>
      <c r="C322">
        <v>-65</v>
      </c>
      <c r="D322">
        <v>-65</v>
      </c>
      <c r="E322">
        <v>-65</v>
      </c>
      <c r="F322">
        <v>-57.18269231</v>
      </c>
      <c r="G322">
        <v>-60.16346154</v>
      </c>
      <c r="H322">
        <v>-48.52884615</v>
      </c>
      <c r="I322">
        <v>-59</v>
      </c>
      <c r="J322">
        <v>-48</v>
      </c>
      <c r="K322">
        <v>-48</v>
      </c>
      <c r="L322">
        <v>-2.9239050469999999</v>
      </c>
      <c r="M322">
        <v>-3.0763198040000002</v>
      </c>
      <c r="N322">
        <v>-2.4814105890000002</v>
      </c>
      <c r="O322">
        <v>-3.0168288830000001</v>
      </c>
      <c r="P322">
        <v>-2.4543692610000001</v>
      </c>
      <c r="Q322">
        <v>-2.4543692610000001</v>
      </c>
      <c r="R322">
        <v>-0.146195252</v>
      </c>
      <c r="S322">
        <v>-0.15381599000000001</v>
      </c>
      <c r="T322">
        <v>-0.124070529</v>
      </c>
      <c r="U322">
        <v>-0.15084144399999999</v>
      </c>
      <c r="V322">
        <v>-0.122718463</v>
      </c>
      <c r="W322">
        <v>-0.122718463</v>
      </c>
      <c r="X322">
        <v>-4.3998350000000004E-3</v>
      </c>
      <c r="Y322">
        <v>1.7290060999999999E-2</v>
      </c>
      <c r="Z322">
        <v>0.744003109</v>
      </c>
      <c r="AA322">
        <v>1.6236811E-2</v>
      </c>
      <c r="AB322">
        <v>9.374327E-3</v>
      </c>
      <c r="AC322">
        <v>0.69522521100000001</v>
      </c>
    </row>
    <row r="323" spans="1:29" x14ac:dyDescent="0.3">
      <c r="A323">
        <v>3.21</v>
      </c>
      <c r="B323">
        <v>28.2</v>
      </c>
      <c r="C323">
        <v>-65</v>
      </c>
      <c r="D323">
        <v>-65</v>
      </c>
      <c r="E323">
        <v>-65</v>
      </c>
      <c r="F323">
        <v>-56.56730769</v>
      </c>
      <c r="G323">
        <v>-59.83653846</v>
      </c>
      <c r="H323">
        <v>-48.86538462</v>
      </c>
      <c r="I323">
        <v>-58</v>
      </c>
      <c r="J323">
        <v>-60</v>
      </c>
      <c r="K323">
        <v>-48</v>
      </c>
      <c r="L323">
        <v>-2.8924387739999999</v>
      </c>
      <c r="M323">
        <v>-3.0596033469999999</v>
      </c>
      <c r="N323">
        <v>-2.4986187059999998</v>
      </c>
      <c r="O323">
        <v>-2.9656961900000001</v>
      </c>
      <c r="P323">
        <v>-3.0679615760000001</v>
      </c>
      <c r="Q323">
        <v>-2.4543692610000001</v>
      </c>
      <c r="R323">
        <v>-0.144621939</v>
      </c>
      <c r="S323">
        <v>-0.152980167</v>
      </c>
      <c r="T323">
        <v>-0.12493093500000001</v>
      </c>
      <c r="U323">
        <v>-0.14828480899999999</v>
      </c>
      <c r="V323">
        <v>-0.15339807899999999</v>
      </c>
      <c r="W323">
        <v>-0.122718463</v>
      </c>
      <c r="X323">
        <v>-4.8256260000000004E-3</v>
      </c>
      <c r="Y323">
        <v>1.5913411999999998E-2</v>
      </c>
      <c r="Z323">
        <v>0.74128603800000004</v>
      </c>
      <c r="AA323">
        <v>-2.952147E-3</v>
      </c>
      <c r="AB323">
        <v>1.8748654E-2</v>
      </c>
      <c r="AC323">
        <v>0.74456377399999996</v>
      </c>
    </row>
    <row r="324" spans="1:29" x14ac:dyDescent="0.3">
      <c r="A324">
        <v>3.22</v>
      </c>
      <c r="B324">
        <v>28.2</v>
      </c>
      <c r="C324">
        <v>-65</v>
      </c>
      <c r="D324">
        <v>-65</v>
      </c>
      <c r="E324">
        <v>-65</v>
      </c>
      <c r="F324">
        <v>-56.50961538</v>
      </c>
      <c r="G324">
        <v>-59.59615385</v>
      </c>
      <c r="H324">
        <v>-49.23076923</v>
      </c>
      <c r="I324">
        <v>-45</v>
      </c>
      <c r="J324">
        <v>-60</v>
      </c>
      <c r="K324">
        <v>-47</v>
      </c>
      <c r="L324">
        <v>-2.8894888110000001</v>
      </c>
      <c r="M324">
        <v>-3.0473118339999998</v>
      </c>
      <c r="N324">
        <v>-2.5173018059999999</v>
      </c>
      <c r="O324">
        <v>-2.3009711820000001</v>
      </c>
      <c r="P324">
        <v>-3.0679615760000001</v>
      </c>
      <c r="Q324">
        <v>-2.4032365680000001</v>
      </c>
      <c r="R324">
        <v>-0.14447444100000001</v>
      </c>
      <c r="S324">
        <v>-0.15236559199999999</v>
      </c>
      <c r="T324">
        <v>-0.12586509000000001</v>
      </c>
      <c r="U324">
        <v>-0.11504855899999999</v>
      </c>
      <c r="V324">
        <v>-0.15339807899999999</v>
      </c>
      <c r="W324">
        <v>-0.120161828</v>
      </c>
      <c r="X324">
        <v>-4.5559579999999997E-3</v>
      </c>
      <c r="Y324">
        <v>1.5036617E-2</v>
      </c>
      <c r="Z324">
        <v>0.741587934</v>
      </c>
      <c r="AA324">
        <v>-2.2141106000000001E-2</v>
      </c>
      <c r="AB324">
        <v>9.374327E-3</v>
      </c>
      <c r="AC324">
        <v>0.68176923899999997</v>
      </c>
    </row>
    <row r="325" spans="1:29" x14ac:dyDescent="0.3">
      <c r="A325">
        <v>3.23</v>
      </c>
      <c r="B325">
        <v>28.2</v>
      </c>
      <c r="C325">
        <v>-65</v>
      </c>
      <c r="D325">
        <v>-65</v>
      </c>
      <c r="E325">
        <v>-65</v>
      </c>
      <c r="F325">
        <v>-56.47115385</v>
      </c>
      <c r="G325">
        <v>-59.32692308</v>
      </c>
      <c r="H325">
        <v>-49.125</v>
      </c>
      <c r="I325">
        <v>-56</v>
      </c>
      <c r="J325">
        <v>-58</v>
      </c>
      <c r="K325">
        <v>-50</v>
      </c>
      <c r="L325">
        <v>-2.8875221689999999</v>
      </c>
      <c r="M325">
        <v>-3.0335453399999999</v>
      </c>
      <c r="N325">
        <v>-2.51189354</v>
      </c>
      <c r="O325">
        <v>-2.8634308040000001</v>
      </c>
      <c r="P325">
        <v>-2.9656961900000001</v>
      </c>
      <c r="Q325">
        <v>-2.556634646</v>
      </c>
      <c r="R325">
        <v>-0.144376108</v>
      </c>
      <c r="S325">
        <v>-0.151677267</v>
      </c>
      <c r="T325">
        <v>-0.12559467699999999</v>
      </c>
      <c r="U325">
        <v>-0.14317154000000001</v>
      </c>
      <c r="V325">
        <v>-0.14828480899999999</v>
      </c>
      <c r="W325">
        <v>-0.127831732</v>
      </c>
      <c r="X325">
        <v>-4.2153260000000001E-3</v>
      </c>
      <c r="Y325">
        <v>1.4954673999999999E-2</v>
      </c>
      <c r="Z325">
        <v>0.73973342500000006</v>
      </c>
      <c r="AA325">
        <v>-2.952147E-3</v>
      </c>
      <c r="AB325">
        <v>1.1930962E-2</v>
      </c>
      <c r="AC325">
        <v>0.73559312600000004</v>
      </c>
    </row>
    <row r="326" spans="1:29" x14ac:dyDescent="0.3">
      <c r="A326">
        <v>3.24</v>
      </c>
      <c r="B326">
        <v>28.2</v>
      </c>
      <c r="C326">
        <v>-65</v>
      </c>
      <c r="D326">
        <v>-65</v>
      </c>
      <c r="E326">
        <v>-65</v>
      </c>
      <c r="F326">
        <v>-56.49038462</v>
      </c>
      <c r="G326">
        <v>-58.91346154</v>
      </c>
      <c r="H326">
        <v>-49.11538462</v>
      </c>
      <c r="I326">
        <v>-55</v>
      </c>
      <c r="J326">
        <v>-58</v>
      </c>
      <c r="K326">
        <v>-38</v>
      </c>
      <c r="L326">
        <v>-2.88850549</v>
      </c>
      <c r="M326">
        <v>-3.0124039379999998</v>
      </c>
      <c r="N326">
        <v>-2.5114018800000002</v>
      </c>
      <c r="O326">
        <v>-2.812298111</v>
      </c>
      <c r="P326">
        <v>-2.9656961900000001</v>
      </c>
      <c r="Q326">
        <v>-1.943042331</v>
      </c>
      <c r="R326">
        <v>-0.14442527499999999</v>
      </c>
      <c r="S326">
        <v>-0.15062019700000001</v>
      </c>
      <c r="T326">
        <v>-0.12557009399999999</v>
      </c>
      <c r="U326">
        <v>-0.14061490600000001</v>
      </c>
      <c r="V326">
        <v>-0.14828480899999999</v>
      </c>
      <c r="W326">
        <v>-9.7152116999999996E-2</v>
      </c>
      <c r="X326">
        <v>-3.5766399999999999E-3</v>
      </c>
      <c r="Y326">
        <v>1.4635094E-2</v>
      </c>
      <c r="Z326">
        <v>0.73792204500000003</v>
      </c>
      <c r="AA326">
        <v>-4.4282210000000004E-3</v>
      </c>
      <c r="AB326">
        <v>3.1531826999999998E-2</v>
      </c>
      <c r="AC326">
        <v>0.67728391499999996</v>
      </c>
    </row>
    <row r="327" spans="1:29" x14ac:dyDescent="0.3">
      <c r="A327">
        <v>3.25</v>
      </c>
      <c r="B327">
        <v>28.2</v>
      </c>
      <c r="C327">
        <v>-65</v>
      </c>
      <c r="D327">
        <v>-65</v>
      </c>
      <c r="E327">
        <v>-65</v>
      </c>
      <c r="F327">
        <v>-56.48076923</v>
      </c>
      <c r="G327">
        <v>-58.53846154</v>
      </c>
      <c r="H327">
        <v>-49.43269231</v>
      </c>
      <c r="I327">
        <v>-106</v>
      </c>
      <c r="J327">
        <v>-104</v>
      </c>
      <c r="K327">
        <v>-49</v>
      </c>
      <c r="L327">
        <v>-2.8880138299999998</v>
      </c>
      <c r="M327">
        <v>-2.993229178</v>
      </c>
      <c r="N327">
        <v>-2.5276266760000001</v>
      </c>
      <c r="O327">
        <v>-5.4200654510000001</v>
      </c>
      <c r="P327">
        <v>-5.3178000650000001</v>
      </c>
      <c r="Q327">
        <v>-2.5055019540000001</v>
      </c>
      <c r="R327">
        <v>-0.144400691</v>
      </c>
      <c r="S327">
        <v>-0.149661459</v>
      </c>
      <c r="T327">
        <v>-0.12638133400000001</v>
      </c>
      <c r="U327">
        <v>-0.27100327299999999</v>
      </c>
      <c r="V327">
        <v>-0.26589000299999999</v>
      </c>
      <c r="W327">
        <v>-0.125275098</v>
      </c>
      <c r="X327">
        <v>-3.037306E-3</v>
      </c>
      <c r="Y327">
        <v>1.3766494000000001E-2</v>
      </c>
      <c r="Z327">
        <v>0.73762014799999998</v>
      </c>
      <c r="AA327">
        <v>2.952147E-3</v>
      </c>
      <c r="AB327">
        <v>9.5447693E-2</v>
      </c>
      <c r="AC327">
        <v>1.1616989010000001</v>
      </c>
    </row>
    <row r="328" spans="1:29" x14ac:dyDescent="0.3">
      <c r="A328">
        <v>3.26</v>
      </c>
      <c r="B328">
        <v>28.2</v>
      </c>
      <c r="C328">
        <v>-65</v>
      </c>
      <c r="D328">
        <v>-65</v>
      </c>
      <c r="E328">
        <v>-65</v>
      </c>
      <c r="F328">
        <v>-55.91346154</v>
      </c>
      <c r="G328">
        <v>-58.88461538</v>
      </c>
      <c r="H328">
        <v>-49.98076923</v>
      </c>
      <c r="I328">
        <v>0</v>
      </c>
      <c r="J328">
        <v>0</v>
      </c>
      <c r="K328">
        <v>-50</v>
      </c>
      <c r="L328">
        <v>-2.8590058589999998</v>
      </c>
      <c r="M328">
        <v>-3.010928957</v>
      </c>
      <c r="N328">
        <v>-2.5556513249999999</v>
      </c>
      <c r="O328">
        <v>0</v>
      </c>
      <c r="P328">
        <v>0</v>
      </c>
      <c r="Q328">
        <v>-2.556634646</v>
      </c>
      <c r="R328">
        <v>-0.14295029300000001</v>
      </c>
      <c r="S328">
        <v>-0.150546448</v>
      </c>
      <c r="T328">
        <v>-0.12778256599999999</v>
      </c>
      <c r="U328">
        <v>0</v>
      </c>
      <c r="V328">
        <v>0</v>
      </c>
      <c r="W328">
        <v>-0.127831732</v>
      </c>
      <c r="X328">
        <v>-4.3856420000000004E-3</v>
      </c>
      <c r="Y328">
        <v>1.2643869E-2</v>
      </c>
      <c r="Z328">
        <v>0.73908650399999998</v>
      </c>
      <c r="AA328">
        <v>0</v>
      </c>
      <c r="AB328">
        <v>-8.5221155000000007E-2</v>
      </c>
      <c r="AC328">
        <v>0.224266197</v>
      </c>
    </row>
    <row r="329" spans="1:29" x14ac:dyDescent="0.3">
      <c r="A329">
        <v>3.27</v>
      </c>
      <c r="B329">
        <v>28.2</v>
      </c>
      <c r="C329">
        <v>-65</v>
      </c>
      <c r="D329">
        <v>-65</v>
      </c>
      <c r="E329">
        <v>-65</v>
      </c>
      <c r="F329">
        <v>-55.625</v>
      </c>
      <c r="G329">
        <v>-59.23076923</v>
      </c>
      <c r="H329">
        <v>-50.57692308</v>
      </c>
      <c r="I329">
        <v>-93</v>
      </c>
      <c r="J329">
        <v>-114</v>
      </c>
      <c r="K329">
        <v>-99</v>
      </c>
      <c r="L329">
        <v>-2.8442560440000002</v>
      </c>
      <c r="M329">
        <v>-3.0286287349999998</v>
      </c>
      <c r="N329">
        <v>-2.5861342770000002</v>
      </c>
      <c r="O329">
        <v>-4.7553404419999996</v>
      </c>
      <c r="P329">
        <v>-5.8291269940000001</v>
      </c>
      <c r="Q329">
        <v>-5.0621365999999997</v>
      </c>
      <c r="R329">
        <v>-0.142212802</v>
      </c>
      <c r="S329">
        <v>-0.151431437</v>
      </c>
      <c r="T329">
        <v>-0.12930671399999999</v>
      </c>
      <c r="U329">
        <v>-0.23776702199999999</v>
      </c>
      <c r="V329">
        <v>-0.29145634999999998</v>
      </c>
      <c r="W329">
        <v>-0.25310683</v>
      </c>
      <c r="X329">
        <v>-5.3223810000000002E-3</v>
      </c>
      <c r="Y329">
        <v>1.1676937E-2</v>
      </c>
      <c r="Z329">
        <v>0.74201921500000001</v>
      </c>
      <c r="AA329">
        <v>-3.0997548E-2</v>
      </c>
      <c r="AB329">
        <v>7.669904E-3</v>
      </c>
      <c r="AC329">
        <v>1.372509126</v>
      </c>
    </row>
    <row r="330" spans="1:29" x14ac:dyDescent="0.3">
      <c r="A330">
        <v>3.28</v>
      </c>
      <c r="B330">
        <v>28.2</v>
      </c>
      <c r="C330">
        <v>-65</v>
      </c>
      <c r="D330">
        <v>-65</v>
      </c>
      <c r="E330">
        <v>-65</v>
      </c>
      <c r="F330">
        <v>-55.66346154</v>
      </c>
      <c r="G330">
        <v>-59.61538462</v>
      </c>
      <c r="H330">
        <v>-51.65384615</v>
      </c>
      <c r="I330">
        <v>0</v>
      </c>
      <c r="J330">
        <v>0</v>
      </c>
      <c r="K330">
        <v>0</v>
      </c>
      <c r="L330">
        <v>-2.8462226859999999</v>
      </c>
      <c r="M330">
        <v>-3.0482951549999999</v>
      </c>
      <c r="N330">
        <v>-2.6412002540000001</v>
      </c>
      <c r="O330">
        <v>0</v>
      </c>
      <c r="P330">
        <v>0</v>
      </c>
      <c r="Q330">
        <v>0</v>
      </c>
      <c r="R330">
        <v>-0.14231113400000001</v>
      </c>
      <c r="S330">
        <v>-0.15241475800000001</v>
      </c>
      <c r="T330">
        <v>-0.132060013</v>
      </c>
      <c r="U330">
        <v>0</v>
      </c>
      <c r="V330">
        <v>0</v>
      </c>
      <c r="W330">
        <v>0</v>
      </c>
      <c r="X330">
        <v>-5.8333300000000003E-3</v>
      </c>
      <c r="Y330">
        <v>1.0201956E-2</v>
      </c>
      <c r="Z330">
        <v>0.74874720100000003</v>
      </c>
      <c r="AA330">
        <v>0</v>
      </c>
      <c r="AB330">
        <v>0</v>
      </c>
      <c r="AC330">
        <v>0</v>
      </c>
    </row>
    <row r="331" spans="1:29" x14ac:dyDescent="0.3">
      <c r="A331">
        <v>3.29</v>
      </c>
      <c r="B331">
        <v>28.2</v>
      </c>
      <c r="C331">
        <v>-65</v>
      </c>
      <c r="D331">
        <v>-65</v>
      </c>
      <c r="E331">
        <v>-65</v>
      </c>
      <c r="F331">
        <v>-55.70192308</v>
      </c>
      <c r="G331">
        <v>-59.97115385</v>
      </c>
      <c r="H331">
        <v>-52.75961538</v>
      </c>
      <c r="I331">
        <v>-103</v>
      </c>
      <c r="J331">
        <v>-116</v>
      </c>
      <c r="K331">
        <v>-92</v>
      </c>
      <c r="L331">
        <v>-2.8481893280000001</v>
      </c>
      <c r="M331">
        <v>-3.0664865940000001</v>
      </c>
      <c r="N331">
        <v>-2.697741213</v>
      </c>
      <c r="O331">
        <v>-5.2666673719999997</v>
      </c>
      <c r="P331">
        <v>-5.9313923800000001</v>
      </c>
      <c r="Q331">
        <v>-4.7042077500000001</v>
      </c>
      <c r="R331">
        <v>-0.14240946600000001</v>
      </c>
      <c r="S331">
        <v>-0.15332433000000001</v>
      </c>
      <c r="T331">
        <v>-0.134887061</v>
      </c>
      <c r="U331">
        <v>-0.26333336899999998</v>
      </c>
      <c r="V331">
        <v>-0.29656961900000001</v>
      </c>
      <c r="W331">
        <v>-0.23521038699999999</v>
      </c>
      <c r="X331">
        <v>-6.301699E-3</v>
      </c>
      <c r="Y331">
        <v>8.6532250000000005E-3</v>
      </c>
      <c r="Z331">
        <v>0.75547518700000005</v>
      </c>
      <c r="AA331">
        <v>-1.9188957999999999E-2</v>
      </c>
      <c r="AB331">
        <v>2.9827403999999998E-2</v>
      </c>
      <c r="AC331">
        <v>1.394935746</v>
      </c>
    </row>
    <row r="332" spans="1:29" x14ac:dyDescent="0.3">
      <c r="A332">
        <v>3.3</v>
      </c>
      <c r="B332">
        <v>28.2</v>
      </c>
      <c r="C332">
        <v>-65</v>
      </c>
      <c r="D332">
        <v>-65</v>
      </c>
      <c r="E332">
        <v>-65</v>
      </c>
      <c r="F332">
        <v>-55.24038462</v>
      </c>
      <c r="G332">
        <v>-59.29807692</v>
      </c>
      <c r="H332">
        <v>-53.98076923</v>
      </c>
      <c r="I332">
        <v>-53</v>
      </c>
      <c r="J332">
        <v>0</v>
      </c>
      <c r="K332">
        <v>0</v>
      </c>
      <c r="L332">
        <v>-2.8245896240000001</v>
      </c>
      <c r="M332">
        <v>-3.032070359</v>
      </c>
      <c r="N332">
        <v>-2.7601820969999999</v>
      </c>
      <c r="O332">
        <v>-2.710032725</v>
      </c>
      <c r="P332">
        <v>0</v>
      </c>
      <c r="Q332">
        <v>0</v>
      </c>
      <c r="R332">
        <v>-0.14122948099999999</v>
      </c>
      <c r="S332">
        <v>-0.15160351799999999</v>
      </c>
      <c r="T332">
        <v>-0.13800910499999999</v>
      </c>
      <c r="U332">
        <v>-0.13550163600000001</v>
      </c>
      <c r="V332">
        <v>0</v>
      </c>
      <c r="W332">
        <v>0</v>
      </c>
      <c r="X332">
        <v>-5.9894529999999996E-3</v>
      </c>
      <c r="Y332">
        <v>5.6049300000000002E-3</v>
      </c>
      <c r="Z332">
        <v>0.75586333999999999</v>
      </c>
      <c r="AA332">
        <v>7.8231906000000004E-2</v>
      </c>
      <c r="AB332">
        <v>4.5167211999999998E-2</v>
      </c>
      <c r="AC332">
        <v>0.23772216900000001</v>
      </c>
    </row>
    <row r="333" spans="1:29" x14ac:dyDescent="0.3">
      <c r="A333">
        <v>3.31</v>
      </c>
      <c r="B333">
        <v>28.2</v>
      </c>
      <c r="C333">
        <v>-65</v>
      </c>
      <c r="D333">
        <v>-65</v>
      </c>
      <c r="E333">
        <v>-65</v>
      </c>
      <c r="F333">
        <v>-54.79807692</v>
      </c>
      <c r="G333">
        <v>-58.97115385</v>
      </c>
      <c r="H333">
        <v>-55.16346154</v>
      </c>
      <c r="I333">
        <v>-42</v>
      </c>
      <c r="J333">
        <v>-105</v>
      </c>
      <c r="K333">
        <v>-103</v>
      </c>
      <c r="L333">
        <v>-2.8019732400000001</v>
      </c>
      <c r="M333">
        <v>-3.0153539010000001</v>
      </c>
      <c r="N333">
        <v>-2.8206563400000002</v>
      </c>
      <c r="O333">
        <v>-2.147573103</v>
      </c>
      <c r="P333">
        <v>-5.3689327579999997</v>
      </c>
      <c r="Q333">
        <v>-5.2666673719999997</v>
      </c>
      <c r="R333">
        <v>-0.14009866200000001</v>
      </c>
      <c r="S333">
        <v>-0.15076769500000001</v>
      </c>
      <c r="T333">
        <v>-0.141032817</v>
      </c>
      <c r="U333">
        <v>-0.107378655</v>
      </c>
      <c r="V333">
        <v>-0.26844663800000002</v>
      </c>
      <c r="W333">
        <v>-0.26333336899999998</v>
      </c>
      <c r="X333">
        <v>-6.1597689999999998E-3</v>
      </c>
      <c r="Y333">
        <v>2.933574E-3</v>
      </c>
      <c r="Z333">
        <v>0.75771784900000005</v>
      </c>
      <c r="AA333">
        <v>-9.2992643E-2</v>
      </c>
      <c r="AB333">
        <v>-5.0280481000000002E-2</v>
      </c>
      <c r="AC333">
        <v>1.1213309849999999</v>
      </c>
    </row>
    <row r="334" spans="1:29" x14ac:dyDescent="0.3">
      <c r="A334">
        <v>3.32</v>
      </c>
      <c r="B334">
        <v>28.2</v>
      </c>
      <c r="C334">
        <v>-65</v>
      </c>
      <c r="D334">
        <v>-65</v>
      </c>
      <c r="E334">
        <v>-65</v>
      </c>
      <c r="F334">
        <v>-54.49038462</v>
      </c>
      <c r="G334">
        <v>-58.875</v>
      </c>
      <c r="H334">
        <v>-55.27884615</v>
      </c>
      <c r="I334">
        <v>-55</v>
      </c>
      <c r="J334">
        <v>0</v>
      </c>
      <c r="K334">
        <v>0</v>
      </c>
      <c r="L334">
        <v>-2.786240104</v>
      </c>
      <c r="M334">
        <v>-3.0104372960000001</v>
      </c>
      <c r="N334">
        <v>-2.8265562659999999</v>
      </c>
      <c r="O334">
        <v>-2.812298111</v>
      </c>
      <c r="P334">
        <v>0</v>
      </c>
      <c r="Q334">
        <v>0</v>
      </c>
      <c r="R334">
        <v>-0.13931200499999999</v>
      </c>
      <c r="S334">
        <v>-0.150521865</v>
      </c>
      <c r="T334">
        <v>-0.141327813</v>
      </c>
      <c r="U334">
        <v>-0.14061490600000001</v>
      </c>
      <c r="V334">
        <v>0</v>
      </c>
      <c r="W334">
        <v>0</v>
      </c>
      <c r="X334">
        <v>-6.4720150000000002E-3</v>
      </c>
      <c r="Y334">
        <v>2.3927480000000001E-3</v>
      </c>
      <c r="Z334">
        <v>0.75642400600000004</v>
      </c>
      <c r="AA334">
        <v>8.1184054000000005E-2</v>
      </c>
      <c r="AB334">
        <v>4.6871635000000002E-2</v>
      </c>
      <c r="AC334">
        <v>0.24669281700000001</v>
      </c>
    </row>
    <row r="335" spans="1:29" x14ac:dyDescent="0.3">
      <c r="A335">
        <v>3.33</v>
      </c>
      <c r="B335">
        <v>28.2</v>
      </c>
      <c r="C335">
        <v>-65</v>
      </c>
      <c r="D335">
        <v>-65</v>
      </c>
      <c r="E335">
        <v>-65</v>
      </c>
      <c r="F335">
        <v>-54.53846154</v>
      </c>
      <c r="G335">
        <v>-58.76923077</v>
      </c>
      <c r="H335">
        <v>-55.30769231</v>
      </c>
      <c r="I335">
        <v>-55</v>
      </c>
      <c r="J335">
        <v>-115</v>
      </c>
      <c r="K335">
        <v>-111</v>
      </c>
      <c r="L335">
        <v>-2.788698407</v>
      </c>
      <c r="M335">
        <v>-3.0050290309999999</v>
      </c>
      <c r="N335">
        <v>-2.8280312470000002</v>
      </c>
      <c r="O335">
        <v>-2.812298111</v>
      </c>
      <c r="P335">
        <v>-5.8802596869999997</v>
      </c>
      <c r="Q335">
        <v>-5.6757289149999997</v>
      </c>
      <c r="R335">
        <v>-0.13943491999999999</v>
      </c>
      <c r="S335">
        <v>-0.15025145200000001</v>
      </c>
      <c r="T335">
        <v>-0.14140156200000001</v>
      </c>
      <c r="U335">
        <v>-0.14061490600000001</v>
      </c>
      <c r="V335">
        <v>-0.29401298399999998</v>
      </c>
      <c r="W335">
        <v>-0.28378644600000003</v>
      </c>
      <c r="X335">
        <v>-6.2449269999999999E-3</v>
      </c>
      <c r="Y335">
        <v>2.2944160000000001E-3</v>
      </c>
      <c r="Z335">
        <v>0.756294621</v>
      </c>
      <c r="AA335">
        <v>-8.8564422000000004E-2</v>
      </c>
      <c r="AB335">
        <v>-4.4315001E-2</v>
      </c>
      <c r="AC335">
        <v>1.260376027</v>
      </c>
    </row>
    <row r="336" spans="1:29" x14ac:dyDescent="0.3">
      <c r="A336">
        <v>3.34</v>
      </c>
      <c r="B336">
        <v>28.2</v>
      </c>
      <c r="C336">
        <v>-65</v>
      </c>
      <c r="D336">
        <v>-65</v>
      </c>
      <c r="E336">
        <v>-65</v>
      </c>
      <c r="F336">
        <v>-55.21153846</v>
      </c>
      <c r="G336">
        <v>-59.09615385</v>
      </c>
      <c r="H336">
        <v>-55.32692308</v>
      </c>
      <c r="I336">
        <v>-55</v>
      </c>
      <c r="J336">
        <v>-58</v>
      </c>
      <c r="K336">
        <v>0</v>
      </c>
      <c r="L336">
        <v>-2.8231146420000002</v>
      </c>
      <c r="M336">
        <v>-3.0217454880000001</v>
      </c>
      <c r="N336">
        <v>-2.8290145679999998</v>
      </c>
      <c r="O336">
        <v>-2.812298111</v>
      </c>
      <c r="P336">
        <v>-2.9656961900000001</v>
      </c>
      <c r="Q336">
        <v>0</v>
      </c>
      <c r="R336">
        <v>-0.14115573200000001</v>
      </c>
      <c r="S336">
        <v>-0.15108727399999999</v>
      </c>
      <c r="T336">
        <v>-0.141450728</v>
      </c>
      <c r="U336">
        <v>-0.14061490600000001</v>
      </c>
      <c r="V336">
        <v>-0.14828480899999999</v>
      </c>
      <c r="W336">
        <v>0</v>
      </c>
      <c r="X336">
        <v>-5.7339790000000002E-3</v>
      </c>
      <c r="Y336">
        <v>3.11385E-3</v>
      </c>
      <c r="Z336">
        <v>0.76086620199999999</v>
      </c>
      <c r="AA336">
        <v>-4.4282210000000004E-3</v>
      </c>
      <c r="AB336">
        <v>9.6299905000000005E-2</v>
      </c>
      <c r="AC336">
        <v>0.50684160499999997</v>
      </c>
    </row>
    <row r="337" spans="1:29" x14ac:dyDescent="0.3">
      <c r="A337">
        <v>3.35</v>
      </c>
      <c r="B337">
        <v>28.2</v>
      </c>
      <c r="C337">
        <v>-65</v>
      </c>
      <c r="D337">
        <v>-65</v>
      </c>
      <c r="E337">
        <v>-65</v>
      </c>
      <c r="F337">
        <v>-55.34615385</v>
      </c>
      <c r="G337">
        <v>-59.44230769</v>
      </c>
      <c r="H337">
        <v>-55.53846154</v>
      </c>
      <c r="I337">
        <v>-55</v>
      </c>
      <c r="J337">
        <v>-45</v>
      </c>
      <c r="K337">
        <v>-104</v>
      </c>
      <c r="L337">
        <v>-2.8299978889999999</v>
      </c>
      <c r="M337">
        <v>-3.039445266</v>
      </c>
      <c r="N337">
        <v>-2.8398311000000001</v>
      </c>
      <c r="O337">
        <v>-2.812298111</v>
      </c>
      <c r="P337">
        <v>-2.3009711820000001</v>
      </c>
      <c r="Q337">
        <v>-5.3178000650000001</v>
      </c>
      <c r="R337">
        <v>-0.14149989399999999</v>
      </c>
      <c r="S337">
        <v>-0.151972263</v>
      </c>
      <c r="T337">
        <v>-0.14199155499999999</v>
      </c>
      <c r="U337">
        <v>-0.14061490600000001</v>
      </c>
      <c r="V337">
        <v>-0.11504855899999999</v>
      </c>
      <c r="W337">
        <v>-0.26589000299999999</v>
      </c>
      <c r="X337">
        <v>-6.0462249999999997E-3</v>
      </c>
      <c r="Y337">
        <v>3.1630159999999998E-3</v>
      </c>
      <c r="Z337">
        <v>0.76397142600000001</v>
      </c>
      <c r="AA337">
        <v>1.4760736999999999E-2</v>
      </c>
      <c r="AB337">
        <v>-9.2038846999999993E-2</v>
      </c>
      <c r="AC337">
        <v>0.91500608400000005</v>
      </c>
    </row>
    <row r="338" spans="1:29" x14ac:dyDescent="0.3">
      <c r="A338">
        <v>3.36</v>
      </c>
      <c r="B338">
        <v>28.2</v>
      </c>
      <c r="C338">
        <v>-65</v>
      </c>
      <c r="D338">
        <v>-65</v>
      </c>
      <c r="E338">
        <v>-65</v>
      </c>
      <c r="F338">
        <v>-55.5</v>
      </c>
      <c r="G338">
        <v>-59.99038462</v>
      </c>
      <c r="H338">
        <v>-56.28846154</v>
      </c>
      <c r="I338">
        <v>-58</v>
      </c>
      <c r="J338">
        <v>-60</v>
      </c>
      <c r="K338">
        <v>-58</v>
      </c>
      <c r="L338">
        <v>-2.8378644579999999</v>
      </c>
      <c r="M338">
        <v>-3.0674699150000002</v>
      </c>
      <c r="N338">
        <v>-2.8781806190000001</v>
      </c>
      <c r="O338">
        <v>-2.9656961900000001</v>
      </c>
      <c r="P338">
        <v>-3.0679615760000001</v>
      </c>
      <c r="Q338">
        <v>-2.9656961900000001</v>
      </c>
      <c r="R338">
        <v>-0.14189322300000001</v>
      </c>
      <c r="S338">
        <v>-0.153373496</v>
      </c>
      <c r="T338">
        <v>-0.14390903099999999</v>
      </c>
      <c r="U338">
        <v>-0.14828480899999999</v>
      </c>
      <c r="V338">
        <v>-0.15339807899999999</v>
      </c>
      <c r="W338">
        <v>-0.14828480899999999</v>
      </c>
      <c r="X338">
        <v>-6.6281389999999999E-3</v>
      </c>
      <c r="Y338">
        <v>2.4828860000000001E-3</v>
      </c>
      <c r="Z338">
        <v>0.77048377099999998</v>
      </c>
      <c r="AA338">
        <v>-2.952147E-3</v>
      </c>
      <c r="AB338">
        <v>1.704423E-3</v>
      </c>
      <c r="AC338">
        <v>0.78941701399999997</v>
      </c>
    </row>
    <row r="339" spans="1:29" x14ac:dyDescent="0.3">
      <c r="A339">
        <v>3.37</v>
      </c>
      <c r="B339">
        <v>28.2</v>
      </c>
      <c r="C339">
        <v>-65</v>
      </c>
      <c r="D339">
        <v>-65</v>
      </c>
      <c r="E339">
        <v>-65</v>
      </c>
      <c r="F339">
        <v>-55.64423077</v>
      </c>
      <c r="G339">
        <v>-60.82692308</v>
      </c>
      <c r="H339">
        <v>-56.84615385</v>
      </c>
      <c r="I339">
        <v>-45</v>
      </c>
      <c r="J339">
        <v>-58</v>
      </c>
      <c r="K339">
        <v>-56</v>
      </c>
      <c r="L339">
        <v>-2.8452393649999999</v>
      </c>
      <c r="M339">
        <v>-3.1102443800000001</v>
      </c>
      <c r="N339">
        <v>-2.9066969290000002</v>
      </c>
      <c r="O339">
        <v>-2.3009711820000001</v>
      </c>
      <c r="P339">
        <v>-2.9656961900000001</v>
      </c>
      <c r="Q339">
        <v>-2.8634308040000001</v>
      </c>
      <c r="R339">
        <v>-0.14226196799999999</v>
      </c>
      <c r="S339">
        <v>-0.15551221900000001</v>
      </c>
      <c r="T339">
        <v>-0.14533484599999999</v>
      </c>
      <c r="U339">
        <v>-0.11504855899999999</v>
      </c>
      <c r="V339">
        <v>-0.14828480899999999</v>
      </c>
      <c r="W339">
        <v>-0.14317154000000001</v>
      </c>
      <c r="X339">
        <v>-7.6500359999999998E-3</v>
      </c>
      <c r="Y339">
        <v>2.3681650000000002E-3</v>
      </c>
      <c r="Z339">
        <v>0.77738426999999999</v>
      </c>
      <c r="AA339">
        <v>-1.9188957999999999E-2</v>
      </c>
      <c r="AB339">
        <v>-7.669904E-3</v>
      </c>
      <c r="AC339">
        <v>0.71316650699999995</v>
      </c>
    </row>
    <row r="340" spans="1:29" x14ac:dyDescent="0.3">
      <c r="A340">
        <v>3.38</v>
      </c>
      <c r="B340">
        <v>28.2</v>
      </c>
      <c r="C340">
        <v>-65</v>
      </c>
      <c r="D340">
        <v>-65</v>
      </c>
      <c r="E340">
        <v>-65</v>
      </c>
      <c r="F340">
        <v>-56.375</v>
      </c>
      <c r="G340">
        <v>-62.30769231</v>
      </c>
      <c r="H340">
        <v>-57.60576923</v>
      </c>
      <c r="I340">
        <v>-57</v>
      </c>
      <c r="J340">
        <v>-62</v>
      </c>
      <c r="K340">
        <v>-58</v>
      </c>
      <c r="L340">
        <v>-2.8826055639999999</v>
      </c>
      <c r="M340">
        <v>-3.1859600979999998</v>
      </c>
      <c r="N340">
        <v>-2.9455381090000001</v>
      </c>
      <c r="O340">
        <v>-2.9145634970000001</v>
      </c>
      <c r="P340">
        <v>-3.1702269620000001</v>
      </c>
      <c r="Q340">
        <v>-2.9656961900000001</v>
      </c>
      <c r="R340">
        <v>-0.144130278</v>
      </c>
      <c r="S340">
        <v>-0.15929800499999999</v>
      </c>
      <c r="T340">
        <v>-0.14727690500000001</v>
      </c>
      <c r="U340">
        <v>-0.14572817499999999</v>
      </c>
      <c r="V340">
        <v>-0.158511348</v>
      </c>
      <c r="W340">
        <v>-0.14828480899999999</v>
      </c>
      <c r="X340">
        <v>-8.7570909999999998E-3</v>
      </c>
      <c r="Y340">
        <v>2.9581569999999999E-3</v>
      </c>
      <c r="Z340">
        <v>0.79071085699999999</v>
      </c>
      <c r="AA340">
        <v>-7.3803690000000003E-3</v>
      </c>
      <c r="AB340">
        <v>2.5566349999999998E-3</v>
      </c>
      <c r="AC340">
        <v>0.79390233799999999</v>
      </c>
    </row>
    <row r="341" spans="1:29" x14ac:dyDescent="0.3">
      <c r="A341">
        <v>3.39</v>
      </c>
      <c r="B341">
        <v>28.2</v>
      </c>
      <c r="C341">
        <v>-65</v>
      </c>
      <c r="D341">
        <v>-65</v>
      </c>
      <c r="E341">
        <v>-65</v>
      </c>
      <c r="F341">
        <v>-58.26923077</v>
      </c>
      <c r="G341">
        <v>-63.04807692</v>
      </c>
      <c r="H341">
        <v>-58.14423077</v>
      </c>
      <c r="I341">
        <v>-58</v>
      </c>
      <c r="J341">
        <v>-61</v>
      </c>
      <c r="K341">
        <v>-46</v>
      </c>
      <c r="L341">
        <v>-2.979462684</v>
      </c>
      <c r="M341">
        <v>-3.2238179570000001</v>
      </c>
      <c r="N341">
        <v>-2.9730710980000001</v>
      </c>
      <c r="O341">
        <v>-2.9656961900000001</v>
      </c>
      <c r="P341">
        <v>-3.1190942690000001</v>
      </c>
      <c r="Q341">
        <v>-2.3521038750000001</v>
      </c>
      <c r="R341">
        <v>-0.14897313400000001</v>
      </c>
      <c r="S341">
        <v>-0.161190898</v>
      </c>
      <c r="T341">
        <v>-0.14865355499999999</v>
      </c>
      <c r="U341">
        <v>-0.14828480899999999</v>
      </c>
      <c r="V341">
        <v>-0.15595471299999999</v>
      </c>
      <c r="W341">
        <v>-0.117605194</v>
      </c>
      <c r="X341">
        <v>-7.0539289999999996E-3</v>
      </c>
      <c r="Y341">
        <v>4.2856409999999998E-3</v>
      </c>
      <c r="Z341">
        <v>0.80494313500000003</v>
      </c>
      <c r="AA341">
        <v>-4.4282210000000004E-3</v>
      </c>
      <c r="AB341">
        <v>2.3009712000000002E-2</v>
      </c>
      <c r="AC341">
        <v>0.74007845000000005</v>
      </c>
    </row>
    <row r="342" spans="1:29" x14ac:dyDescent="0.3">
      <c r="A342">
        <v>3.4</v>
      </c>
      <c r="B342">
        <v>28.2</v>
      </c>
      <c r="C342">
        <v>-65</v>
      </c>
      <c r="D342">
        <v>-65</v>
      </c>
      <c r="E342">
        <v>-65</v>
      </c>
      <c r="F342">
        <v>-59.50961538</v>
      </c>
      <c r="G342">
        <v>-63.16346154</v>
      </c>
      <c r="H342">
        <v>-58.125</v>
      </c>
      <c r="I342">
        <v>-61</v>
      </c>
      <c r="J342">
        <v>-64</v>
      </c>
      <c r="K342">
        <v>-57</v>
      </c>
      <c r="L342">
        <v>-3.0428868900000001</v>
      </c>
      <c r="M342">
        <v>-3.2297178830000002</v>
      </c>
      <c r="N342">
        <v>-2.972087777</v>
      </c>
      <c r="O342">
        <v>-3.1190942690000001</v>
      </c>
      <c r="P342">
        <v>-3.272492347</v>
      </c>
      <c r="Q342">
        <v>-2.9145634970000001</v>
      </c>
      <c r="R342">
        <v>-0.15214434399999999</v>
      </c>
      <c r="S342">
        <v>-0.16148589399999999</v>
      </c>
      <c r="T342">
        <v>-0.148604389</v>
      </c>
      <c r="U342">
        <v>-0.15595471299999999</v>
      </c>
      <c r="V342">
        <v>-0.163624617</v>
      </c>
      <c r="W342">
        <v>-0.14572817499999999</v>
      </c>
      <c r="X342">
        <v>-5.3933460000000003E-3</v>
      </c>
      <c r="Y342">
        <v>5.4738199999999999E-3</v>
      </c>
      <c r="Z342">
        <v>0.81093794299999999</v>
      </c>
      <c r="AA342">
        <v>-4.4282210000000004E-3</v>
      </c>
      <c r="AB342">
        <v>9.374327E-3</v>
      </c>
      <c r="AC342">
        <v>0.81632895699999997</v>
      </c>
    </row>
    <row r="343" spans="1:29" x14ac:dyDescent="0.3">
      <c r="A343">
        <v>3.41</v>
      </c>
      <c r="B343">
        <v>28.2</v>
      </c>
      <c r="C343">
        <v>-65</v>
      </c>
      <c r="D343">
        <v>-65</v>
      </c>
      <c r="E343">
        <v>-65</v>
      </c>
      <c r="F343">
        <v>-60.74038462</v>
      </c>
      <c r="G343">
        <v>-63.29807692</v>
      </c>
      <c r="H343">
        <v>-57.72115385</v>
      </c>
      <c r="I343">
        <v>-61</v>
      </c>
      <c r="J343">
        <v>-51</v>
      </c>
      <c r="K343">
        <v>-59</v>
      </c>
      <c r="L343">
        <v>-3.1058194349999999</v>
      </c>
      <c r="M343">
        <v>-3.2366011299999999</v>
      </c>
      <c r="N343">
        <v>-2.9514380349999998</v>
      </c>
      <c r="O343">
        <v>-3.1190942690000001</v>
      </c>
      <c r="P343">
        <v>-2.607767339</v>
      </c>
      <c r="Q343">
        <v>-3.0168288830000001</v>
      </c>
      <c r="R343">
        <v>-0.155290972</v>
      </c>
      <c r="S343">
        <v>-0.161830057</v>
      </c>
      <c r="T343">
        <v>-0.147571902</v>
      </c>
      <c r="U343">
        <v>-0.15595471299999999</v>
      </c>
      <c r="V343">
        <v>-0.13038836700000001</v>
      </c>
      <c r="W343">
        <v>-0.15084144399999999</v>
      </c>
      <c r="X343">
        <v>-3.7753420000000001E-3</v>
      </c>
      <c r="Y343">
        <v>7.3257419999999997E-3</v>
      </c>
      <c r="Z343">
        <v>0.81525075400000002</v>
      </c>
      <c r="AA343">
        <v>1.4760736999999999E-2</v>
      </c>
      <c r="AB343">
        <v>-5.1132690000000001E-3</v>
      </c>
      <c r="AC343">
        <v>0.76699039400000002</v>
      </c>
    </row>
    <row r="344" spans="1:29" x14ac:dyDescent="0.3">
      <c r="A344">
        <v>3.42</v>
      </c>
      <c r="B344">
        <v>28.2</v>
      </c>
      <c r="C344">
        <v>-65</v>
      </c>
      <c r="D344">
        <v>-65</v>
      </c>
      <c r="E344">
        <v>-65</v>
      </c>
      <c r="F344">
        <v>-62.44230769</v>
      </c>
      <c r="G344">
        <v>-63.5</v>
      </c>
      <c r="H344">
        <v>-57.49038462</v>
      </c>
      <c r="I344">
        <v>-48</v>
      </c>
      <c r="J344">
        <v>-68</v>
      </c>
      <c r="K344">
        <v>-59</v>
      </c>
      <c r="L344">
        <v>-3.192843345</v>
      </c>
      <c r="M344">
        <v>-3.2469260009999998</v>
      </c>
      <c r="N344">
        <v>-2.939638183</v>
      </c>
      <c r="O344">
        <v>-2.4543692610000001</v>
      </c>
      <c r="P344">
        <v>-3.4770231190000001</v>
      </c>
      <c r="Q344">
        <v>-3.0168288830000001</v>
      </c>
      <c r="R344">
        <v>-0.159642167</v>
      </c>
      <c r="S344">
        <v>-0.1623463</v>
      </c>
      <c r="T344">
        <v>-0.14698190899999999</v>
      </c>
      <c r="U344">
        <v>-0.122718463</v>
      </c>
      <c r="V344">
        <v>-0.17385115600000001</v>
      </c>
      <c r="W344">
        <v>-0.15084144399999999</v>
      </c>
      <c r="X344">
        <v>-1.5612320000000001E-3</v>
      </c>
      <c r="Y344">
        <v>9.3415500000000005E-3</v>
      </c>
      <c r="Z344">
        <v>0.82275504600000005</v>
      </c>
      <c r="AA344">
        <v>-2.9521473999999999E-2</v>
      </c>
      <c r="AB344">
        <v>-1.704423E-3</v>
      </c>
      <c r="AC344">
        <v>0.78493168999999996</v>
      </c>
    </row>
    <row r="345" spans="1:29" x14ac:dyDescent="0.3">
      <c r="A345">
        <v>3.43</v>
      </c>
      <c r="B345">
        <v>28.2</v>
      </c>
      <c r="C345">
        <v>-65</v>
      </c>
      <c r="D345">
        <v>-65</v>
      </c>
      <c r="E345">
        <v>-65</v>
      </c>
      <c r="F345">
        <v>-63.95192308</v>
      </c>
      <c r="G345">
        <v>-65.00961538</v>
      </c>
      <c r="H345">
        <v>-57.25961538</v>
      </c>
      <c r="I345">
        <v>-61</v>
      </c>
      <c r="J345">
        <v>-69</v>
      </c>
      <c r="K345">
        <v>-58</v>
      </c>
      <c r="L345">
        <v>-3.2700340450000001</v>
      </c>
      <c r="M345">
        <v>-3.3241167009999999</v>
      </c>
      <c r="N345">
        <v>-2.9278383309999998</v>
      </c>
      <c r="O345">
        <v>-3.1190942690000001</v>
      </c>
      <c r="P345">
        <v>-3.5281558120000001</v>
      </c>
      <c r="Q345">
        <v>-2.9656961900000001</v>
      </c>
      <c r="R345">
        <v>-0.163501702</v>
      </c>
      <c r="S345">
        <v>-0.166205835</v>
      </c>
      <c r="T345">
        <v>-0.14639191700000001</v>
      </c>
      <c r="U345">
        <v>-0.15595471299999999</v>
      </c>
      <c r="V345">
        <v>-0.17640779100000001</v>
      </c>
      <c r="W345">
        <v>-0.14828480899999999</v>
      </c>
      <c r="X345">
        <v>-1.5612320000000001E-3</v>
      </c>
      <c r="Y345">
        <v>1.2307901E-2</v>
      </c>
      <c r="Z345">
        <v>0.83526219999999995</v>
      </c>
      <c r="AA345">
        <v>-1.1808590000000001E-2</v>
      </c>
      <c r="AB345">
        <v>1.1930962E-2</v>
      </c>
      <c r="AC345">
        <v>0.84324090100000004</v>
      </c>
    </row>
    <row r="346" spans="1:29" x14ac:dyDescent="0.3">
      <c r="A346">
        <v>3.44</v>
      </c>
      <c r="B346">
        <v>28.2</v>
      </c>
      <c r="C346">
        <v>-65</v>
      </c>
      <c r="D346">
        <v>-65</v>
      </c>
      <c r="E346">
        <v>-65</v>
      </c>
      <c r="F346">
        <v>-66.11538462</v>
      </c>
      <c r="G346">
        <v>-67.096153849999993</v>
      </c>
      <c r="H346">
        <v>-57.89423077</v>
      </c>
      <c r="I346">
        <v>-62</v>
      </c>
      <c r="J346">
        <v>-68</v>
      </c>
      <c r="K346">
        <v>-55</v>
      </c>
      <c r="L346">
        <v>-3.3806576590000001</v>
      </c>
      <c r="M346">
        <v>-3.4308070310000001</v>
      </c>
      <c r="N346">
        <v>-2.9602879240000002</v>
      </c>
      <c r="O346">
        <v>-3.1702269620000001</v>
      </c>
      <c r="P346">
        <v>-3.4770231190000001</v>
      </c>
      <c r="Q346">
        <v>-2.812298111</v>
      </c>
      <c r="R346">
        <v>-0.16903288299999999</v>
      </c>
      <c r="S346">
        <v>-0.17154035200000001</v>
      </c>
      <c r="T346">
        <v>-0.14801439599999999</v>
      </c>
      <c r="U346">
        <v>-0.158511348</v>
      </c>
      <c r="V346">
        <v>-0.17385115600000001</v>
      </c>
      <c r="W346">
        <v>-0.14061490600000001</v>
      </c>
      <c r="X346">
        <v>-1.4476879999999999E-3</v>
      </c>
      <c r="Y346">
        <v>1.4848147000000001E-2</v>
      </c>
      <c r="Z346">
        <v>0.85717128200000003</v>
      </c>
      <c r="AA346">
        <v>-8.8564420000000008E-3</v>
      </c>
      <c r="AB346">
        <v>1.7044231E-2</v>
      </c>
      <c r="AC346">
        <v>0.829784929</v>
      </c>
    </row>
    <row r="347" spans="1:29" x14ac:dyDescent="0.3">
      <c r="A347">
        <v>3.45</v>
      </c>
      <c r="B347">
        <v>28.2</v>
      </c>
      <c r="C347">
        <v>-100</v>
      </c>
      <c r="D347">
        <v>-100</v>
      </c>
      <c r="E347">
        <v>-100</v>
      </c>
      <c r="F347">
        <v>-68.278846150000007</v>
      </c>
      <c r="G347">
        <v>-69.21153846</v>
      </c>
      <c r="H347">
        <v>-59.35576923</v>
      </c>
      <c r="I347">
        <v>-63</v>
      </c>
      <c r="J347">
        <v>-68</v>
      </c>
      <c r="K347">
        <v>-45</v>
      </c>
      <c r="L347">
        <v>-3.4912812739999999</v>
      </c>
      <c r="M347">
        <v>-3.5389723430000002</v>
      </c>
      <c r="N347">
        <v>-3.0350203219999998</v>
      </c>
      <c r="O347">
        <v>-3.2213596550000001</v>
      </c>
      <c r="P347">
        <v>-3.4770231190000001</v>
      </c>
      <c r="Q347">
        <v>-2.3009711820000001</v>
      </c>
      <c r="R347">
        <v>-0.17456406399999999</v>
      </c>
      <c r="S347">
        <v>-0.176948617</v>
      </c>
      <c r="T347">
        <v>-0.15175101599999999</v>
      </c>
      <c r="U347">
        <v>-0.161067983</v>
      </c>
      <c r="V347">
        <v>-0.17385115600000001</v>
      </c>
      <c r="W347">
        <v>-0.11504855899999999</v>
      </c>
      <c r="X347">
        <v>-1.3767230000000001E-3</v>
      </c>
      <c r="Y347">
        <v>1.6003549999999998E-2</v>
      </c>
      <c r="Z347">
        <v>0.88291876700000005</v>
      </c>
      <c r="AA347">
        <v>-7.3803690000000003E-3</v>
      </c>
      <c r="AB347">
        <v>3.4940673999999998E-2</v>
      </c>
      <c r="AC347">
        <v>0.78941701399999997</v>
      </c>
    </row>
    <row r="348" spans="1:29" x14ac:dyDescent="0.3">
      <c r="A348">
        <v>3.46</v>
      </c>
      <c r="B348">
        <v>28.2</v>
      </c>
      <c r="C348">
        <v>-100</v>
      </c>
      <c r="D348">
        <v>-100</v>
      </c>
      <c r="E348">
        <v>-100</v>
      </c>
      <c r="F348">
        <v>-69.692307690000007</v>
      </c>
      <c r="G348">
        <v>-71.144230769999993</v>
      </c>
      <c r="H348">
        <v>-60.44230769</v>
      </c>
      <c r="I348">
        <v>-114</v>
      </c>
      <c r="J348">
        <v>-117</v>
      </c>
      <c r="K348">
        <v>-113</v>
      </c>
      <c r="L348">
        <v>-3.5635553689999999</v>
      </c>
      <c r="M348">
        <v>-3.6377961060000001</v>
      </c>
      <c r="N348">
        <v>-3.090577959</v>
      </c>
      <c r="O348">
        <v>-5.8291269940000001</v>
      </c>
      <c r="P348">
        <v>-5.9825250729999997</v>
      </c>
      <c r="Q348">
        <v>-5.7779943009999997</v>
      </c>
      <c r="R348">
        <v>-0.17817776799999999</v>
      </c>
      <c r="S348">
        <v>-0.18188980499999999</v>
      </c>
      <c r="T348">
        <v>-0.154528898</v>
      </c>
      <c r="U348">
        <v>-0.29145634999999998</v>
      </c>
      <c r="V348">
        <v>-0.29912625399999998</v>
      </c>
      <c r="W348">
        <v>-0.288899715</v>
      </c>
      <c r="X348">
        <v>-2.1431449999999999E-3</v>
      </c>
      <c r="Y348">
        <v>1.7003259E-2</v>
      </c>
      <c r="Z348">
        <v>0.90280082800000006</v>
      </c>
      <c r="AA348">
        <v>-4.4282210000000004E-3</v>
      </c>
      <c r="AB348">
        <v>4.2610579999999999E-3</v>
      </c>
      <c r="AC348">
        <v>1.5429514360000001</v>
      </c>
    </row>
    <row r="349" spans="1:29" x14ac:dyDescent="0.3">
      <c r="A349">
        <v>3.47</v>
      </c>
      <c r="B349">
        <v>28.2</v>
      </c>
      <c r="C349">
        <v>-100</v>
      </c>
      <c r="D349">
        <v>-100</v>
      </c>
      <c r="E349">
        <v>-100</v>
      </c>
      <c r="F349">
        <v>-71.13461538</v>
      </c>
      <c r="G349">
        <v>-72.91346154</v>
      </c>
      <c r="H349">
        <v>-62.55769231</v>
      </c>
      <c r="I349">
        <v>-70</v>
      </c>
      <c r="J349">
        <v>0</v>
      </c>
      <c r="K349">
        <v>0</v>
      </c>
      <c r="L349">
        <v>-3.6373044449999998</v>
      </c>
      <c r="M349">
        <v>-3.7282616389999998</v>
      </c>
      <c r="N349">
        <v>-3.1987432710000001</v>
      </c>
      <c r="O349">
        <v>-3.5792885050000001</v>
      </c>
      <c r="P349">
        <v>0</v>
      </c>
      <c r="Q349">
        <v>0</v>
      </c>
      <c r="R349">
        <v>-0.18186522199999999</v>
      </c>
      <c r="S349">
        <v>-0.18641308200000001</v>
      </c>
      <c r="T349">
        <v>-0.15993716399999999</v>
      </c>
      <c r="U349">
        <v>-0.17896442500000001</v>
      </c>
      <c r="V349">
        <v>0</v>
      </c>
      <c r="W349">
        <v>0</v>
      </c>
      <c r="X349">
        <v>-2.625708E-3</v>
      </c>
      <c r="Y349">
        <v>1.6134658999999999E-2</v>
      </c>
      <c r="Z349">
        <v>0.92669380300000004</v>
      </c>
      <c r="AA349">
        <v>0.103325159</v>
      </c>
      <c r="AB349">
        <v>5.9654807999999997E-2</v>
      </c>
      <c r="AC349">
        <v>0.31397267600000001</v>
      </c>
    </row>
    <row r="350" spans="1:29" x14ac:dyDescent="0.3">
      <c r="A350">
        <v>3.48</v>
      </c>
      <c r="B350">
        <v>28.2</v>
      </c>
      <c r="C350">
        <v>-100</v>
      </c>
      <c r="D350">
        <v>-100</v>
      </c>
      <c r="E350">
        <v>-100</v>
      </c>
      <c r="F350">
        <v>-72.91346154</v>
      </c>
      <c r="G350">
        <v>-74.71153846</v>
      </c>
      <c r="H350">
        <v>-64.83653846</v>
      </c>
      <c r="I350">
        <v>0</v>
      </c>
      <c r="J350">
        <v>-70</v>
      </c>
      <c r="K350">
        <v>-56</v>
      </c>
      <c r="L350">
        <v>-3.7282616389999998</v>
      </c>
      <c r="M350">
        <v>-3.820202154</v>
      </c>
      <c r="N350">
        <v>-3.315266812</v>
      </c>
      <c r="O350">
        <v>0</v>
      </c>
      <c r="P350">
        <v>-3.5792885050000001</v>
      </c>
      <c r="Q350">
        <v>-2.8634308040000001</v>
      </c>
      <c r="R350">
        <v>-0.18641308200000001</v>
      </c>
      <c r="S350">
        <v>-0.19101010800000001</v>
      </c>
      <c r="T350">
        <v>-0.16576334100000001</v>
      </c>
      <c r="U350">
        <v>0</v>
      </c>
      <c r="V350">
        <v>-0.17896442500000001</v>
      </c>
      <c r="W350">
        <v>-0.14317154000000001</v>
      </c>
      <c r="X350">
        <v>-2.6540940000000001E-3</v>
      </c>
      <c r="Y350">
        <v>1.5298836E-2</v>
      </c>
      <c r="Z350">
        <v>0.95295882499999995</v>
      </c>
      <c r="AA350">
        <v>-0.103325159</v>
      </c>
      <c r="AB350">
        <v>-3.5792885000000003E-2</v>
      </c>
      <c r="AC350">
        <v>0.56515081700000003</v>
      </c>
    </row>
    <row r="351" spans="1:29" x14ac:dyDescent="0.3">
      <c r="A351">
        <v>3.49</v>
      </c>
      <c r="B351">
        <v>28.2</v>
      </c>
      <c r="C351">
        <v>-100</v>
      </c>
      <c r="D351">
        <v>-100</v>
      </c>
      <c r="E351">
        <v>-100</v>
      </c>
      <c r="F351">
        <v>-74.778846150000007</v>
      </c>
      <c r="G351">
        <v>-76.46153846</v>
      </c>
      <c r="H351">
        <v>-67.471153849999993</v>
      </c>
      <c r="I351">
        <v>-140</v>
      </c>
      <c r="J351">
        <v>-68</v>
      </c>
      <c r="K351">
        <v>-63</v>
      </c>
      <c r="L351">
        <v>-3.8236437780000001</v>
      </c>
      <c r="M351">
        <v>-3.9096843670000001</v>
      </c>
      <c r="N351">
        <v>-3.4499817909999999</v>
      </c>
      <c r="O351">
        <v>-7.1585770100000001</v>
      </c>
      <c r="P351">
        <v>-3.4770231190000001</v>
      </c>
      <c r="Q351">
        <v>-3.2213596550000001</v>
      </c>
      <c r="R351">
        <v>-0.191182189</v>
      </c>
      <c r="S351">
        <v>-0.19548421799999999</v>
      </c>
      <c r="T351">
        <v>-0.17249908999999999</v>
      </c>
      <c r="U351">
        <v>-0.35792885099999999</v>
      </c>
      <c r="V351">
        <v>-0.17385115600000001</v>
      </c>
      <c r="W351">
        <v>-0.161067983</v>
      </c>
      <c r="X351">
        <v>-2.4837779999999999E-3</v>
      </c>
      <c r="Y351">
        <v>1.3889409E-2</v>
      </c>
      <c r="Z351">
        <v>0.98099210000000003</v>
      </c>
      <c r="AA351">
        <v>0.106277306</v>
      </c>
      <c r="AB351">
        <v>6.9881346999999996E-2</v>
      </c>
      <c r="AC351">
        <v>1.2155227879999999</v>
      </c>
    </row>
    <row r="352" spans="1:29" x14ac:dyDescent="0.3">
      <c r="A352">
        <v>3.5</v>
      </c>
      <c r="B352">
        <v>28.2</v>
      </c>
      <c r="C352">
        <v>-100</v>
      </c>
      <c r="D352">
        <v>-100</v>
      </c>
      <c r="E352">
        <v>-100</v>
      </c>
      <c r="F352">
        <v>-76.71153846</v>
      </c>
      <c r="G352">
        <v>-78.13461538</v>
      </c>
      <c r="H352">
        <v>-70.91346154</v>
      </c>
      <c r="I352">
        <v>-79</v>
      </c>
      <c r="J352">
        <v>-127</v>
      </c>
      <c r="K352">
        <v>-116</v>
      </c>
      <c r="L352">
        <v>-3.92246754</v>
      </c>
      <c r="M352">
        <v>-3.9952332959999999</v>
      </c>
      <c r="N352">
        <v>-3.6259962529999998</v>
      </c>
      <c r="O352">
        <v>-4.0394827409999996</v>
      </c>
      <c r="P352">
        <v>-6.4938520019999997</v>
      </c>
      <c r="Q352">
        <v>-5.9313923800000001</v>
      </c>
      <c r="R352">
        <v>-0.19612337699999999</v>
      </c>
      <c r="S352">
        <v>-0.199761665</v>
      </c>
      <c r="T352">
        <v>-0.181299813</v>
      </c>
      <c r="U352">
        <v>-0.201974137</v>
      </c>
      <c r="V352">
        <v>-0.3246926</v>
      </c>
      <c r="W352">
        <v>-0.29656961900000001</v>
      </c>
      <c r="X352">
        <v>-2.1005659999999999E-3</v>
      </c>
      <c r="Y352">
        <v>1.1095139E-2</v>
      </c>
      <c r="Z352">
        <v>1.012605008</v>
      </c>
      <c r="AA352">
        <v>-7.0851538000000006E-2</v>
      </c>
      <c r="AB352">
        <v>-2.21575E-2</v>
      </c>
      <c r="AC352">
        <v>1.4442743090000001</v>
      </c>
    </row>
    <row r="353" spans="1:29" x14ac:dyDescent="0.3">
      <c r="A353">
        <v>3.51</v>
      </c>
      <c r="B353">
        <v>28.2</v>
      </c>
      <c r="C353">
        <v>-100</v>
      </c>
      <c r="D353">
        <v>-100</v>
      </c>
      <c r="E353">
        <v>-100</v>
      </c>
      <c r="F353">
        <v>-78.29807692</v>
      </c>
      <c r="G353">
        <v>-79.221153849999993</v>
      </c>
      <c r="H353">
        <v>-73.86538462</v>
      </c>
      <c r="I353">
        <v>-77</v>
      </c>
      <c r="J353">
        <v>-73</v>
      </c>
      <c r="K353">
        <v>0</v>
      </c>
      <c r="L353">
        <v>-4.003591524</v>
      </c>
      <c r="M353">
        <v>-4.050790933</v>
      </c>
      <c r="N353">
        <v>-3.7769360299999999</v>
      </c>
      <c r="O353">
        <v>-3.9372173560000001</v>
      </c>
      <c r="P353">
        <v>-3.7326865840000001</v>
      </c>
      <c r="Q353">
        <v>0</v>
      </c>
      <c r="R353">
        <v>-0.200179576</v>
      </c>
      <c r="S353">
        <v>-0.20253954699999999</v>
      </c>
      <c r="T353">
        <v>-0.18884680100000001</v>
      </c>
      <c r="U353">
        <v>-0.19686086799999999</v>
      </c>
      <c r="V353">
        <v>-0.18663432899999999</v>
      </c>
      <c r="W353">
        <v>0</v>
      </c>
      <c r="X353">
        <v>-1.36253E-3</v>
      </c>
      <c r="Y353">
        <v>8.3418399999999997E-3</v>
      </c>
      <c r="Z353">
        <v>1.0378349549999999</v>
      </c>
      <c r="AA353">
        <v>5.9042950000000004E-3</v>
      </c>
      <c r="AB353">
        <v>0.127831732</v>
      </c>
      <c r="AC353">
        <v>0.67279859099999995</v>
      </c>
    </row>
    <row r="354" spans="1:29" x14ac:dyDescent="0.3">
      <c r="A354">
        <v>3.52</v>
      </c>
      <c r="B354">
        <v>28.2</v>
      </c>
      <c r="C354">
        <v>-100</v>
      </c>
      <c r="D354">
        <v>-100</v>
      </c>
      <c r="E354">
        <v>-100</v>
      </c>
      <c r="F354">
        <v>-79.519230769999993</v>
      </c>
      <c r="G354">
        <v>-80.778846150000007</v>
      </c>
      <c r="H354">
        <v>-76.971153849999993</v>
      </c>
      <c r="I354">
        <v>-66</v>
      </c>
      <c r="J354">
        <v>-77</v>
      </c>
      <c r="K354">
        <v>-146</v>
      </c>
      <c r="L354">
        <v>-4.066032409</v>
      </c>
      <c r="M354">
        <v>-4.1304399360000001</v>
      </c>
      <c r="N354">
        <v>-3.9357423740000002</v>
      </c>
      <c r="O354">
        <v>-3.374757733</v>
      </c>
      <c r="P354">
        <v>-3.9372173560000001</v>
      </c>
      <c r="Q354">
        <v>-7.4653731680000002</v>
      </c>
      <c r="R354">
        <v>-0.20330161999999999</v>
      </c>
      <c r="S354">
        <v>-0.20652199700000001</v>
      </c>
      <c r="T354">
        <v>-0.19678711900000001</v>
      </c>
      <c r="U354">
        <v>-0.168737887</v>
      </c>
      <c r="V354">
        <v>-0.19686086799999999</v>
      </c>
      <c r="W354">
        <v>-0.37326865799999998</v>
      </c>
      <c r="X354">
        <v>-1.859285E-3</v>
      </c>
      <c r="Y354">
        <v>5.4164599999999997E-3</v>
      </c>
      <c r="Z354">
        <v>1.064229361</v>
      </c>
      <c r="AA354">
        <v>-1.6236811E-2</v>
      </c>
      <c r="AB354">
        <v>-0.12697952100000001</v>
      </c>
      <c r="AC354">
        <v>1.2962586190000001</v>
      </c>
    </row>
    <row r="355" spans="1:29" x14ac:dyDescent="0.3">
      <c r="A355">
        <v>3.53</v>
      </c>
      <c r="B355">
        <v>28.2</v>
      </c>
      <c r="C355">
        <v>-100</v>
      </c>
      <c r="D355">
        <v>-100</v>
      </c>
      <c r="E355">
        <v>-100</v>
      </c>
      <c r="F355">
        <v>-81.83653846</v>
      </c>
      <c r="G355">
        <v>-83.144230769999993</v>
      </c>
      <c r="H355">
        <v>-80.49038462</v>
      </c>
      <c r="I355">
        <v>-80</v>
      </c>
      <c r="J355">
        <v>-84</v>
      </c>
      <c r="K355">
        <v>0</v>
      </c>
      <c r="L355">
        <v>-4.1845225920000004</v>
      </c>
      <c r="M355">
        <v>-4.2513884209999997</v>
      </c>
      <c r="N355">
        <v>-4.11569012</v>
      </c>
      <c r="O355">
        <v>-4.0906154340000001</v>
      </c>
      <c r="P355">
        <v>-4.2951462060000001</v>
      </c>
      <c r="Q355">
        <v>0</v>
      </c>
      <c r="R355">
        <v>-0.20922613000000001</v>
      </c>
      <c r="S355">
        <v>-0.21256942100000001</v>
      </c>
      <c r="T355">
        <v>-0.20578450600000001</v>
      </c>
      <c r="U355">
        <v>-0.204530772</v>
      </c>
      <c r="V355">
        <v>-0.21475731000000001</v>
      </c>
      <c r="W355">
        <v>0</v>
      </c>
      <c r="X355">
        <v>-1.9302500000000001E-3</v>
      </c>
      <c r="Y355">
        <v>3.4088460000000001E-3</v>
      </c>
      <c r="Z355">
        <v>1.101017643</v>
      </c>
      <c r="AA355">
        <v>-5.9042950000000004E-3</v>
      </c>
      <c r="AB355">
        <v>0.13976269399999999</v>
      </c>
      <c r="AC355">
        <v>0.73559312600000004</v>
      </c>
    </row>
    <row r="356" spans="1:29" x14ac:dyDescent="0.3">
      <c r="A356">
        <v>3.54</v>
      </c>
      <c r="B356">
        <v>28.2</v>
      </c>
      <c r="C356">
        <v>-100</v>
      </c>
      <c r="D356">
        <v>-100</v>
      </c>
      <c r="E356">
        <v>-100</v>
      </c>
      <c r="F356">
        <v>-84.278846150000007</v>
      </c>
      <c r="G356">
        <v>-85.58653846</v>
      </c>
      <c r="H356">
        <v>-83.721153849999993</v>
      </c>
      <c r="I356">
        <v>-80</v>
      </c>
      <c r="J356">
        <v>-89</v>
      </c>
      <c r="K356">
        <v>-142</v>
      </c>
      <c r="L356">
        <v>-4.3094043610000003</v>
      </c>
      <c r="M356">
        <v>-4.3762701899999996</v>
      </c>
      <c r="N356">
        <v>-4.2808880509999998</v>
      </c>
      <c r="O356">
        <v>-4.0906154340000001</v>
      </c>
      <c r="P356">
        <v>-4.5508096709999997</v>
      </c>
      <c r="Q356">
        <v>-7.2608423960000001</v>
      </c>
      <c r="R356">
        <v>-0.21547021799999999</v>
      </c>
      <c r="S356">
        <v>-0.21881350999999999</v>
      </c>
      <c r="T356">
        <v>-0.21404440299999999</v>
      </c>
      <c r="U356">
        <v>-0.204530772</v>
      </c>
      <c r="V356">
        <v>-0.22754048399999999</v>
      </c>
      <c r="W356">
        <v>-0.36304212000000002</v>
      </c>
      <c r="X356">
        <v>-1.9302500000000001E-3</v>
      </c>
      <c r="Y356">
        <v>2.0649739999999998E-3</v>
      </c>
      <c r="Z356">
        <v>1.137417772</v>
      </c>
      <c r="AA356">
        <v>-1.3284663E-2</v>
      </c>
      <c r="AB356">
        <v>-9.8004328000000002E-2</v>
      </c>
      <c r="AC356">
        <v>1.394935746</v>
      </c>
    </row>
    <row r="357" spans="1:29" x14ac:dyDescent="0.3">
      <c r="A357">
        <v>3.55</v>
      </c>
      <c r="B357">
        <v>28.2</v>
      </c>
      <c r="C357">
        <v>-100</v>
      </c>
      <c r="D357">
        <v>-100</v>
      </c>
      <c r="E357">
        <v>-100</v>
      </c>
      <c r="F357">
        <v>-86.25961538</v>
      </c>
      <c r="G357">
        <v>-88.317307690000007</v>
      </c>
      <c r="H357">
        <v>-86.54807692</v>
      </c>
      <c r="I357">
        <v>-86</v>
      </c>
      <c r="J357">
        <v>-93</v>
      </c>
      <c r="K357">
        <v>-85</v>
      </c>
      <c r="L357">
        <v>-4.4106864259999998</v>
      </c>
      <c r="M357">
        <v>-4.5159017749999997</v>
      </c>
      <c r="N357">
        <v>-4.4254362409999999</v>
      </c>
      <c r="O357">
        <v>-4.3974115920000001</v>
      </c>
      <c r="P357">
        <v>-4.7553404419999996</v>
      </c>
      <c r="Q357">
        <v>-4.3462788989999996</v>
      </c>
      <c r="R357">
        <v>-0.22053432100000001</v>
      </c>
      <c r="S357">
        <v>-0.225795089</v>
      </c>
      <c r="T357">
        <v>-0.22127181200000001</v>
      </c>
      <c r="U357">
        <v>-0.21987058000000001</v>
      </c>
      <c r="V357">
        <v>-0.23776702199999999</v>
      </c>
      <c r="W357">
        <v>-0.21731394500000001</v>
      </c>
      <c r="X357">
        <v>-3.037306E-3</v>
      </c>
      <c r="Y357">
        <v>1.261929E-3</v>
      </c>
      <c r="Z357">
        <v>1.1712302139999999</v>
      </c>
      <c r="AA357">
        <v>-1.0332516E-2</v>
      </c>
      <c r="AB357">
        <v>7.669904E-3</v>
      </c>
      <c r="AC357">
        <v>1.18412552</v>
      </c>
    </row>
    <row r="358" spans="1:29" x14ac:dyDescent="0.3">
      <c r="A358">
        <v>3.56</v>
      </c>
      <c r="B358">
        <v>28.2</v>
      </c>
      <c r="C358">
        <v>-100</v>
      </c>
      <c r="D358">
        <v>-100</v>
      </c>
      <c r="E358">
        <v>-100</v>
      </c>
      <c r="F358">
        <v>-89.61538462</v>
      </c>
      <c r="G358">
        <v>-90.57692308</v>
      </c>
      <c r="H358">
        <v>-89.29807692</v>
      </c>
      <c r="I358">
        <v>-86</v>
      </c>
      <c r="J358">
        <v>-74</v>
      </c>
      <c r="K358">
        <v>-91</v>
      </c>
      <c r="L358">
        <v>-4.582275943</v>
      </c>
      <c r="M358">
        <v>-4.6314419940000002</v>
      </c>
      <c r="N358">
        <v>-4.5660511469999996</v>
      </c>
      <c r="O358">
        <v>-4.3974115920000001</v>
      </c>
      <c r="P358">
        <v>-3.7838192770000001</v>
      </c>
      <c r="Q358">
        <v>-4.6530750569999997</v>
      </c>
      <c r="R358">
        <v>-0.22911379700000001</v>
      </c>
      <c r="S358">
        <v>-0.2315721</v>
      </c>
      <c r="T358">
        <v>-0.22830255699999999</v>
      </c>
      <c r="U358">
        <v>-0.21987058000000001</v>
      </c>
      <c r="V358">
        <v>-0.18919096399999999</v>
      </c>
      <c r="W358">
        <v>-0.23265375299999999</v>
      </c>
      <c r="X358">
        <v>-1.4193020000000001E-3</v>
      </c>
      <c r="Y358">
        <v>1.360261E-3</v>
      </c>
      <c r="Z358">
        <v>1.2087516739999999</v>
      </c>
      <c r="AA358">
        <v>1.7712884000000002E-2</v>
      </c>
      <c r="AB358">
        <v>-1.8748654E-2</v>
      </c>
      <c r="AC358">
        <v>1.125816309</v>
      </c>
    </row>
    <row r="359" spans="1:29" x14ac:dyDescent="0.3">
      <c r="A359">
        <v>3.57</v>
      </c>
      <c r="B359">
        <v>28.2</v>
      </c>
      <c r="C359">
        <v>-100</v>
      </c>
      <c r="D359">
        <v>-100</v>
      </c>
      <c r="E359">
        <v>-100</v>
      </c>
      <c r="F359">
        <v>-93.33653846</v>
      </c>
      <c r="G359">
        <v>-93.28846154</v>
      </c>
      <c r="H359">
        <v>-91.95192308</v>
      </c>
      <c r="I359">
        <v>-73</v>
      </c>
      <c r="J359">
        <v>-94</v>
      </c>
      <c r="K359">
        <v>-102</v>
      </c>
      <c r="L359">
        <v>-4.7725485599999997</v>
      </c>
      <c r="M359">
        <v>-4.7700902579999997</v>
      </c>
      <c r="N359">
        <v>-4.7017494470000001</v>
      </c>
      <c r="O359">
        <v>-3.7326865840000001</v>
      </c>
      <c r="P359">
        <v>-4.8064731350000001</v>
      </c>
      <c r="Q359">
        <v>-5.2155346790000001</v>
      </c>
      <c r="R359">
        <v>-0.238627428</v>
      </c>
      <c r="S359">
        <v>-0.238504513</v>
      </c>
      <c r="T359">
        <v>-0.23508747199999999</v>
      </c>
      <c r="U359">
        <v>-0.18663432899999999</v>
      </c>
      <c r="V359">
        <v>-0.240323657</v>
      </c>
      <c r="W359">
        <v>-0.26077673400000001</v>
      </c>
      <c r="X359" s="1">
        <v>7.1000000000000005E-5</v>
      </c>
      <c r="Y359">
        <v>2.318999E-3</v>
      </c>
      <c r="Z359">
        <v>1.2495077429999999</v>
      </c>
      <c r="AA359">
        <v>-3.0997548E-2</v>
      </c>
      <c r="AB359">
        <v>-3.1531826999999998E-2</v>
      </c>
      <c r="AC359">
        <v>1.2065521400000001</v>
      </c>
    </row>
    <row r="360" spans="1:29" x14ac:dyDescent="0.3">
      <c r="A360">
        <v>3.58</v>
      </c>
      <c r="B360">
        <v>28.2</v>
      </c>
      <c r="C360">
        <v>-100</v>
      </c>
      <c r="D360">
        <v>-100</v>
      </c>
      <c r="E360">
        <v>-100</v>
      </c>
      <c r="F360">
        <v>-97.24038462</v>
      </c>
      <c r="G360">
        <v>-95.78846154</v>
      </c>
      <c r="H360">
        <v>-94.07692308</v>
      </c>
      <c r="I360">
        <v>-97</v>
      </c>
      <c r="J360">
        <v>-92</v>
      </c>
      <c r="K360">
        <v>-108</v>
      </c>
      <c r="L360">
        <v>-4.9721627269999997</v>
      </c>
      <c r="M360">
        <v>-4.8979219900000004</v>
      </c>
      <c r="N360">
        <v>-4.8104064190000004</v>
      </c>
      <c r="O360">
        <v>-4.9598712139999996</v>
      </c>
      <c r="P360">
        <v>-4.7042077500000001</v>
      </c>
      <c r="Q360">
        <v>-5.5223308360000001</v>
      </c>
      <c r="R360">
        <v>-0.24860813600000001</v>
      </c>
      <c r="S360">
        <v>-0.24489610000000001</v>
      </c>
      <c r="T360">
        <v>-0.24052032100000001</v>
      </c>
      <c r="U360">
        <v>-0.247993561</v>
      </c>
      <c r="V360">
        <v>-0.23521038699999999</v>
      </c>
      <c r="W360">
        <v>-0.27611654200000002</v>
      </c>
      <c r="X360">
        <v>2.1431449999999999E-3</v>
      </c>
      <c r="Y360">
        <v>4.1545310000000004E-3</v>
      </c>
      <c r="Z360">
        <v>1.28776238</v>
      </c>
      <c r="AA360">
        <v>7.3803690000000003E-3</v>
      </c>
      <c r="AB360">
        <v>-2.3009712000000002E-2</v>
      </c>
      <c r="AC360">
        <v>1.3321412109999999</v>
      </c>
    </row>
    <row r="361" spans="1:29" x14ac:dyDescent="0.3">
      <c r="A361">
        <v>3.59</v>
      </c>
      <c r="B361">
        <v>28.2</v>
      </c>
      <c r="C361">
        <v>-100</v>
      </c>
      <c r="D361">
        <v>-100</v>
      </c>
      <c r="E361">
        <v>-100</v>
      </c>
      <c r="F361">
        <v>-101.7403846</v>
      </c>
      <c r="G361">
        <v>-98.269230769999993</v>
      </c>
      <c r="H361">
        <v>-96.519230769999993</v>
      </c>
      <c r="I361">
        <v>-101</v>
      </c>
      <c r="J361">
        <v>-95</v>
      </c>
      <c r="K361">
        <v>-108</v>
      </c>
      <c r="L361">
        <v>-5.2022598450000004</v>
      </c>
      <c r="M361">
        <v>-5.0247704009999996</v>
      </c>
      <c r="N361">
        <v>-4.9352881890000004</v>
      </c>
      <c r="O361">
        <v>-5.1644019859999997</v>
      </c>
      <c r="P361">
        <v>-4.8576058279999996</v>
      </c>
      <c r="Q361">
        <v>-5.5223308360000001</v>
      </c>
      <c r="R361">
        <v>-0.26011299199999999</v>
      </c>
      <c r="S361">
        <v>-0.25123852000000002</v>
      </c>
      <c r="T361">
        <v>-0.24676440899999999</v>
      </c>
      <c r="U361">
        <v>-0.25822009899999998</v>
      </c>
      <c r="V361">
        <v>-0.242880291</v>
      </c>
      <c r="W361">
        <v>-0.27611654200000002</v>
      </c>
      <c r="X361">
        <v>5.1236789999999999E-3</v>
      </c>
      <c r="Y361">
        <v>5.940898E-3</v>
      </c>
      <c r="Z361">
        <v>1.330027933</v>
      </c>
      <c r="AA361">
        <v>8.8564420000000008E-3</v>
      </c>
      <c r="AB361">
        <v>-1.7044231E-2</v>
      </c>
      <c r="AC361">
        <v>1.3635384779999999</v>
      </c>
    </row>
    <row r="362" spans="1:29" x14ac:dyDescent="0.3">
      <c r="A362">
        <v>3.6</v>
      </c>
      <c r="B362">
        <v>28.2</v>
      </c>
      <c r="C362">
        <v>-100</v>
      </c>
      <c r="D362">
        <v>-100</v>
      </c>
      <c r="E362">
        <v>-100</v>
      </c>
      <c r="F362">
        <v>-104.8365385</v>
      </c>
      <c r="G362">
        <v>-101.6442308</v>
      </c>
      <c r="H362">
        <v>-97.971153849999993</v>
      </c>
      <c r="I362">
        <v>-108</v>
      </c>
      <c r="J362">
        <v>-101</v>
      </c>
      <c r="K362">
        <v>-80</v>
      </c>
      <c r="L362">
        <v>-5.360574529</v>
      </c>
      <c r="M362">
        <v>-5.1973432400000004</v>
      </c>
      <c r="N362">
        <v>-5.0095289259999998</v>
      </c>
      <c r="O362">
        <v>-5.5223308360000001</v>
      </c>
      <c r="P362">
        <v>-5.1644019859999997</v>
      </c>
      <c r="Q362">
        <v>-4.0906154340000001</v>
      </c>
      <c r="R362">
        <v>-0.26802872599999999</v>
      </c>
      <c r="S362">
        <v>-0.25986716199999998</v>
      </c>
      <c r="T362">
        <v>-0.25047644600000002</v>
      </c>
      <c r="U362">
        <v>-0.27611654200000002</v>
      </c>
      <c r="V362">
        <v>-0.25822009899999998</v>
      </c>
      <c r="W362">
        <v>-0.204530772</v>
      </c>
      <c r="X362">
        <v>4.7120809999999999E-3</v>
      </c>
      <c r="Y362">
        <v>8.9809989999999999E-3</v>
      </c>
      <c r="Z362">
        <v>1.3655655</v>
      </c>
      <c r="AA362">
        <v>1.0332516E-2</v>
      </c>
      <c r="AB362">
        <v>4.1758365999999998E-2</v>
      </c>
      <c r="AC362">
        <v>1.2962586190000001</v>
      </c>
    </row>
    <row r="363" spans="1:29" x14ac:dyDescent="0.3">
      <c r="A363">
        <v>3.61</v>
      </c>
      <c r="B363">
        <v>28.2</v>
      </c>
      <c r="C363">
        <v>-100</v>
      </c>
      <c r="D363">
        <v>-100</v>
      </c>
      <c r="E363">
        <v>-100</v>
      </c>
      <c r="F363">
        <v>-106.4423077</v>
      </c>
      <c r="G363">
        <v>-103.8942308</v>
      </c>
      <c r="H363">
        <v>-98.375</v>
      </c>
      <c r="I363">
        <v>-112</v>
      </c>
      <c r="J363">
        <v>-84</v>
      </c>
      <c r="K363">
        <v>-99</v>
      </c>
      <c r="L363">
        <v>-5.4426818340000001</v>
      </c>
      <c r="M363">
        <v>-5.3123917990000002</v>
      </c>
      <c r="N363">
        <v>-5.0301786670000004</v>
      </c>
      <c r="O363">
        <v>-5.7268616080000001</v>
      </c>
      <c r="P363">
        <v>-4.2951462060000001</v>
      </c>
      <c r="Q363">
        <v>-5.0621365999999997</v>
      </c>
      <c r="R363">
        <v>-0.27213409199999999</v>
      </c>
      <c r="S363">
        <v>-0.26561959000000002</v>
      </c>
      <c r="T363">
        <v>-0.25150893299999999</v>
      </c>
      <c r="U363">
        <v>-0.28634308000000003</v>
      </c>
      <c r="V363">
        <v>-0.21475731000000001</v>
      </c>
      <c r="W363">
        <v>-0.25310683</v>
      </c>
      <c r="X363">
        <v>3.7611490000000001E-3</v>
      </c>
      <c r="Y363">
        <v>1.1578605E-2</v>
      </c>
      <c r="Z363">
        <v>1.3846712539999999</v>
      </c>
      <c r="AA363">
        <v>4.1330064E-2</v>
      </c>
      <c r="AB363">
        <v>-1.704423E-3</v>
      </c>
      <c r="AC363">
        <v>1.3231705629999999</v>
      </c>
    </row>
    <row r="364" spans="1:29" x14ac:dyDescent="0.3">
      <c r="A364">
        <v>3.62</v>
      </c>
      <c r="B364">
        <v>28.2</v>
      </c>
      <c r="C364">
        <v>-100</v>
      </c>
      <c r="D364">
        <v>-100</v>
      </c>
      <c r="E364">
        <v>-100</v>
      </c>
      <c r="F364">
        <v>-107.7211538</v>
      </c>
      <c r="G364">
        <v>-106.3365385</v>
      </c>
      <c r="H364">
        <v>-98.41346154</v>
      </c>
      <c r="I364">
        <v>-86</v>
      </c>
      <c r="J364">
        <v>-112</v>
      </c>
      <c r="K364">
        <v>-100</v>
      </c>
      <c r="L364">
        <v>-5.5080726819999999</v>
      </c>
      <c r="M364">
        <v>-5.4372735680000002</v>
      </c>
      <c r="N364">
        <v>-5.0321453089999997</v>
      </c>
      <c r="O364">
        <v>-4.3974115920000001</v>
      </c>
      <c r="P364">
        <v>-5.7268616080000001</v>
      </c>
      <c r="Q364">
        <v>-5.1132692930000001</v>
      </c>
      <c r="R364">
        <v>-0.27540363400000001</v>
      </c>
      <c r="S364">
        <v>-0.271863678</v>
      </c>
      <c r="T364">
        <v>-0.25160726500000002</v>
      </c>
      <c r="U364">
        <v>-0.21987058000000001</v>
      </c>
      <c r="V364">
        <v>-0.28634308000000003</v>
      </c>
      <c r="W364">
        <v>-0.25566346499999998</v>
      </c>
      <c r="X364">
        <v>2.0437939999999998E-3</v>
      </c>
      <c r="Y364">
        <v>1.4684261000000001E-2</v>
      </c>
      <c r="Z364">
        <v>1.4015343469999999</v>
      </c>
      <c r="AA364">
        <v>-3.8377915999999998E-2</v>
      </c>
      <c r="AB364">
        <v>-1.704423E-3</v>
      </c>
      <c r="AC364">
        <v>1.3366265340000001</v>
      </c>
    </row>
    <row r="365" spans="1:29" x14ac:dyDescent="0.3">
      <c r="A365">
        <v>3.63</v>
      </c>
      <c r="B365">
        <v>28.2</v>
      </c>
      <c r="C365">
        <v>-100</v>
      </c>
      <c r="D365">
        <v>-100</v>
      </c>
      <c r="E365">
        <v>-100</v>
      </c>
      <c r="F365">
        <v>-108.9519231</v>
      </c>
      <c r="G365">
        <v>-108.6923077</v>
      </c>
      <c r="H365">
        <v>-97.932692309999993</v>
      </c>
      <c r="I365">
        <v>-106</v>
      </c>
      <c r="J365">
        <v>-115</v>
      </c>
      <c r="K365">
        <v>-95</v>
      </c>
      <c r="L365">
        <v>-5.5710052269999997</v>
      </c>
      <c r="M365">
        <v>-5.5577303929999999</v>
      </c>
      <c r="N365">
        <v>-5.0075622839999996</v>
      </c>
      <c r="O365">
        <v>-5.4200654510000001</v>
      </c>
      <c r="P365">
        <v>-5.8802596869999997</v>
      </c>
      <c r="Q365">
        <v>-4.8576058279999996</v>
      </c>
      <c r="R365">
        <v>-0.27855026100000002</v>
      </c>
      <c r="S365">
        <v>-0.27788652000000003</v>
      </c>
      <c r="T365">
        <v>-0.25037811399999998</v>
      </c>
      <c r="U365">
        <v>-0.27100327299999999</v>
      </c>
      <c r="V365">
        <v>-0.29401298399999998</v>
      </c>
      <c r="W365">
        <v>-0.242880291</v>
      </c>
      <c r="X365">
        <v>3.83211E-4</v>
      </c>
      <c r="Y365">
        <v>1.8560184E-2</v>
      </c>
      <c r="Z365">
        <v>1.4154647279999999</v>
      </c>
      <c r="AA365">
        <v>-1.3284663E-2</v>
      </c>
      <c r="AB365">
        <v>2.6418558000000002E-2</v>
      </c>
      <c r="AC365">
        <v>1.417362365</v>
      </c>
    </row>
    <row r="366" spans="1:29" x14ac:dyDescent="0.3">
      <c r="A366">
        <v>3.64</v>
      </c>
      <c r="B366">
        <v>28.2</v>
      </c>
      <c r="C366">
        <v>-100</v>
      </c>
      <c r="D366">
        <v>-100</v>
      </c>
      <c r="E366">
        <v>-100</v>
      </c>
      <c r="F366">
        <v>-109.7980769</v>
      </c>
      <c r="G366">
        <v>-110.0576923</v>
      </c>
      <c r="H366">
        <v>-98.778846150000007</v>
      </c>
      <c r="I366">
        <v>-218</v>
      </c>
      <c r="J366">
        <v>-115</v>
      </c>
      <c r="K366">
        <v>-88</v>
      </c>
      <c r="L366">
        <v>-5.6142713520000003</v>
      </c>
      <c r="M366">
        <v>-5.6275461849999999</v>
      </c>
      <c r="N366">
        <v>-5.0508284080000001</v>
      </c>
      <c r="O366">
        <v>-11.146927059999999</v>
      </c>
      <c r="P366">
        <v>-5.8802596869999997</v>
      </c>
      <c r="Q366">
        <v>-4.4996769780000001</v>
      </c>
      <c r="R366">
        <v>-0.28071356800000002</v>
      </c>
      <c r="S366">
        <v>-0.28137730900000002</v>
      </c>
      <c r="T366">
        <v>-0.25254142000000002</v>
      </c>
      <c r="U366">
        <v>-0.55734635300000002</v>
      </c>
      <c r="V366">
        <v>-0.29401298399999998</v>
      </c>
      <c r="W366">
        <v>-0.22498384900000001</v>
      </c>
      <c r="X366">
        <v>-3.83211E-4</v>
      </c>
      <c r="Y366">
        <v>1.9002679000000001E-2</v>
      </c>
      <c r="Z366">
        <v>1.4291794689999999</v>
      </c>
      <c r="AA366">
        <v>0.152035591</v>
      </c>
      <c r="AB366">
        <v>0.133797213</v>
      </c>
      <c r="AC366">
        <v>1.888321379</v>
      </c>
    </row>
    <row r="367" spans="1:29" x14ac:dyDescent="0.3">
      <c r="A367">
        <v>3.65</v>
      </c>
      <c r="B367">
        <v>28.2</v>
      </c>
      <c r="C367">
        <v>-100</v>
      </c>
      <c r="D367">
        <v>-100</v>
      </c>
      <c r="E367">
        <v>-100</v>
      </c>
      <c r="F367">
        <v>-110.125</v>
      </c>
      <c r="G367">
        <v>-111.2980769</v>
      </c>
      <c r="H367">
        <v>-99.942307690000007</v>
      </c>
      <c r="I367">
        <v>-113</v>
      </c>
      <c r="J367">
        <v>-197</v>
      </c>
      <c r="K367">
        <v>-171</v>
      </c>
      <c r="L367">
        <v>-5.6309878089999996</v>
      </c>
      <c r="M367">
        <v>-5.6909703909999996</v>
      </c>
      <c r="N367">
        <v>-5.1103193300000003</v>
      </c>
      <c r="O367">
        <v>-5.7779943009999997</v>
      </c>
      <c r="P367">
        <v>-10.07314051</v>
      </c>
      <c r="Q367">
        <v>-8.7436904910000006</v>
      </c>
      <c r="R367">
        <v>-0.28154939000000001</v>
      </c>
      <c r="S367">
        <v>-0.28454852000000003</v>
      </c>
      <c r="T367">
        <v>-0.25551596599999998</v>
      </c>
      <c r="U367">
        <v>-0.288899715</v>
      </c>
      <c r="V367">
        <v>-0.50365702499999998</v>
      </c>
      <c r="W367">
        <v>-0.43718452499999999</v>
      </c>
      <c r="X367">
        <v>-1.7315480000000001E-3</v>
      </c>
      <c r="Y367">
        <v>1.8355326000000002E-2</v>
      </c>
      <c r="Z367">
        <v>1.441427853</v>
      </c>
      <c r="AA367">
        <v>-0.123990191</v>
      </c>
      <c r="AB367">
        <v>-2.727077E-2</v>
      </c>
      <c r="AC367">
        <v>2.1574408159999998</v>
      </c>
    </row>
    <row r="368" spans="1:29" x14ac:dyDescent="0.3">
      <c r="A368">
        <v>3.66</v>
      </c>
      <c r="B368">
        <v>28.2</v>
      </c>
      <c r="C368">
        <v>-100</v>
      </c>
      <c r="D368">
        <v>-100</v>
      </c>
      <c r="E368">
        <v>-100</v>
      </c>
      <c r="F368">
        <v>-110.0480769</v>
      </c>
      <c r="G368">
        <v>-112.375</v>
      </c>
      <c r="H368">
        <v>-101.6826923</v>
      </c>
      <c r="I368">
        <v>-110</v>
      </c>
      <c r="J368">
        <v>0</v>
      </c>
      <c r="K368">
        <v>0</v>
      </c>
      <c r="L368">
        <v>-5.6270545250000001</v>
      </c>
      <c r="M368">
        <v>-5.7460363680000004</v>
      </c>
      <c r="N368">
        <v>-5.1993098819999997</v>
      </c>
      <c r="O368">
        <v>-5.6245962220000001</v>
      </c>
      <c r="P368">
        <v>0</v>
      </c>
      <c r="Q368">
        <v>0</v>
      </c>
      <c r="R368">
        <v>-0.281352726</v>
      </c>
      <c r="S368">
        <v>-0.28730181799999999</v>
      </c>
      <c r="T368">
        <v>-0.25996549400000002</v>
      </c>
      <c r="U368">
        <v>-0.281229811</v>
      </c>
      <c r="V368">
        <v>0</v>
      </c>
      <c r="W368">
        <v>0</v>
      </c>
      <c r="X368">
        <v>-3.4347100000000001E-3</v>
      </c>
      <c r="Y368">
        <v>1.6241185000000002E-2</v>
      </c>
      <c r="Z368">
        <v>1.4537193660000001</v>
      </c>
      <c r="AA368">
        <v>0.16236810700000001</v>
      </c>
      <c r="AB368">
        <v>9.3743270000000004E-2</v>
      </c>
      <c r="AC368">
        <v>0.49338563400000002</v>
      </c>
    </row>
    <row r="369" spans="1:29" x14ac:dyDescent="0.3">
      <c r="A369">
        <v>3.67</v>
      </c>
      <c r="B369">
        <v>28.2</v>
      </c>
      <c r="C369">
        <v>-100</v>
      </c>
      <c r="D369">
        <v>-100</v>
      </c>
      <c r="E369">
        <v>-100</v>
      </c>
      <c r="F369">
        <v>-110.0673077</v>
      </c>
      <c r="G369">
        <v>-113.5096154</v>
      </c>
      <c r="H369">
        <v>-103.5192308</v>
      </c>
      <c r="I369">
        <v>-85</v>
      </c>
      <c r="J369">
        <v>-203</v>
      </c>
      <c r="K369">
        <v>-191</v>
      </c>
      <c r="L369">
        <v>-5.6280378459999998</v>
      </c>
      <c r="M369">
        <v>-5.8040523080000002</v>
      </c>
      <c r="N369">
        <v>-5.293217039</v>
      </c>
      <c r="O369">
        <v>-4.3462788989999996</v>
      </c>
      <c r="P369">
        <v>-10.37993666</v>
      </c>
      <c r="Q369">
        <v>-9.7663443500000007</v>
      </c>
      <c r="R369">
        <v>-0.28140189199999999</v>
      </c>
      <c r="S369">
        <v>-0.290202615</v>
      </c>
      <c r="T369">
        <v>-0.264660852</v>
      </c>
      <c r="U369">
        <v>-0.21731394500000001</v>
      </c>
      <c r="V369">
        <v>-0.51899683299999999</v>
      </c>
      <c r="W369">
        <v>-0.48831721700000003</v>
      </c>
      <c r="X369">
        <v>-5.0810999999999999E-3</v>
      </c>
      <c r="Y369">
        <v>1.4094268E-2</v>
      </c>
      <c r="Z369">
        <v>1.4671322099999999</v>
      </c>
      <c r="AA369">
        <v>-0.17417669699999999</v>
      </c>
      <c r="AB369">
        <v>-8.0107886000000003E-2</v>
      </c>
      <c r="AC369">
        <v>2.1484701679999998</v>
      </c>
    </row>
    <row r="370" spans="1:29" x14ac:dyDescent="0.3">
      <c r="A370">
        <v>3.68</v>
      </c>
      <c r="B370">
        <v>28.2</v>
      </c>
      <c r="C370">
        <v>-100</v>
      </c>
      <c r="D370">
        <v>-100</v>
      </c>
      <c r="E370">
        <v>-100</v>
      </c>
      <c r="F370">
        <v>-110.8461538</v>
      </c>
      <c r="G370">
        <v>-114.2403846</v>
      </c>
      <c r="H370">
        <v>-104.4038462</v>
      </c>
      <c r="I370">
        <v>-103</v>
      </c>
      <c r="J370">
        <v>-102</v>
      </c>
      <c r="K370">
        <v>0</v>
      </c>
      <c r="L370">
        <v>-5.6678623469999998</v>
      </c>
      <c r="M370">
        <v>-5.8414185070000002</v>
      </c>
      <c r="N370">
        <v>-5.3384498059999999</v>
      </c>
      <c r="O370">
        <v>-5.2666673719999997</v>
      </c>
      <c r="P370">
        <v>-5.2155346790000001</v>
      </c>
      <c r="Q370">
        <v>0</v>
      </c>
      <c r="R370">
        <v>-0.28339311700000003</v>
      </c>
      <c r="S370">
        <v>-0.29207092499999998</v>
      </c>
      <c r="T370">
        <v>-0.26692249000000001</v>
      </c>
      <c r="U370">
        <v>-0.26333336899999998</v>
      </c>
      <c r="V370">
        <v>-0.26077673400000001</v>
      </c>
      <c r="W370">
        <v>0</v>
      </c>
      <c r="X370">
        <v>-5.0101349999999998E-3</v>
      </c>
      <c r="Y370">
        <v>1.3873020999999999E-2</v>
      </c>
      <c r="Z370">
        <v>1.477871111</v>
      </c>
      <c r="AA370">
        <v>1.476074E-3</v>
      </c>
      <c r="AB370">
        <v>0.174703368</v>
      </c>
      <c r="AC370">
        <v>0.91949140799999995</v>
      </c>
    </row>
    <row r="371" spans="1:29" x14ac:dyDescent="0.3">
      <c r="A371">
        <v>3.69</v>
      </c>
      <c r="B371">
        <v>28.2</v>
      </c>
      <c r="C371">
        <v>-100</v>
      </c>
      <c r="D371">
        <v>-100</v>
      </c>
      <c r="E371">
        <v>-100</v>
      </c>
      <c r="F371">
        <v>-110.875</v>
      </c>
      <c r="G371">
        <v>-114.4519231</v>
      </c>
      <c r="H371">
        <v>-105.2211538</v>
      </c>
      <c r="I371">
        <v>-102</v>
      </c>
      <c r="J371">
        <v>-110</v>
      </c>
      <c r="K371">
        <v>-180</v>
      </c>
      <c r="L371">
        <v>-5.6693373290000002</v>
      </c>
      <c r="M371">
        <v>-5.8522350379999999</v>
      </c>
      <c r="N371">
        <v>-5.3802409490000001</v>
      </c>
      <c r="O371">
        <v>-5.2155346790000001</v>
      </c>
      <c r="P371">
        <v>-5.6245962220000001</v>
      </c>
      <c r="Q371">
        <v>-9.2038847270000002</v>
      </c>
      <c r="R371">
        <v>-0.28346686599999998</v>
      </c>
      <c r="S371">
        <v>-0.292611752</v>
      </c>
      <c r="T371">
        <v>-0.26901204699999998</v>
      </c>
      <c r="U371">
        <v>-0.26077673400000001</v>
      </c>
      <c r="V371">
        <v>-0.281229811</v>
      </c>
      <c r="W371">
        <v>-0.46019423599999998</v>
      </c>
      <c r="X371">
        <v>-5.2798020000000001E-3</v>
      </c>
      <c r="Y371">
        <v>1.2684841000000001E-2</v>
      </c>
      <c r="Z371">
        <v>1.4826152029999999</v>
      </c>
      <c r="AA371">
        <v>-1.1808590000000001E-2</v>
      </c>
      <c r="AB371">
        <v>-0.12612730899999999</v>
      </c>
      <c r="AC371">
        <v>1.758246985</v>
      </c>
    </row>
    <row r="372" spans="1:29" x14ac:dyDescent="0.3">
      <c r="A372">
        <v>3.7</v>
      </c>
      <c r="B372">
        <v>28.2</v>
      </c>
      <c r="C372">
        <v>-100</v>
      </c>
      <c r="D372">
        <v>-100</v>
      </c>
      <c r="E372">
        <v>-100</v>
      </c>
      <c r="F372">
        <v>-109.75</v>
      </c>
      <c r="G372">
        <v>-113.5576923</v>
      </c>
      <c r="H372">
        <v>-105.0769231</v>
      </c>
      <c r="I372">
        <v>-100</v>
      </c>
      <c r="J372">
        <v>-114</v>
      </c>
      <c r="K372">
        <v>0</v>
      </c>
      <c r="L372">
        <v>-5.6118130490000002</v>
      </c>
      <c r="M372">
        <v>-5.8065106110000002</v>
      </c>
      <c r="N372">
        <v>-5.3728660420000001</v>
      </c>
      <c r="O372">
        <v>-5.1132692930000001</v>
      </c>
      <c r="P372">
        <v>-5.8291269940000001</v>
      </c>
      <c r="Q372">
        <v>0</v>
      </c>
      <c r="R372">
        <v>-0.280590652</v>
      </c>
      <c r="S372">
        <v>-0.29032553100000003</v>
      </c>
      <c r="T372">
        <v>-0.26864330199999997</v>
      </c>
      <c r="U372">
        <v>-0.25566346499999998</v>
      </c>
      <c r="V372">
        <v>-0.29145634999999998</v>
      </c>
      <c r="W372">
        <v>0</v>
      </c>
      <c r="X372">
        <v>-5.6204339999999997E-3</v>
      </c>
      <c r="Y372">
        <v>1.120986E-2</v>
      </c>
      <c r="Z372">
        <v>1.472911377</v>
      </c>
      <c r="AA372">
        <v>-2.0665032E-2</v>
      </c>
      <c r="AB372">
        <v>0.182373271</v>
      </c>
      <c r="AC372">
        <v>0.95985932299999999</v>
      </c>
    </row>
    <row r="373" spans="1:29" x14ac:dyDescent="0.3">
      <c r="A373">
        <v>3.71</v>
      </c>
      <c r="B373">
        <v>28.2</v>
      </c>
      <c r="C373">
        <v>-100</v>
      </c>
      <c r="D373">
        <v>-100</v>
      </c>
      <c r="E373">
        <v>-100</v>
      </c>
      <c r="F373">
        <v>-108.2692308</v>
      </c>
      <c r="G373">
        <v>-112.8173077</v>
      </c>
      <c r="H373">
        <v>-105.2307692</v>
      </c>
      <c r="I373">
        <v>-100</v>
      </c>
      <c r="J373">
        <v>-93</v>
      </c>
      <c r="K373">
        <v>-205</v>
      </c>
      <c r="L373">
        <v>-5.5360973309999997</v>
      </c>
      <c r="M373">
        <v>-5.7686527510000003</v>
      </c>
      <c r="N373">
        <v>-5.3807326099999999</v>
      </c>
      <c r="O373">
        <v>-5.1132692930000001</v>
      </c>
      <c r="P373">
        <v>-4.7553404419999996</v>
      </c>
      <c r="Q373">
        <v>-10.48220205</v>
      </c>
      <c r="R373">
        <v>-0.27680486700000001</v>
      </c>
      <c r="S373">
        <v>-0.28843263800000002</v>
      </c>
      <c r="T373">
        <v>-0.26903663</v>
      </c>
      <c r="U373">
        <v>-0.25566346499999998</v>
      </c>
      <c r="V373">
        <v>-0.23776702199999999</v>
      </c>
      <c r="W373">
        <v>-0.52411010300000005</v>
      </c>
      <c r="X373">
        <v>-6.713297E-3</v>
      </c>
      <c r="Y373">
        <v>9.0547479999999996E-3</v>
      </c>
      <c r="Z373">
        <v>1.4636388330000001</v>
      </c>
      <c r="AA373">
        <v>1.0332516E-2</v>
      </c>
      <c r="AB373">
        <v>-0.18492990600000001</v>
      </c>
      <c r="AC373">
        <v>1.7851589290000001</v>
      </c>
    </row>
    <row r="374" spans="1:29" x14ac:dyDescent="0.3">
      <c r="A374">
        <v>3.72</v>
      </c>
      <c r="B374">
        <v>28.2</v>
      </c>
      <c r="C374">
        <v>-100</v>
      </c>
      <c r="D374">
        <v>-100</v>
      </c>
      <c r="E374">
        <v>-100</v>
      </c>
      <c r="F374">
        <v>-106.4519231</v>
      </c>
      <c r="G374">
        <v>-112.6057692</v>
      </c>
      <c r="H374">
        <v>-105.3173077</v>
      </c>
      <c r="I374">
        <v>-80</v>
      </c>
      <c r="J374">
        <v>-114</v>
      </c>
      <c r="K374">
        <v>-113</v>
      </c>
      <c r="L374">
        <v>-5.4431734939999998</v>
      </c>
      <c r="M374">
        <v>-5.7578362199999997</v>
      </c>
      <c r="N374">
        <v>-5.3851575540000001</v>
      </c>
      <c r="O374">
        <v>-4.0906154340000001</v>
      </c>
      <c r="P374">
        <v>-5.8291269940000001</v>
      </c>
      <c r="Q374">
        <v>-5.7779943009999997</v>
      </c>
      <c r="R374">
        <v>-0.27215867500000002</v>
      </c>
      <c r="S374">
        <v>-0.287891811</v>
      </c>
      <c r="T374">
        <v>-0.26925787800000001</v>
      </c>
      <c r="U374">
        <v>-0.204530772</v>
      </c>
      <c r="V374">
        <v>-0.29145634999999998</v>
      </c>
      <c r="W374">
        <v>-0.288899715</v>
      </c>
      <c r="X374">
        <v>-9.0835299999999994E-3</v>
      </c>
      <c r="Y374">
        <v>7.178243E-3</v>
      </c>
      <c r="Z374">
        <v>1.454926953</v>
      </c>
      <c r="AA374">
        <v>-5.0186505999999999E-2</v>
      </c>
      <c r="AB374">
        <v>-2.727077E-2</v>
      </c>
      <c r="AC374">
        <v>1.37699445</v>
      </c>
    </row>
    <row r="375" spans="1:29" x14ac:dyDescent="0.3">
      <c r="A375">
        <v>3.73</v>
      </c>
      <c r="B375">
        <v>28.2</v>
      </c>
      <c r="C375">
        <v>-100</v>
      </c>
      <c r="D375">
        <v>-100</v>
      </c>
      <c r="E375">
        <v>-100</v>
      </c>
      <c r="F375">
        <v>-105.8653846</v>
      </c>
      <c r="G375">
        <v>-111.6346154</v>
      </c>
      <c r="H375">
        <v>-105.0480769</v>
      </c>
      <c r="I375">
        <v>-108</v>
      </c>
      <c r="J375">
        <v>-114</v>
      </c>
      <c r="K375">
        <v>-112</v>
      </c>
      <c r="L375">
        <v>-5.4131822029999999</v>
      </c>
      <c r="M375">
        <v>-5.7081785089999997</v>
      </c>
      <c r="N375">
        <v>-5.3713910599999997</v>
      </c>
      <c r="O375">
        <v>-5.5223308360000001</v>
      </c>
      <c r="P375">
        <v>-5.8291269940000001</v>
      </c>
      <c r="Q375">
        <v>-5.7268616080000001</v>
      </c>
      <c r="R375">
        <v>-0.27065910999999998</v>
      </c>
      <c r="S375">
        <v>-0.28540892499999998</v>
      </c>
      <c r="T375">
        <v>-0.26856955300000002</v>
      </c>
      <c r="U375">
        <v>-0.27611654200000002</v>
      </c>
      <c r="V375">
        <v>-0.29145634999999998</v>
      </c>
      <c r="W375">
        <v>-0.28634308000000003</v>
      </c>
      <c r="X375">
        <v>-8.5158100000000004E-3</v>
      </c>
      <c r="Y375">
        <v>6.3096430000000002E-3</v>
      </c>
      <c r="Z375">
        <v>1.4467326119999999</v>
      </c>
      <c r="AA375">
        <v>-8.8564420000000008E-3</v>
      </c>
      <c r="AB375">
        <v>-1.704423E-3</v>
      </c>
      <c r="AC375">
        <v>1.4980981959999999</v>
      </c>
    </row>
    <row r="376" spans="1:29" x14ac:dyDescent="0.3">
      <c r="A376">
        <v>3.74</v>
      </c>
      <c r="B376">
        <v>28.2</v>
      </c>
      <c r="C376">
        <v>-100</v>
      </c>
      <c r="D376">
        <v>-100</v>
      </c>
      <c r="E376">
        <v>-100</v>
      </c>
      <c r="F376">
        <v>-106.5192308</v>
      </c>
      <c r="G376">
        <v>-111.2115385</v>
      </c>
      <c r="H376">
        <v>-105.5384615</v>
      </c>
      <c r="I376">
        <v>-113</v>
      </c>
      <c r="J376">
        <v>-110</v>
      </c>
      <c r="K376">
        <v>-114</v>
      </c>
      <c r="L376">
        <v>-5.4466151180000004</v>
      </c>
      <c r="M376">
        <v>-5.6865454460000002</v>
      </c>
      <c r="N376">
        <v>-5.3964657459999996</v>
      </c>
      <c r="O376">
        <v>-5.7779943009999997</v>
      </c>
      <c r="P376">
        <v>-5.6245962220000001</v>
      </c>
      <c r="Q376">
        <v>-5.8291269940000001</v>
      </c>
      <c r="R376">
        <v>-0.27233075600000001</v>
      </c>
      <c r="S376">
        <v>-0.28432727200000002</v>
      </c>
      <c r="T376">
        <v>-0.26982328700000002</v>
      </c>
      <c r="U376">
        <v>-0.288899715</v>
      </c>
      <c r="V376">
        <v>-0.281229811</v>
      </c>
      <c r="W376">
        <v>-0.29145634999999998</v>
      </c>
      <c r="X376">
        <v>-6.9261920000000003E-3</v>
      </c>
      <c r="Y376">
        <v>5.6704850000000003E-3</v>
      </c>
      <c r="Z376">
        <v>1.44996722</v>
      </c>
      <c r="AA376">
        <v>4.4282210000000004E-3</v>
      </c>
      <c r="AB376">
        <v>-4.2610579999999999E-3</v>
      </c>
      <c r="AC376">
        <v>1.511554168</v>
      </c>
    </row>
    <row r="377" spans="1:29" x14ac:dyDescent="0.3">
      <c r="A377">
        <v>3.75</v>
      </c>
      <c r="B377">
        <v>28.2</v>
      </c>
      <c r="C377">
        <v>-100</v>
      </c>
      <c r="D377">
        <v>-100</v>
      </c>
      <c r="E377">
        <v>-100</v>
      </c>
      <c r="F377">
        <v>-107.0865385</v>
      </c>
      <c r="G377">
        <v>-110.2211538</v>
      </c>
      <c r="H377">
        <v>-105.9423077</v>
      </c>
      <c r="I377">
        <v>-125</v>
      </c>
      <c r="J377">
        <v>-113</v>
      </c>
      <c r="K377">
        <v>-90</v>
      </c>
      <c r="L377">
        <v>-5.4756230879999999</v>
      </c>
      <c r="M377">
        <v>-5.6359044139999996</v>
      </c>
      <c r="N377">
        <v>-5.4171154870000002</v>
      </c>
      <c r="O377">
        <v>-6.3915866159999997</v>
      </c>
      <c r="P377">
        <v>-5.7779943009999997</v>
      </c>
      <c r="Q377">
        <v>-4.6019423640000001</v>
      </c>
      <c r="R377">
        <v>-0.27378115400000003</v>
      </c>
      <c r="S377">
        <v>-0.28179522099999998</v>
      </c>
      <c r="T377">
        <v>-0.27085577399999999</v>
      </c>
      <c r="U377">
        <v>-0.31957933100000002</v>
      </c>
      <c r="V377">
        <v>-0.288899715</v>
      </c>
      <c r="W377">
        <v>-0.23009711799999999</v>
      </c>
      <c r="X377">
        <v>-4.6269229999999998E-3</v>
      </c>
      <c r="Y377">
        <v>4.6216089999999996E-3</v>
      </c>
      <c r="Z377">
        <v>1.4498809640000001</v>
      </c>
      <c r="AA377">
        <v>1.7712884000000002E-2</v>
      </c>
      <c r="AB377">
        <v>4.9428270000000003E-2</v>
      </c>
      <c r="AC377">
        <v>1.4711862529999999</v>
      </c>
    </row>
    <row r="378" spans="1:29" x14ac:dyDescent="0.3">
      <c r="A378">
        <v>3.76</v>
      </c>
      <c r="B378">
        <v>28.2</v>
      </c>
      <c r="C378">
        <v>-100</v>
      </c>
      <c r="D378">
        <v>-100</v>
      </c>
      <c r="E378">
        <v>-100</v>
      </c>
      <c r="F378">
        <v>-107.4326923</v>
      </c>
      <c r="G378">
        <v>-108.9423077</v>
      </c>
      <c r="H378">
        <v>-106.3846154</v>
      </c>
      <c r="I378">
        <v>-128</v>
      </c>
      <c r="J378">
        <v>-92</v>
      </c>
      <c r="K378">
        <v>-108</v>
      </c>
      <c r="L378">
        <v>-5.4933228659999997</v>
      </c>
      <c r="M378">
        <v>-5.5705135659999998</v>
      </c>
      <c r="N378">
        <v>-5.4397318710000002</v>
      </c>
      <c r="O378">
        <v>-6.5449846950000001</v>
      </c>
      <c r="P378">
        <v>-4.7042077500000001</v>
      </c>
      <c r="Q378">
        <v>-5.5223308360000001</v>
      </c>
      <c r="R378">
        <v>-0.27466614299999997</v>
      </c>
      <c r="S378">
        <v>-0.278525678</v>
      </c>
      <c r="T378">
        <v>-0.27198659400000003</v>
      </c>
      <c r="U378">
        <v>-0.32724923500000003</v>
      </c>
      <c r="V378">
        <v>-0.23521038699999999</v>
      </c>
      <c r="W378">
        <v>-0.27611654200000002</v>
      </c>
      <c r="X378">
        <v>-2.228304E-3</v>
      </c>
      <c r="Y378">
        <v>3.0728779999999998E-3</v>
      </c>
      <c r="Z378">
        <v>1.44768143</v>
      </c>
      <c r="AA378">
        <v>5.3138653000000001E-2</v>
      </c>
      <c r="AB378">
        <v>3.4088460000000001E-3</v>
      </c>
      <c r="AC378">
        <v>1.4711862529999999</v>
      </c>
    </row>
    <row r="379" spans="1:29" x14ac:dyDescent="0.3">
      <c r="A379">
        <v>3.77</v>
      </c>
      <c r="B379">
        <v>28.2</v>
      </c>
      <c r="C379">
        <v>-100</v>
      </c>
      <c r="D379">
        <v>-100</v>
      </c>
      <c r="E379">
        <v>-100</v>
      </c>
      <c r="F379">
        <v>-107.9807692</v>
      </c>
      <c r="G379">
        <v>-108.75</v>
      </c>
      <c r="H379">
        <v>-105.5673077</v>
      </c>
      <c r="I379">
        <v>-97</v>
      </c>
      <c r="J379">
        <v>-116</v>
      </c>
      <c r="K379">
        <v>-105</v>
      </c>
      <c r="L379">
        <v>-5.5213475150000004</v>
      </c>
      <c r="M379">
        <v>-5.5606803559999998</v>
      </c>
      <c r="N379">
        <v>-5.397940728</v>
      </c>
      <c r="O379">
        <v>-4.9598712139999996</v>
      </c>
      <c r="P379">
        <v>-5.9313923800000001</v>
      </c>
      <c r="Q379">
        <v>-5.3689327579999997</v>
      </c>
      <c r="R379">
        <v>-0.27606737599999998</v>
      </c>
      <c r="S379">
        <v>-0.27803401799999999</v>
      </c>
      <c r="T379">
        <v>-0.26989703599999998</v>
      </c>
      <c r="U379">
        <v>-0.247993561</v>
      </c>
      <c r="V379">
        <v>-0.29656961900000001</v>
      </c>
      <c r="W379">
        <v>-0.26844663800000002</v>
      </c>
      <c r="X379">
        <v>-1.1354410000000001E-3</v>
      </c>
      <c r="Y379">
        <v>4.7691069999999999E-3</v>
      </c>
      <c r="Z379">
        <v>1.4456112809999999</v>
      </c>
      <c r="AA379">
        <v>-2.8045400000000002E-2</v>
      </c>
      <c r="AB379">
        <v>2.5566349999999998E-3</v>
      </c>
      <c r="AC379">
        <v>1.426333013</v>
      </c>
    </row>
    <row r="380" spans="1:29" x14ac:dyDescent="0.3">
      <c r="A380">
        <v>3.78</v>
      </c>
      <c r="B380">
        <v>28.2</v>
      </c>
      <c r="C380">
        <v>-100</v>
      </c>
      <c r="D380">
        <v>-100</v>
      </c>
      <c r="E380">
        <v>-100</v>
      </c>
      <c r="F380">
        <v>-108.8076923</v>
      </c>
      <c r="G380">
        <v>-108.75</v>
      </c>
      <c r="H380">
        <v>-104.0673077</v>
      </c>
      <c r="I380">
        <v>-115</v>
      </c>
      <c r="J380">
        <v>-120</v>
      </c>
      <c r="K380">
        <v>-101</v>
      </c>
      <c r="L380">
        <v>-5.5636303189999996</v>
      </c>
      <c r="M380">
        <v>-5.5606803559999998</v>
      </c>
      <c r="N380">
        <v>-5.3212416879999997</v>
      </c>
      <c r="O380">
        <v>-5.8802596869999997</v>
      </c>
      <c r="P380">
        <v>-6.1359231520000002</v>
      </c>
      <c r="Q380">
        <v>-5.1644019859999997</v>
      </c>
      <c r="R380">
        <v>-0.27818151600000002</v>
      </c>
      <c r="S380">
        <v>-0.27803401799999999</v>
      </c>
      <c r="T380">
        <v>-0.26606208399999998</v>
      </c>
      <c r="U380">
        <v>-0.29401298399999998</v>
      </c>
      <c r="V380">
        <v>-0.30679615799999999</v>
      </c>
      <c r="W380">
        <v>-0.25822009899999998</v>
      </c>
      <c r="X380" s="1">
        <v>8.5199999999999997E-5</v>
      </c>
      <c r="Y380">
        <v>8.0304550000000006E-3</v>
      </c>
      <c r="Z380">
        <v>1.442592313</v>
      </c>
      <c r="AA380">
        <v>-7.3803690000000003E-3</v>
      </c>
      <c r="AB380">
        <v>2.8122980999999998E-2</v>
      </c>
      <c r="AC380">
        <v>1.507068844</v>
      </c>
    </row>
    <row r="381" spans="1:29" x14ac:dyDescent="0.3">
      <c r="A381">
        <v>3.79</v>
      </c>
      <c r="B381">
        <v>28.2</v>
      </c>
      <c r="C381">
        <v>-100</v>
      </c>
      <c r="D381">
        <v>-100</v>
      </c>
      <c r="E381">
        <v>-100</v>
      </c>
      <c r="F381">
        <v>-109.6826923</v>
      </c>
      <c r="G381">
        <v>-108.8076923</v>
      </c>
      <c r="H381">
        <v>-102.1153846</v>
      </c>
      <c r="I381">
        <v>-111</v>
      </c>
      <c r="J381">
        <v>-120</v>
      </c>
      <c r="K381">
        <v>-106</v>
      </c>
      <c r="L381">
        <v>-5.6083714249999996</v>
      </c>
      <c r="M381">
        <v>-5.5636303189999996</v>
      </c>
      <c r="N381">
        <v>-5.2214346049999998</v>
      </c>
      <c r="O381">
        <v>-5.6757289149999997</v>
      </c>
      <c r="P381">
        <v>-6.1359231520000002</v>
      </c>
      <c r="Q381">
        <v>-5.4200654510000001</v>
      </c>
      <c r="R381">
        <v>-0.28041857100000001</v>
      </c>
      <c r="S381">
        <v>-0.27818151600000002</v>
      </c>
      <c r="T381">
        <v>-0.26107173</v>
      </c>
      <c r="U381">
        <v>-0.28378644600000003</v>
      </c>
      <c r="V381">
        <v>-0.30679615799999999</v>
      </c>
      <c r="W381">
        <v>-0.27100327299999999</v>
      </c>
      <c r="X381">
        <v>1.291564E-3</v>
      </c>
      <c r="Y381">
        <v>1.2152209000000001E-2</v>
      </c>
      <c r="Z381">
        <v>1.438020732</v>
      </c>
      <c r="AA381">
        <v>-1.3284663E-2</v>
      </c>
      <c r="AB381">
        <v>1.6192018999999998E-2</v>
      </c>
      <c r="AC381">
        <v>1.511554168</v>
      </c>
    </row>
    <row r="382" spans="1:29" x14ac:dyDescent="0.3">
      <c r="A382">
        <v>3.8</v>
      </c>
      <c r="B382">
        <v>28.2</v>
      </c>
      <c r="C382">
        <v>-100</v>
      </c>
      <c r="D382">
        <v>-100</v>
      </c>
      <c r="E382">
        <v>-100</v>
      </c>
      <c r="F382">
        <v>-110.1538462</v>
      </c>
      <c r="G382">
        <v>-108.7884615</v>
      </c>
      <c r="H382">
        <v>-100.3076923</v>
      </c>
      <c r="I382">
        <v>-110</v>
      </c>
      <c r="J382">
        <v>-116</v>
      </c>
      <c r="K382">
        <v>-81</v>
      </c>
      <c r="L382">
        <v>-5.6324627899999999</v>
      </c>
      <c r="M382">
        <v>-5.562646998</v>
      </c>
      <c r="N382">
        <v>-5.1290024289999998</v>
      </c>
      <c r="O382">
        <v>-5.6245962220000001</v>
      </c>
      <c r="P382">
        <v>-5.9313923800000001</v>
      </c>
      <c r="Q382">
        <v>-4.1417481269999996</v>
      </c>
      <c r="R382">
        <v>-0.28162313999999999</v>
      </c>
      <c r="S382">
        <v>-0.27813234999999997</v>
      </c>
      <c r="T382">
        <v>-0.25645012099999998</v>
      </c>
      <c r="U382">
        <v>-0.281229811</v>
      </c>
      <c r="V382">
        <v>-0.29656961900000001</v>
      </c>
      <c r="W382">
        <v>-0.207087406</v>
      </c>
      <c r="X382">
        <v>2.0154080000000002E-3</v>
      </c>
      <c r="Y382">
        <v>1.5618416E-2</v>
      </c>
      <c r="Z382">
        <v>1.4319396680000001</v>
      </c>
      <c r="AA382">
        <v>-8.8564420000000008E-3</v>
      </c>
      <c r="AB382">
        <v>5.4541539E-2</v>
      </c>
      <c r="AC382">
        <v>1.37699445</v>
      </c>
    </row>
    <row r="383" spans="1:29" x14ac:dyDescent="0.3">
      <c r="A383">
        <v>3.81</v>
      </c>
      <c r="B383">
        <v>28.2</v>
      </c>
      <c r="C383">
        <v>-100</v>
      </c>
      <c r="D383">
        <v>-100</v>
      </c>
      <c r="E383">
        <v>-100</v>
      </c>
      <c r="F383">
        <v>-109.7211538</v>
      </c>
      <c r="G383">
        <v>-108.9903846</v>
      </c>
      <c r="H383">
        <v>-100.1346154</v>
      </c>
      <c r="I383">
        <v>-107</v>
      </c>
      <c r="J383">
        <v>-88</v>
      </c>
      <c r="K383">
        <v>-103</v>
      </c>
      <c r="L383">
        <v>-5.6103380669999998</v>
      </c>
      <c r="M383">
        <v>-5.5729718689999999</v>
      </c>
      <c r="N383">
        <v>-5.1201525400000003</v>
      </c>
      <c r="O383">
        <v>-5.4711981429999996</v>
      </c>
      <c r="P383">
        <v>-4.4996769780000001</v>
      </c>
      <c r="Q383">
        <v>-5.2666673719999997</v>
      </c>
      <c r="R383">
        <v>-0.28051690299999998</v>
      </c>
      <c r="S383">
        <v>-0.278648593</v>
      </c>
      <c r="T383">
        <v>-0.25600762700000002</v>
      </c>
      <c r="U383">
        <v>-0.27355990699999999</v>
      </c>
      <c r="V383">
        <v>-0.22498384900000001</v>
      </c>
      <c r="W383">
        <v>-0.26333336899999998</v>
      </c>
      <c r="X383">
        <v>1.078669E-3</v>
      </c>
      <c r="Y383">
        <v>1.5716747999999999E-2</v>
      </c>
      <c r="Z383">
        <v>1.4301282870000001</v>
      </c>
      <c r="AA383">
        <v>2.8045400000000002E-2</v>
      </c>
      <c r="AB383">
        <v>-9.374327E-3</v>
      </c>
      <c r="AC383">
        <v>1.3366265340000001</v>
      </c>
    </row>
    <row r="384" spans="1:29" x14ac:dyDescent="0.3">
      <c r="A384">
        <v>3.82</v>
      </c>
      <c r="B384">
        <v>28.2</v>
      </c>
      <c r="C384">
        <v>-100</v>
      </c>
      <c r="D384">
        <v>-100</v>
      </c>
      <c r="E384">
        <v>-100</v>
      </c>
      <c r="F384">
        <v>-109.0576923</v>
      </c>
      <c r="G384">
        <v>-109.4423077</v>
      </c>
      <c r="H384">
        <v>-100.5673077</v>
      </c>
      <c r="I384">
        <v>-108</v>
      </c>
      <c r="J384">
        <v>-105</v>
      </c>
      <c r="K384">
        <v>-103</v>
      </c>
      <c r="L384">
        <v>-5.5764134920000004</v>
      </c>
      <c r="M384">
        <v>-5.5960799129999996</v>
      </c>
      <c r="N384">
        <v>-5.1422772630000004</v>
      </c>
      <c r="O384">
        <v>-5.5223308360000001</v>
      </c>
      <c r="P384">
        <v>-5.3689327579999997</v>
      </c>
      <c r="Q384">
        <v>-5.2666673719999997</v>
      </c>
      <c r="R384">
        <v>-0.27882067500000002</v>
      </c>
      <c r="S384">
        <v>-0.279803996</v>
      </c>
      <c r="T384">
        <v>-0.257113863</v>
      </c>
      <c r="U384">
        <v>-0.27611654200000002</v>
      </c>
      <c r="V384">
        <v>-0.26844663800000002</v>
      </c>
      <c r="W384">
        <v>-0.26333336899999998</v>
      </c>
      <c r="X384">
        <v>-5.6772099999999998E-4</v>
      </c>
      <c r="Y384">
        <v>1.4798980999999999E-2</v>
      </c>
      <c r="Z384">
        <v>1.431120234</v>
      </c>
      <c r="AA384">
        <v>4.4282210000000004E-3</v>
      </c>
      <c r="AB384">
        <v>5.9654809999999999E-3</v>
      </c>
      <c r="AC384">
        <v>1.417362365</v>
      </c>
    </row>
    <row r="385" spans="1:29" x14ac:dyDescent="0.3">
      <c r="A385">
        <v>3.83</v>
      </c>
      <c r="B385">
        <v>28.2</v>
      </c>
      <c r="C385">
        <v>-100</v>
      </c>
      <c r="D385">
        <v>-100</v>
      </c>
      <c r="E385">
        <v>-100</v>
      </c>
      <c r="F385">
        <v>-108.7403846</v>
      </c>
      <c r="G385">
        <v>-109.9326923</v>
      </c>
      <c r="H385">
        <v>-101.1730769</v>
      </c>
      <c r="I385">
        <v>-88</v>
      </c>
      <c r="J385">
        <v>-103</v>
      </c>
      <c r="K385">
        <v>-104</v>
      </c>
      <c r="L385">
        <v>-5.560188696</v>
      </c>
      <c r="M385">
        <v>-5.6211545989999996</v>
      </c>
      <c r="N385">
        <v>-5.1732518750000001</v>
      </c>
      <c r="O385">
        <v>-4.4996769780000001</v>
      </c>
      <c r="P385">
        <v>-5.2666673719999997</v>
      </c>
      <c r="Q385">
        <v>-5.3178000650000001</v>
      </c>
      <c r="R385">
        <v>-0.27800943500000003</v>
      </c>
      <c r="S385">
        <v>-0.28105773000000001</v>
      </c>
      <c r="T385">
        <v>-0.25866259400000002</v>
      </c>
      <c r="U385">
        <v>-0.22498384900000001</v>
      </c>
      <c r="V385">
        <v>-0.26333336899999998</v>
      </c>
      <c r="W385">
        <v>-0.26589000299999999</v>
      </c>
      <c r="X385">
        <v>-1.7599340000000001E-3</v>
      </c>
      <c r="Y385">
        <v>1.3913992E-2</v>
      </c>
      <c r="Z385">
        <v>1.4346136110000001</v>
      </c>
      <c r="AA385">
        <v>-2.2141106000000001E-2</v>
      </c>
      <c r="AB385">
        <v>-1.4487596E-2</v>
      </c>
      <c r="AC385">
        <v>1.3231705629999999</v>
      </c>
    </row>
    <row r="386" spans="1:29" x14ac:dyDescent="0.3">
      <c r="A386">
        <v>3.84</v>
      </c>
      <c r="B386">
        <v>28.2</v>
      </c>
      <c r="C386">
        <v>-100</v>
      </c>
      <c r="D386">
        <v>-100</v>
      </c>
      <c r="E386">
        <v>-100</v>
      </c>
      <c r="F386">
        <v>-109.9423077</v>
      </c>
      <c r="G386">
        <v>-110.1538462</v>
      </c>
      <c r="H386">
        <v>-101.5576923</v>
      </c>
      <c r="I386">
        <v>-115</v>
      </c>
      <c r="J386">
        <v>-107</v>
      </c>
      <c r="K386">
        <v>-101</v>
      </c>
      <c r="L386">
        <v>-5.6216462590000003</v>
      </c>
      <c r="M386">
        <v>-5.6324627899999999</v>
      </c>
      <c r="N386">
        <v>-5.1929182950000001</v>
      </c>
      <c r="O386">
        <v>-5.8802596869999997</v>
      </c>
      <c r="P386">
        <v>-5.4711981429999996</v>
      </c>
      <c r="Q386">
        <v>-5.1644019859999997</v>
      </c>
      <c r="R386">
        <v>-0.28108231299999997</v>
      </c>
      <c r="S386">
        <v>-0.28162313999999999</v>
      </c>
      <c r="T386">
        <v>-0.259645915</v>
      </c>
      <c r="U386">
        <v>-0.29401298399999998</v>
      </c>
      <c r="V386">
        <v>-0.27355990699999999</v>
      </c>
      <c r="W386">
        <v>-0.25822009899999998</v>
      </c>
      <c r="X386">
        <v>-3.1224600000000002E-4</v>
      </c>
      <c r="Y386">
        <v>1.4471207999999999E-2</v>
      </c>
      <c r="Z386">
        <v>1.4427216970000001</v>
      </c>
      <c r="AA386">
        <v>1.1808590000000001E-2</v>
      </c>
      <c r="AB386">
        <v>1.7044231E-2</v>
      </c>
      <c r="AC386">
        <v>1.4487596330000001</v>
      </c>
    </row>
    <row r="387" spans="1:29" x14ac:dyDescent="0.3">
      <c r="A387">
        <v>3.85</v>
      </c>
      <c r="B387">
        <v>28.2</v>
      </c>
      <c r="C387">
        <v>-100</v>
      </c>
      <c r="D387">
        <v>-100</v>
      </c>
      <c r="E387">
        <v>-100</v>
      </c>
      <c r="F387">
        <v>-111.5576923</v>
      </c>
      <c r="G387">
        <v>-109.7884615</v>
      </c>
      <c r="H387">
        <v>-101.9711538</v>
      </c>
      <c r="I387">
        <v>-115</v>
      </c>
      <c r="J387">
        <v>-112</v>
      </c>
      <c r="K387">
        <v>-79</v>
      </c>
      <c r="L387">
        <v>-5.7042452250000002</v>
      </c>
      <c r="M387">
        <v>-5.6137796910000004</v>
      </c>
      <c r="N387">
        <v>-5.2140596969999997</v>
      </c>
      <c r="O387">
        <v>-5.8802596869999997</v>
      </c>
      <c r="P387">
        <v>-5.7268616080000001</v>
      </c>
      <c r="Q387">
        <v>-4.0394827409999996</v>
      </c>
      <c r="R387">
        <v>-0.28521226100000002</v>
      </c>
      <c r="S387">
        <v>-0.280688985</v>
      </c>
      <c r="T387">
        <v>-0.260702985</v>
      </c>
      <c r="U387">
        <v>-0.29401298399999998</v>
      </c>
      <c r="V387">
        <v>-0.28634308000000003</v>
      </c>
      <c r="W387">
        <v>-0.201974137</v>
      </c>
      <c r="X387">
        <v>2.611515E-3</v>
      </c>
      <c r="Y387">
        <v>1.4831759E-2</v>
      </c>
      <c r="Z387">
        <v>1.450182861</v>
      </c>
      <c r="AA387">
        <v>4.4282210000000004E-3</v>
      </c>
      <c r="AB387">
        <v>5.8802596999999998E-2</v>
      </c>
      <c r="AC387">
        <v>1.372509126</v>
      </c>
    </row>
    <row r="388" spans="1:29" x14ac:dyDescent="0.3">
      <c r="A388">
        <v>3.86</v>
      </c>
      <c r="B388">
        <v>28.2</v>
      </c>
      <c r="C388">
        <v>-100</v>
      </c>
      <c r="D388">
        <v>-100</v>
      </c>
      <c r="E388">
        <v>-100</v>
      </c>
      <c r="F388">
        <v>-113.1057692</v>
      </c>
      <c r="G388">
        <v>-110.5192308</v>
      </c>
      <c r="H388">
        <v>-102.5961538</v>
      </c>
      <c r="I388">
        <v>-112</v>
      </c>
      <c r="J388">
        <v>-117</v>
      </c>
      <c r="K388">
        <v>-101</v>
      </c>
      <c r="L388">
        <v>-5.7834025670000004</v>
      </c>
      <c r="M388">
        <v>-5.6511458899999996</v>
      </c>
      <c r="N388">
        <v>-5.2460176299999999</v>
      </c>
      <c r="O388">
        <v>-5.7268616080000001</v>
      </c>
      <c r="P388">
        <v>-5.9825250729999997</v>
      </c>
      <c r="Q388">
        <v>-5.1644019859999997</v>
      </c>
      <c r="R388">
        <v>-0.28917012800000003</v>
      </c>
      <c r="S388">
        <v>-0.28255729400000001</v>
      </c>
      <c r="T388">
        <v>-0.26230088200000001</v>
      </c>
      <c r="U388">
        <v>-0.28634308000000003</v>
      </c>
      <c r="V388">
        <v>-0.29912625399999998</v>
      </c>
      <c r="W388">
        <v>-0.25822009899999998</v>
      </c>
      <c r="X388">
        <v>3.8179210000000002E-3</v>
      </c>
      <c r="Y388">
        <v>1.5708553E-2</v>
      </c>
      <c r="Z388">
        <v>1.463207551</v>
      </c>
      <c r="AA388">
        <v>-7.3803690000000003E-3</v>
      </c>
      <c r="AB388">
        <v>2.3009712000000002E-2</v>
      </c>
      <c r="AC388">
        <v>1.480156901</v>
      </c>
    </row>
    <row r="389" spans="1:29" x14ac:dyDescent="0.3">
      <c r="A389">
        <v>3.87</v>
      </c>
      <c r="B389">
        <v>28.2</v>
      </c>
      <c r="C389">
        <v>-100</v>
      </c>
      <c r="D389">
        <v>-100</v>
      </c>
      <c r="E389">
        <v>-100</v>
      </c>
      <c r="F389">
        <v>-115.4326923</v>
      </c>
      <c r="G389">
        <v>-112.6923077</v>
      </c>
      <c r="H389">
        <v>-104.2884615</v>
      </c>
      <c r="I389">
        <v>-108</v>
      </c>
      <c r="J389">
        <v>-97</v>
      </c>
      <c r="K389">
        <v>-105</v>
      </c>
      <c r="L389">
        <v>-5.9023844099999998</v>
      </c>
      <c r="M389">
        <v>-5.762261165</v>
      </c>
      <c r="N389">
        <v>-5.3325498800000002</v>
      </c>
      <c r="O389">
        <v>-5.5223308360000001</v>
      </c>
      <c r="P389">
        <v>-4.9598712139999996</v>
      </c>
      <c r="Q389">
        <v>-5.3689327579999997</v>
      </c>
      <c r="R389">
        <v>-0.29511922000000002</v>
      </c>
      <c r="S389">
        <v>-0.28811305799999998</v>
      </c>
      <c r="T389">
        <v>-0.26662749400000002</v>
      </c>
      <c r="U389">
        <v>-0.27611654200000002</v>
      </c>
      <c r="V389">
        <v>-0.247993561</v>
      </c>
      <c r="W389">
        <v>-0.26844663800000002</v>
      </c>
      <c r="X389">
        <v>4.0450099999999999E-3</v>
      </c>
      <c r="Y389">
        <v>1.6659097000000001E-2</v>
      </c>
      <c r="Z389">
        <v>1.4909820570000001</v>
      </c>
      <c r="AA389">
        <v>1.6236811E-2</v>
      </c>
      <c r="AB389">
        <v>-4.2610579999999999E-3</v>
      </c>
      <c r="AC389">
        <v>1.390450422</v>
      </c>
    </row>
    <row r="390" spans="1:29" x14ac:dyDescent="0.3">
      <c r="A390">
        <v>3.88</v>
      </c>
      <c r="B390">
        <v>28.2</v>
      </c>
      <c r="C390">
        <v>-100</v>
      </c>
      <c r="D390">
        <v>-100</v>
      </c>
      <c r="E390">
        <v>-100</v>
      </c>
      <c r="F390">
        <v>-116.7788462</v>
      </c>
      <c r="G390">
        <v>-115.0673077</v>
      </c>
      <c r="H390">
        <v>-106.0192308</v>
      </c>
      <c r="I390">
        <v>-91</v>
      </c>
      <c r="J390">
        <v>-121</v>
      </c>
      <c r="K390">
        <v>-114</v>
      </c>
      <c r="L390">
        <v>-5.9712168810000001</v>
      </c>
      <c r="M390">
        <v>-5.8837013100000002</v>
      </c>
      <c r="N390">
        <v>-5.4210487719999998</v>
      </c>
      <c r="O390">
        <v>-4.6530750569999997</v>
      </c>
      <c r="P390">
        <v>-6.1870558439999996</v>
      </c>
      <c r="Q390">
        <v>-5.8291269940000001</v>
      </c>
      <c r="R390">
        <v>-0.29856084399999999</v>
      </c>
      <c r="S390">
        <v>-0.294185066</v>
      </c>
      <c r="T390">
        <v>-0.27105243899999998</v>
      </c>
      <c r="U390">
        <v>-0.23265375299999999</v>
      </c>
      <c r="V390">
        <v>-0.30935279199999999</v>
      </c>
      <c r="W390">
        <v>-0.29145634999999998</v>
      </c>
      <c r="X390">
        <v>2.5263569999999999E-3</v>
      </c>
      <c r="Y390">
        <v>1.6880343999999999E-2</v>
      </c>
      <c r="Z390">
        <v>1.515435699</v>
      </c>
      <c r="AA390">
        <v>-4.4282211000000002E-2</v>
      </c>
      <c r="AB390">
        <v>-1.3635385E-2</v>
      </c>
      <c r="AC390">
        <v>1.4622156049999999</v>
      </c>
    </row>
    <row r="391" spans="1:29" x14ac:dyDescent="0.3">
      <c r="A391">
        <v>3.89</v>
      </c>
      <c r="B391">
        <v>28.2</v>
      </c>
      <c r="C391">
        <v>-100</v>
      </c>
      <c r="D391">
        <v>-100</v>
      </c>
      <c r="E391">
        <v>-100</v>
      </c>
      <c r="F391">
        <v>-118.3076923</v>
      </c>
      <c r="G391">
        <v>-117.5384615</v>
      </c>
      <c r="H391">
        <v>-107.4807692</v>
      </c>
      <c r="I391">
        <v>-118</v>
      </c>
      <c r="J391">
        <v>-119</v>
      </c>
      <c r="K391">
        <v>-116</v>
      </c>
      <c r="L391">
        <v>-6.0493909019999998</v>
      </c>
      <c r="M391">
        <v>-6.0100580609999996</v>
      </c>
      <c r="N391">
        <v>-5.4957811689999998</v>
      </c>
      <c r="O391">
        <v>-6.0336577660000001</v>
      </c>
      <c r="P391">
        <v>-6.0847904589999997</v>
      </c>
      <c r="Q391">
        <v>-5.9313923800000001</v>
      </c>
      <c r="R391">
        <v>-0.30246954500000001</v>
      </c>
      <c r="S391">
        <v>-0.30050290299999999</v>
      </c>
      <c r="T391">
        <v>-0.27478905799999997</v>
      </c>
      <c r="U391">
        <v>-0.30168288799999998</v>
      </c>
      <c r="V391">
        <v>-0.30423952300000001</v>
      </c>
      <c r="W391">
        <v>-0.29656961900000001</v>
      </c>
      <c r="X391">
        <v>1.1354410000000001E-3</v>
      </c>
      <c r="Y391">
        <v>1.7798109999999999E-2</v>
      </c>
      <c r="Z391">
        <v>1.5399324679999999</v>
      </c>
      <c r="AA391">
        <v>-1.476074E-3</v>
      </c>
      <c r="AB391">
        <v>4.2610579999999999E-3</v>
      </c>
      <c r="AC391">
        <v>1.5833193510000001</v>
      </c>
    </row>
    <row r="392" spans="1:29" x14ac:dyDescent="0.3">
      <c r="A392">
        <v>3.9</v>
      </c>
      <c r="B392">
        <v>28.2</v>
      </c>
      <c r="C392">
        <v>-100</v>
      </c>
      <c r="D392">
        <v>-100</v>
      </c>
      <c r="E392">
        <v>-100</v>
      </c>
      <c r="F392">
        <v>-119.5288462</v>
      </c>
      <c r="G392">
        <v>-118.6442308</v>
      </c>
      <c r="H392">
        <v>-109.8557692</v>
      </c>
      <c r="I392">
        <v>-122</v>
      </c>
      <c r="J392">
        <v>-116</v>
      </c>
      <c r="K392">
        <v>-115</v>
      </c>
      <c r="L392">
        <v>-6.1118317869999998</v>
      </c>
      <c r="M392">
        <v>-6.06659902</v>
      </c>
      <c r="N392">
        <v>-5.6172213150000001</v>
      </c>
      <c r="O392">
        <v>-6.2381885370000001</v>
      </c>
      <c r="P392">
        <v>-5.9313923800000001</v>
      </c>
      <c r="Q392">
        <v>-5.8802596869999997</v>
      </c>
      <c r="R392">
        <v>-0.305591589</v>
      </c>
      <c r="S392">
        <v>-0.30332995099999999</v>
      </c>
      <c r="T392">
        <v>-0.28086106599999999</v>
      </c>
      <c r="U392">
        <v>-0.31190942700000002</v>
      </c>
      <c r="V392">
        <v>-0.29656961900000001</v>
      </c>
      <c r="W392">
        <v>-0.29401298399999998</v>
      </c>
      <c r="X392">
        <v>1.305758E-3</v>
      </c>
      <c r="Y392">
        <v>1.5733136000000002E-2</v>
      </c>
      <c r="Z392">
        <v>1.561022116</v>
      </c>
      <c r="AA392">
        <v>8.8564420000000008E-3</v>
      </c>
      <c r="AB392">
        <v>6.8176920000000002E-3</v>
      </c>
      <c r="AC392">
        <v>1.5833193510000001</v>
      </c>
    </row>
    <row r="393" spans="1:29" x14ac:dyDescent="0.3">
      <c r="A393">
        <v>3.91</v>
      </c>
      <c r="B393">
        <v>28.2</v>
      </c>
      <c r="C393">
        <v>-100</v>
      </c>
      <c r="D393">
        <v>-100</v>
      </c>
      <c r="E393">
        <v>-100</v>
      </c>
      <c r="F393">
        <v>-119.4615385</v>
      </c>
      <c r="G393">
        <v>-118.3461538</v>
      </c>
      <c r="H393">
        <v>-111.4326923</v>
      </c>
      <c r="I393">
        <v>-125</v>
      </c>
      <c r="J393">
        <v>-114</v>
      </c>
      <c r="K393">
        <v>-89</v>
      </c>
      <c r="L393">
        <v>-6.1083901630000002</v>
      </c>
      <c r="M393">
        <v>-6.051357544</v>
      </c>
      <c r="N393">
        <v>-5.6978536379999998</v>
      </c>
      <c r="O393">
        <v>-6.3915866159999997</v>
      </c>
      <c r="P393">
        <v>-5.8291269940000001</v>
      </c>
      <c r="Q393">
        <v>-4.5508096709999997</v>
      </c>
      <c r="R393">
        <v>-0.30541950800000001</v>
      </c>
      <c r="S393">
        <v>-0.30256787699999999</v>
      </c>
      <c r="T393">
        <v>-0.28489268200000001</v>
      </c>
      <c r="U393">
        <v>-0.31957933100000002</v>
      </c>
      <c r="V393">
        <v>-0.29145634999999998</v>
      </c>
      <c r="W393">
        <v>-0.22754048399999999</v>
      </c>
      <c r="X393">
        <v>1.64639E-3</v>
      </c>
      <c r="Y393">
        <v>1.2734007E-2</v>
      </c>
      <c r="Z393">
        <v>1.5664562580000001</v>
      </c>
      <c r="AA393">
        <v>1.6236811E-2</v>
      </c>
      <c r="AB393">
        <v>5.1984903999999998E-2</v>
      </c>
      <c r="AC393">
        <v>1.4711862529999999</v>
      </c>
    </row>
    <row r="394" spans="1:29" x14ac:dyDescent="0.3">
      <c r="A394">
        <v>3.92</v>
      </c>
      <c r="B394">
        <v>28.2</v>
      </c>
      <c r="C394">
        <v>-100</v>
      </c>
      <c r="D394">
        <v>-100</v>
      </c>
      <c r="E394">
        <v>-100</v>
      </c>
      <c r="F394">
        <v>-119.2884615</v>
      </c>
      <c r="G394">
        <v>-118.4134615</v>
      </c>
      <c r="H394">
        <v>-112.8653846</v>
      </c>
      <c r="I394">
        <v>-220</v>
      </c>
      <c r="J394">
        <v>-93</v>
      </c>
      <c r="K394">
        <v>-110</v>
      </c>
      <c r="L394">
        <v>-6.0995402739999998</v>
      </c>
      <c r="M394">
        <v>-6.0547991679999997</v>
      </c>
      <c r="N394">
        <v>-5.7711110540000004</v>
      </c>
      <c r="O394">
        <v>-11.24919244</v>
      </c>
      <c r="P394">
        <v>-4.7553404419999996</v>
      </c>
      <c r="Q394">
        <v>-5.6245962220000001</v>
      </c>
      <c r="R394">
        <v>-0.30497701399999999</v>
      </c>
      <c r="S394">
        <v>-0.30273995799999998</v>
      </c>
      <c r="T394">
        <v>-0.28855555300000002</v>
      </c>
      <c r="U394">
        <v>-0.56245962199999999</v>
      </c>
      <c r="V394">
        <v>-0.23776702199999999</v>
      </c>
      <c r="W394">
        <v>-0.281229811</v>
      </c>
      <c r="X394">
        <v>1.291564E-3</v>
      </c>
      <c r="Y394">
        <v>1.0201956E-2</v>
      </c>
      <c r="Z394">
        <v>1.572407938</v>
      </c>
      <c r="AA394">
        <v>0.18746135999999999</v>
      </c>
      <c r="AB394">
        <v>7.9255673999999998E-2</v>
      </c>
      <c r="AC394">
        <v>1.897292027</v>
      </c>
    </row>
    <row r="395" spans="1:29" x14ac:dyDescent="0.3">
      <c r="A395">
        <v>3.93</v>
      </c>
      <c r="B395">
        <v>28.2</v>
      </c>
      <c r="C395">
        <v>-100</v>
      </c>
      <c r="D395">
        <v>-100</v>
      </c>
      <c r="E395">
        <v>-100</v>
      </c>
      <c r="F395">
        <v>-119.1346154</v>
      </c>
      <c r="G395">
        <v>-118.9615385</v>
      </c>
      <c r="H395">
        <v>-114.0096154</v>
      </c>
      <c r="I395">
        <v>0</v>
      </c>
      <c r="J395">
        <v>-117</v>
      </c>
      <c r="K395">
        <v>-112</v>
      </c>
      <c r="L395">
        <v>-6.0916737059999999</v>
      </c>
      <c r="M395">
        <v>-6.0828238170000004</v>
      </c>
      <c r="N395">
        <v>-5.8296186539999999</v>
      </c>
      <c r="O395">
        <v>0</v>
      </c>
      <c r="P395">
        <v>-5.9825250729999997</v>
      </c>
      <c r="Q395">
        <v>-5.7268616080000001</v>
      </c>
      <c r="R395">
        <v>-0.30458368499999999</v>
      </c>
      <c r="S395">
        <v>-0.30414119099999998</v>
      </c>
      <c r="T395">
        <v>-0.291480933</v>
      </c>
      <c r="U395">
        <v>0</v>
      </c>
      <c r="V395">
        <v>-0.29912625399999998</v>
      </c>
      <c r="W395">
        <v>-0.28634308000000003</v>
      </c>
      <c r="X395">
        <v>2.55474E-4</v>
      </c>
      <c r="Y395">
        <v>8.5876700000000004E-3</v>
      </c>
      <c r="Z395">
        <v>1.5793084369999999</v>
      </c>
      <c r="AA395">
        <v>-0.172700623</v>
      </c>
      <c r="AB395">
        <v>-9.1186636000000001E-2</v>
      </c>
      <c r="AC395">
        <v>1.0271391830000001</v>
      </c>
    </row>
    <row r="396" spans="1:29" x14ac:dyDescent="0.3">
      <c r="A396">
        <v>3.94</v>
      </c>
      <c r="B396">
        <v>28.2</v>
      </c>
      <c r="C396">
        <v>-100</v>
      </c>
      <c r="D396">
        <v>-100</v>
      </c>
      <c r="E396">
        <v>-100</v>
      </c>
      <c r="F396">
        <v>-119.3557692</v>
      </c>
      <c r="G396">
        <v>-119.3846154</v>
      </c>
      <c r="H396">
        <v>-113.8461538</v>
      </c>
      <c r="I396">
        <v>-225</v>
      </c>
      <c r="J396">
        <v>-228</v>
      </c>
      <c r="K396">
        <v>-112</v>
      </c>
      <c r="L396">
        <v>-6.1029818970000003</v>
      </c>
      <c r="M396">
        <v>-6.1044568789999998</v>
      </c>
      <c r="N396">
        <v>-5.8212604260000003</v>
      </c>
      <c r="O396">
        <v>-11.50485591</v>
      </c>
      <c r="P396">
        <v>-11.65825399</v>
      </c>
      <c r="Q396">
        <v>-5.7268616080000001</v>
      </c>
      <c r="R396">
        <v>-0.30514909499999998</v>
      </c>
      <c r="S396">
        <v>-0.30522284399999999</v>
      </c>
      <c r="T396">
        <v>-0.29106302099999998</v>
      </c>
      <c r="U396">
        <v>-0.57524279499999997</v>
      </c>
      <c r="V396">
        <v>-0.58291269899999998</v>
      </c>
      <c r="W396">
        <v>-0.28634308000000003</v>
      </c>
      <c r="X396" s="1">
        <v>-4.2599999999999999E-5</v>
      </c>
      <c r="Y396">
        <v>9.4152990000000002E-3</v>
      </c>
      <c r="Z396">
        <v>1.5814648419999999</v>
      </c>
      <c r="AA396">
        <v>-4.4282210000000004E-3</v>
      </c>
      <c r="AB396">
        <v>0.19515644500000001</v>
      </c>
      <c r="AC396">
        <v>2.534208027</v>
      </c>
    </row>
    <row r="397" spans="1:29" x14ac:dyDescent="0.3">
      <c r="A397">
        <v>3.95</v>
      </c>
      <c r="B397">
        <v>28.2</v>
      </c>
      <c r="C397">
        <v>-100</v>
      </c>
      <c r="D397">
        <v>-100</v>
      </c>
      <c r="E397">
        <v>-100</v>
      </c>
      <c r="F397">
        <v>-119.4423077</v>
      </c>
      <c r="G397">
        <v>-119.6538462</v>
      </c>
      <c r="H397">
        <v>-113.4903846</v>
      </c>
      <c r="I397">
        <v>-106</v>
      </c>
      <c r="J397">
        <v>-109</v>
      </c>
      <c r="K397">
        <v>-203</v>
      </c>
      <c r="L397">
        <v>-6.1074068419999996</v>
      </c>
      <c r="M397">
        <v>-6.1182233730000002</v>
      </c>
      <c r="N397">
        <v>-5.8030689869999996</v>
      </c>
      <c r="O397">
        <v>-5.4200654510000001</v>
      </c>
      <c r="P397">
        <v>-5.5734635289999996</v>
      </c>
      <c r="Q397">
        <v>-10.37993666</v>
      </c>
      <c r="R397">
        <v>-0.30537034200000002</v>
      </c>
      <c r="S397">
        <v>-0.30591116899999998</v>
      </c>
      <c r="T397">
        <v>-0.29015344900000001</v>
      </c>
      <c r="U397">
        <v>-0.27100327299999999</v>
      </c>
      <c r="V397">
        <v>-0.27867317600000002</v>
      </c>
      <c r="W397">
        <v>-0.51899683299999999</v>
      </c>
      <c r="X397">
        <v>-3.1224600000000002E-4</v>
      </c>
      <c r="Y397">
        <v>1.0324870999999999E-2</v>
      </c>
      <c r="Z397">
        <v>1.5814648419999999</v>
      </c>
      <c r="AA397">
        <v>-4.4282210000000004E-3</v>
      </c>
      <c r="AB397">
        <v>-0.16277240600000001</v>
      </c>
      <c r="AC397">
        <v>1.8748654069999999</v>
      </c>
    </row>
    <row r="398" spans="1:29" x14ac:dyDescent="0.3">
      <c r="A398">
        <v>3.96</v>
      </c>
      <c r="B398">
        <v>28.2</v>
      </c>
      <c r="C398">
        <v>-100</v>
      </c>
      <c r="D398">
        <v>-100</v>
      </c>
      <c r="E398">
        <v>-100</v>
      </c>
      <c r="F398">
        <v>-119.125</v>
      </c>
      <c r="G398">
        <v>-119.7211538</v>
      </c>
      <c r="H398">
        <v>-113.6153846</v>
      </c>
      <c r="I398">
        <v>-107</v>
      </c>
      <c r="J398">
        <v>-87</v>
      </c>
      <c r="K398">
        <v>0</v>
      </c>
      <c r="L398">
        <v>-6.091182045</v>
      </c>
      <c r="M398">
        <v>-6.1216649969999999</v>
      </c>
      <c r="N398">
        <v>-5.809460574</v>
      </c>
      <c r="O398">
        <v>-5.4711981429999996</v>
      </c>
      <c r="P398">
        <v>-4.4485442849999997</v>
      </c>
      <c r="Q398">
        <v>0</v>
      </c>
      <c r="R398">
        <v>-0.30455910200000003</v>
      </c>
      <c r="S398">
        <v>-0.30608324999999997</v>
      </c>
      <c r="T398">
        <v>-0.29047302899999999</v>
      </c>
      <c r="U398">
        <v>-0.27355990699999999</v>
      </c>
      <c r="V398">
        <v>-0.22242721400000001</v>
      </c>
      <c r="W398">
        <v>0</v>
      </c>
      <c r="X398">
        <v>-8.7996700000000005E-4</v>
      </c>
      <c r="Y398">
        <v>9.8987650000000003E-3</v>
      </c>
      <c r="Z398">
        <v>1.5809041770000001</v>
      </c>
      <c r="AA398">
        <v>2.9521473999999999E-2</v>
      </c>
      <c r="AB398">
        <v>0.16532904000000001</v>
      </c>
      <c r="AC398">
        <v>0.87015284500000001</v>
      </c>
    </row>
    <row r="399" spans="1:29" x14ac:dyDescent="0.3">
      <c r="A399">
        <v>3.97</v>
      </c>
      <c r="B399">
        <v>28.2</v>
      </c>
      <c r="C399">
        <v>-100</v>
      </c>
      <c r="D399">
        <v>-100</v>
      </c>
      <c r="E399">
        <v>-100</v>
      </c>
      <c r="F399">
        <v>-117.5769231</v>
      </c>
      <c r="G399">
        <v>-119.6923077</v>
      </c>
      <c r="H399">
        <v>-114.2211538</v>
      </c>
      <c r="I399">
        <v>-114</v>
      </c>
      <c r="J399">
        <v>-107</v>
      </c>
      <c r="K399">
        <v>-212</v>
      </c>
      <c r="L399">
        <v>-6.0120247029999998</v>
      </c>
      <c r="M399">
        <v>-6.1201900150000004</v>
      </c>
      <c r="N399">
        <v>-5.8404351859999997</v>
      </c>
      <c r="O399">
        <v>-5.8291269940000001</v>
      </c>
      <c r="P399">
        <v>-5.4711981429999996</v>
      </c>
      <c r="Q399">
        <v>-10.8401309</v>
      </c>
      <c r="R399">
        <v>-0.30060123500000002</v>
      </c>
      <c r="S399">
        <v>-0.30600950100000002</v>
      </c>
      <c r="T399">
        <v>-0.29202175899999999</v>
      </c>
      <c r="U399">
        <v>-0.29145634999999998</v>
      </c>
      <c r="V399">
        <v>-0.27355990699999999</v>
      </c>
      <c r="W399">
        <v>-0.54200654500000001</v>
      </c>
      <c r="X399">
        <v>-3.1224640000000001E-3</v>
      </c>
      <c r="Y399">
        <v>7.5224059999999997E-3</v>
      </c>
      <c r="Z399">
        <v>1.5765482369999999</v>
      </c>
      <c r="AA399">
        <v>1.0332516E-2</v>
      </c>
      <c r="AB399">
        <v>-0.17299894399999999</v>
      </c>
      <c r="AC399">
        <v>1.9421452669999999</v>
      </c>
    </row>
    <row r="400" spans="1:29" x14ac:dyDescent="0.3">
      <c r="A400">
        <v>3.98</v>
      </c>
      <c r="B400">
        <v>28.2</v>
      </c>
      <c r="C400">
        <v>-100</v>
      </c>
      <c r="D400">
        <v>-100</v>
      </c>
      <c r="E400">
        <v>-100</v>
      </c>
      <c r="F400">
        <v>-116.1057692</v>
      </c>
      <c r="G400">
        <v>-120.0096154</v>
      </c>
      <c r="H400">
        <v>-114.6442308</v>
      </c>
      <c r="I400">
        <v>-92</v>
      </c>
      <c r="J400">
        <v>-111</v>
      </c>
      <c r="K400">
        <v>-103</v>
      </c>
      <c r="L400">
        <v>-5.9368006449999999</v>
      </c>
      <c r="M400">
        <v>-6.1364148119999999</v>
      </c>
      <c r="N400">
        <v>-5.8620682479999999</v>
      </c>
      <c r="O400">
        <v>-4.7042077500000001</v>
      </c>
      <c r="P400">
        <v>-5.6757289149999997</v>
      </c>
      <c r="Q400">
        <v>-5.2666673719999997</v>
      </c>
      <c r="R400">
        <v>-0.29684003199999998</v>
      </c>
      <c r="S400">
        <v>-0.30682074100000001</v>
      </c>
      <c r="T400">
        <v>-0.29310341200000001</v>
      </c>
      <c r="U400">
        <v>-0.23521038699999999</v>
      </c>
      <c r="V400">
        <v>-0.28378644600000003</v>
      </c>
      <c r="W400">
        <v>-0.26333336899999998</v>
      </c>
      <c r="X400">
        <v>-5.7623650000000002E-3</v>
      </c>
      <c r="Y400">
        <v>5.8179829999999997E-3</v>
      </c>
      <c r="Z400">
        <v>1.5732705</v>
      </c>
      <c r="AA400">
        <v>-2.8045400000000002E-2</v>
      </c>
      <c r="AB400">
        <v>-2.5566349999999998E-3</v>
      </c>
      <c r="AC400">
        <v>1.372509126</v>
      </c>
    </row>
    <row r="401" spans="1:29" x14ac:dyDescent="0.3">
      <c r="A401">
        <v>3.99</v>
      </c>
      <c r="B401">
        <v>28.2</v>
      </c>
      <c r="C401">
        <v>-100</v>
      </c>
      <c r="D401">
        <v>-100</v>
      </c>
      <c r="E401">
        <v>-100</v>
      </c>
      <c r="F401">
        <v>-115.0673077</v>
      </c>
      <c r="G401">
        <v>-119.1826923</v>
      </c>
      <c r="H401">
        <v>-114.7788462</v>
      </c>
      <c r="I401">
        <v>-117</v>
      </c>
      <c r="J401">
        <v>-116</v>
      </c>
      <c r="K401">
        <v>-103</v>
      </c>
      <c r="L401">
        <v>-5.8837013100000002</v>
      </c>
      <c r="M401">
        <v>-6.0941320079999999</v>
      </c>
      <c r="N401">
        <v>-5.8689514950000001</v>
      </c>
      <c r="O401">
        <v>-5.9825250729999997</v>
      </c>
      <c r="P401">
        <v>-5.9313923800000001</v>
      </c>
      <c r="Q401">
        <v>-5.2666673719999997</v>
      </c>
      <c r="R401">
        <v>-0.294185066</v>
      </c>
      <c r="S401">
        <v>-0.30470659999999999</v>
      </c>
      <c r="T401">
        <v>-0.29344757500000002</v>
      </c>
      <c r="U401">
        <v>-0.29912625399999998</v>
      </c>
      <c r="V401">
        <v>-0.29656961900000001</v>
      </c>
      <c r="W401">
        <v>-0.26333336899999998</v>
      </c>
      <c r="X401">
        <v>-6.0746109999999997E-3</v>
      </c>
      <c r="Y401">
        <v>3.9988389999999997E-3</v>
      </c>
      <c r="Z401">
        <v>1.56550744</v>
      </c>
      <c r="AA401">
        <v>1.476074E-3</v>
      </c>
      <c r="AB401">
        <v>2.3009712000000002E-2</v>
      </c>
      <c r="AC401">
        <v>1.507068844</v>
      </c>
    </row>
    <row r="402" spans="1:29" x14ac:dyDescent="0.3">
      <c r="A402">
        <v>4</v>
      </c>
      <c r="B402">
        <v>28.2</v>
      </c>
      <c r="C402">
        <v>-100</v>
      </c>
      <c r="D402">
        <v>-100</v>
      </c>
      <c r="E402">
        <v>-100</v>
      </c>
      <c r="F402">
        <v>-113.1634615</v>
      </c>
      <c r="G402">
        <v>-117.0288462</v>
      </c>
      <c r="H402">
        <v>-113.7403846</v>
      </c>
      <c r="I402">
        <v>-109</v>
      </c>
      <c r="J402">
        <v>-124</v>
      </c>
      <c r="K402">
        <v>-84</v>
      </c>
      <c r="L402">
        <v>-5.7863525300000003</v>
      </c>
      <c r="M402">
        <v>-5.984000054</v>
      </c>
      <c r="N402">
        <v>-5.8158521600000004</v>
      </c>
      <c r="O402">
        <v>-5.5734635289999996</v>
      </c>
      <c r="P402">
        <v>-6.3404539230000001</v>
      </c>
      <c r="Q402">
        <v>-4.2951462060000001</v>
      </c>
      <c r="R402">
        <v>-0.28931762599999999</v>
      </c>
      <c r="S402">
        <v>-0.29920000299999999</v>
      </c>
      <c r="T402">
        <v>-0.29079260800000001</v>
      </c>
      <c r="U402">
        <v>-0.27867317600000002</v>
      </c>
      <c r="V402">
        <v>-0.31702269599999999</v>
      </c>
      <c r="W402">
        <v>-0.21475731000000001</v>
      </c>
      <c r="X402">
        <v>-5.7055930000000001E-3</v>
      </c>
      <c r="Y402">
        <v>2.3108040000000001E-3</v>
      </c>
      <c r="Z402">
        <v>1.5426495389999999</v>
      </c>
      <c r="AA402">
        <v>-2.2141106000000001E-2</v>
      </c>
      <c r="AB402">
        <v>5.5393750999999998E-2</v>
      </c>
      <c r="AC402">
        <v>1.421847689</v>
      </c>
    </row>
    <row r="403" spans="1:29" x14ac:dyDescent="0.3">
      <c r="A403">
        <v>4.01</v>
      </c>
      <c r="B403">
        <v>28.2</v>
      </c>
      <c r="C403">
        <v>-100</v>
      </c>
      <c r="D403">
        <v>-100</v>
      </c>
      <c r="E403">
        <v>-100</v>
      </c>
      <c r="F403">
        <v>-112.1634615</v>
      </c>
      <c r="G403">
        <v>-114.9326923</v>
      </c>
      <c r="H403">
        <v>-112.6730769</v>
      </c>
      <c r="I403">
        <v>-110</v>
      </c>
      <c r="J403">
        <v>-128</v>
      </c>
      <c r="K403">
        <v>-112</v>
      </c>
      <c r="L403">
        <v>-5.7352198369999998</v>
      </c>
      <c r="M403">
        <v>-5.876818063</v>
      </c>
      <c r="N403">
        <v>-5.7612778440000003</v>
      </c>
      <c r="O403">
        <v>-5.6245962220000001</v>
      </c>
      <c r="P403">
        <v>-6.5449846950000001</v>
      </c>
      <c r="Q403">
        <v>-5.7268616080000001</v>
      </c>
      <c r="R403">
        <v>-0.28676099199999999</v>
      </c>
      <c r="S403">
        <v>-0.29384090299999999</v>
      </c>
      <c r="T403">
        <v>-0.28806389199999999</v>
      </c>
      <c r="U403">
        <v>-0.281229811</v>
      </c>
      <c r="V403">
        <v>-0.32724923500000003</v>
      </c>
      <c r="W403">
        <v>-0.28634308000000003</v>
      </c>
      <c r="X403">
        <v>-4.087589E-3</v>
      </c>
      <c r="Y403">
        <v>1.4913699999999999E-3</v>
      </c>
      <c r="Z403">
        <v>1.5239750649999999</v>
      </c>
      <c r="AA403">
        <v>-2.6569327E-2</v>
      </c>
      <c r="AB403">
        <v>1.1930962E-2</v>
      </c>
      <c r="AC403">
        <v>1.5698633790000001</v>
      </c>
    </row>
    <row r="404" spans="1:29" x14ac:dyDescent="0.3">
      <c r="A404">
        <v>4.0199999999999996</v>
      </c>
      <c r="B404">
        <v>28.2</v>
      </c>
      <c r="C404">
        <v>-100</v>
      </c>
      <c r="D404">
        <v>-100</v>
      </c>
      <c r="E404">
        <v>-100</v>
      </c>
      <c r="F404">
        <v>-110.8846154</v>
      </c>
      <c r="G404">
        <v>-112.9134615</v>
      </c>
      <c r="H404">
        <v>-111.8557692</v>
      </c>
      <c r="I404">
        <v>-114</v>
      </c>
      <c r="J404">
        <v>-98</v>
      </c>
      <c r="K404">
        <v>-117</v>
      </c>
      <c r="L404">
        <v>-5.669828989</v>
      </c>
      <c r="M404">
        <v>-5.7735693560000003</v>
      </c>
      <c r="N404">
        <v>-5.7194867</v>
      </c>
      <c r="O404">
        <v>-5.8291269940000001</v>
      </c>
      <c r="P404">
        <v>-5.0110039070000001</v>
      </c>
      <c r="Q404">
        <v>-5.9825250729999997</v>
      </c>
      <c r="R404">
        <v>-0.28349144900000001</v>
      </c>
      <c r="S404">
        <v>-0.28867846800000002</v>
      </c>
      <c r="T404">
        <v>-0.28597433500000002</v>
      </c>
      <c r="U404">
        <v>-0.29145634999999998</v>
      </c>
      <c r="V404">
        <v>-0.25055019499999998</v>
      </c>
      <c r="W404">
        <v>-0.29912625399999998</v>
      </c>
      <c r="X404">
        <v>-2.9947260000000001E-3</v>
      </c>
      <c r="Y404" s="1">
        <v>7.3700000000000002E-5</v>
      </c>
      <c r="Z404">
        <v>1.505516232</v>
      </c>
      <c r="AA404">
        <v>2.3617178999999999E-2</v>
      </c>
      <c r="AB404">
        <v>-1.8748654E-2</v>
      </c>
      <c r="AC404">
        <v>1.475671577</v>
      </c>
    </row>
    <row r="405" spans="1:29" x14ac:dyDescent="0.3">
      <c r="A405">
        <v>4.03</v>
      </c>
      <c r="B405">
        <v>28.2</v>
      </c>
      <c r="C405">
        <v>-100</v>
      </c>
      <c r="D405">
        <v>-100</v>
      </c>
      <c r="E405">
        <v>-100</v>
      </c>
      <c r="F405">
        <v>-109.5673077</v>
      </c>
      <c r="G405">
        <v>-112.2307692</v>
      </c>
      <c r="H405">
        <v>-110.0480769</v>
      </c>
      <c r="I405">
        <v>-94</v>
      </c>
      <c r="J405">
        <v>-119</v>
      </c>
      <c r="K405">
        <v>-120</v>
      </c>
      <c r="L405">
        <v>-5.602471499</v>
      </c>
      <c r="M405">
        <v>-5.7386614600000003</v>
      </c>
      <c r="N405">
        <v>-5.6270545250000001</v>
      </c>
      <c r="O405">
        <v>-4.8064731350000001</v>
      </c>
      <c r="P405">
        <v>-6.0847904589999997</v>
      </c>
      <c r="Q405">
        <v>-6.1359231520000002</v>
      </c>
      <c r="R405">
        <v>-0.28012357500000001</v>
      </c>
      <c r="S405">
        <v>-0.28693307299999998</v>
      </c>
      <c r="T405">
        <v>-0.281352726</v>
      </c>
      <c r="U405">
        <v>-0.240323657</v>
      </c>
      <c r="V405">
        <v>-0.30423952300000001</v>
      </c>
      <c r="W405">
        <v>-0.30679615799999999</v>
      </c>
      <c r="X405">
        <v>-3.9314659999999998E-3</v>
      </c>
      <c r="Y405">
        <v>1.450399E-3</v>
      </c>
      <c r="Z405">
        <v>1.488437499</v>
      </c>
      <c r="AA405">
        <v>-3.6901842999999997E-2</v>
      </c>
      <c r="AB405">
        <v>-2.3009712000000002E-2</v>
      </c>
      <c r="AC405">
        <v>1.4936128719999999</v>
      </c>
    </row>
    <row r="406" spans="1:29" x14ac:dyDescent="0.3">
      <c r="A406">
        <v>4.04</v>
      </c>
      <c r="B406">
        <v>28.2</v>
      </c>
      <c r="C406">
        <v>-100</v>
      </c>
      <c r="D406">
        <v>-100</v>
      </c>
      <c r="E406">
        <v>-100</v>
      </c>
      <c r="F406">
        <v>-109.6057692</v>
      </c>
      <c r="G406">
        <v>-112.7403846</v>
      </c>
      <c r="H406">
        <v>-108.9326923</v>
      </c>
      <c r="I406">
        <v>-117</v>
      </c>
      <c r="J406">
        <v>-116</v>
      </c>
      <c r="K406">
        <v>-115</v>
      </c>
      <c r="L406">
        <v>-5.6044381410000002</v>
      </c>
      <c r="M406">
        <v>-5.7647194669999999</v>
      </c>
      <c r="N406">
        <v>-5.570021906</v>
      </c>
      <c r="O406">
        <v>-5.9825250729999997</v>
      </c>
      <c r="P406">
        <v>-5.9313923800000001</v>
      </c>
      <c r="Q406">
        <v>-5.8802596869999997</v>
      </c>
      <c r="R406">
        <v>-0.28022190699999999</v>
      </c>
      <c r="S406">
        <v>-0.28823597299999998</v>
      </c>
      <c r="T406">
        <v>-0.27850109499999998</v>
      </c>
      <c r="U406">
        <v>-0.29912625399999998</v>
      </c>
      <c r="V406">
        <v>-0.29656961900000001</v>
      </c>
      <c r="W406">
        <v>-0.29401298399999998</v>
      </c>
      <c r="X406">
        <v>-4.6269229999999998E-3</v>
      </c>
      <c r="Y406">
        <v>3.8185630000000001E-3</v>
      </c>
      <c r="Z406">
        <v>1.4858929400000001</v>
      </c>
      <c r="AA406">
        <v>1.476074E-3</v>
      </c>
      <c r="AB406">
        <v>2.5566349999999998E-3</v>
      </c>
      <c r="AC406">
        <v>1.5608927319999999</v>
      </c>
    </row>
    <row r="407" spans="1:29" x14ac:dyDescent="0.3">
      <c r="A407">
        <v>4.05</v>
      </c>
      <c r="B407">
        <v>28.2</v>
      </c>
      <c r="C407">
        <v>-100</v>
      </c>
      <c r="D407">
        <v>-100</v>
      </c>
      <c r="E407">
        <v>-100</v>
      </c>
      <c r="F407">
        <v>-109.8269231</v>
      </c>
      <c r="G407">
        <v>-112.5576923</v>
      </c>
      <c r="H407">
        <v>-107.7884615</v>
      </c>
      <c r="I407">
        <v>-120</v>
      </c>
      <c r="J407">
        <v>-115</v>
      </c>
      <c r="K407">
        <v>-111</v>
      </c>
      <c r="L407">
        <v>-5.6157463329999997</v>
      </c>
      <c r="M407">
        <v>-5.7553779179999998</v>
      </c>
      <c r="N407">
        <v>-5.5115143050000004</v>
      </c>
      <c r="O407">
        <v>-6.1359231520000002</v>
      </c>
      <c r="P407">
        <v>-5.8802596869999997</v>
      </c>
      <c r="Q407">
        <v>-5.6757289149999997</v>
      </c>
      <c r="R407">
        <v>-0.28078731699999998</v>
      </c>
      <c r="S407">
        <v>-0.287768896</v>
      </c>
      <c r="T407">
        <v>-0.275575715</v>
      </c>
      <c r="U407">
        <v>-0.30679615799999999</v>
      </c>
      <c r="V407">
        <v>-0.29401298399999998</v>
      </c>
      <c r="W407">
        <v>-0.28378644600000003</v>
      </c>
      <c r="X407">
        <v>-4.0308169999999999E-3</v>
      </c>
      <c r="Y407">
        <v>5.8015940000000002E-3</v>
      </c>
      <c r="Z407">
        <v>1.4809332070000001</v>
      </c>
      <c r="AA407">
        <v>7.3803690000000003E-3</v>
      </c>
      <c r="AB407">
        <v>1.107875E-2</v>
      </c>
      <c r="AC407">
        <v>1.5519220840000001</v>
      </c>
    </row>
    <row r="408" spans="1:29" x14ac:dyDescent="0.3">
      <c r="A408">
        <v>4.0599999999999996</v>
      </c>
      <c r="B408">
        <v>28.2</v>
      </c>
      <c r="C408">
        <v>-100</v>
      </c>
      <c r="D408">
        <v>-100</v>
      </c>
      <c r="E408">
        <v>-100</v>
      </c>
      <c r="F408">
        <v>-110</v>
      </c>
      <c r="G408">
        <v>-111.625</v>
      </c>
      <c r="H408">
        <v>-106.6730769</v>
      </c>
      <c r="I408">
        <v>-123</v>
      </c>
      <c r="J408">
        <v>-117</v>
      </c>
      <c r="K408">
        <v>-91</v>
      </c>
      <c r="L408">
        <v>-5.6245962220000001</v>
      </c>
      <c r="M408">
        <v>-5.7076868479999998</v>
      </c>
      <c r="N408">
        <v>-5.4544816860000003</v>
      </c>
      <c r="O408">
        <v>-6.2893212299999997</v>
      </c>
      <c r="P408">
        <v>-5.9825250729999997</v>
      </c>
      <c r="Q408">
        <v>-4.6530750569999997</v>
      </c>
      <c r="R408">
        <v>-0.281229811</v>
      </c>
      <c r="S408">
        <v>-0.28538434200000001</v>
      </c>
      <c r="T408">
        <v>-0.27272408399999998</v>
      </c>
      <c r="U408">
        <v>-0.31446606199999999</v>
      </c>
      <c r="V408">
        <v>-0.29912625399999998</v>
      </c>
      <c r="W408">
        <v>-0.23265375299999999</v>
      </c>
      <c r="X408">
        <v>-2.3986200000000002E-3</v>
      </c>
      <c r="Y408">
        <v>7.0553279999999996E-3</v>
      </c>
      <c r="Z408">
        <v>1.4725232239999999</v>
      </c>
      <c r="AA408">
        <v>8.8564420000000008E-3</v>
      </c>
      <c r="AB408">
        <v>4.9428270000000003E-2</v>
      </c>
      <c r="AC408">
        <v>1.484642225</v>
      </c>
    </row>
    <row r="409" spans="1:29" x14ac:dyDescent="0.3">
      <c r="A409">
        <v>4.07</v>
      </c>
      <c r="B409">
        <v>28.2</v>
      </c>
      <c r="C409">
        <v>-100</v>
      </c>
      <c r="D409">
        <v>-100</v>
      </c>
      <c r="E409">
        <v>-100</v>
      </c>
      <c r="F409">
        <v>-109.9134615</v>
      </c>
      <c r="G409">
        <v>-110.7692308</v>
      </c>
      <c r="H409">
        <v>-106.5576923</v>
      </c>
      <c r="I409">
        <v>-115</v>
      </c>
      <c r="J409">
        <v>-91</v>
      </c>
      <c r="K409">
        <v>-109</v>
      </c>
      <c r="L409">
        <v>-5.6201712779999999</v>
      </c>
      <c r="M409">
        <v>-5.6639290630000003</v>
      </c>
      <c r="N409">
        <v>-5.4485817599999997</v>
      </c>
      <c r="O409">
        <v>-5.8802596869999997</v>
      </c>
      <c r="P409">
        <v>-4.6530750569999997</v>
      </c>
      <c r="Q409">
        <v>-5.5734635289999996</v>
      </c>
      <c r="R409">
        <v>-0.28100856400000002</v>
      </c>
      <c r="S409">
        <v>-0.28319645300000001</v>
      </c>
      <c r="T409">
        <v>-0.27242908799999999</v>
      </c>
      <c r="U409">
        <v>-0.29401298399999998</v>
      </c>
      <c r="V409">
        <v>-0.23265375299999999</v>
      </c>
      <c r="W409">
        <v>-0.27867317600000002</v>
      </c>
      <c r="X409">
        <v>-1.263178E-3</v>
      </c>
      <c r="Y409">
        <v>6.448947E-3</v>
      </c>
      <c r="Z409">
        <v>1.467779132</v>
      </c>
      <c r="AA409">
        <v>3.5425769000000003E-2</v>
      </c>
      <c r="AB409">
        <v>-1.0226539E-2</v>
      </c>
      <c r="AC409">
        <v>1.412877041</v>
      </c>
    </row>
    <row r="410" spans="1:29" x14ac:dyDescent="0.3">
      <c r="A410">
        <v>4.08</v>
      </c>
      <c r="B410">
        <v>28.2</v>
      </c>
      <c r="C410">
        <v>-100</v>
      </c>
      <c r="D410">
        <v>-100</v>
      </c>
      <c r="E410">
        <v>-100</v>
      </c>
      <c r="F410">
        <v>-109.8365385</v>
      </c>
      <c r="G410">
        <v>-110.2403846</v>
      </c>
      <c r="H410">
        <v>-106.4230769</v>
      </c>
      <c r="I410">
        <v>-90</v>
      </c>
      <c r="J410">
        <v>-113</v>
      </c>
      <c r="K410">
        <v>-115</v>
      </c>
      <c r="L410">
        <v>-5.6162379939999996</v>
      </c>
      <c r="M410">
        <v>-5.6368877350000002</v>
      </c>
      <c r="N410">
        <v>-5.4416985130000004</v>
      </c>
      <c r="O410">
        <v>-4.6019423640000001</v>
      </c>
      <c r="P410">
        <v>-5.7779943009999997</v>
      </c>
      <c r="Q410">
        <v>-5.8802596869999997</v>
      </c>
      <c r="R410">
        <v>-0.2808119</v>
      </c>
      <c r="S410">
        <v>-0.28184438699999997</v>
      </c>
      <c r="T410">
        <v>-0.272084926</v>
      </c>
      <c r="U410">
        <v>-0.23009711799999999</v>
      </c>
      <c r="V410">
        <v>-0.288899715</v>
      </c>
      <c r="W410">
        <v>-0.29401298399999998</v>
      </c>
      <c r="X410">
        <v>-5.9610700000000002E-4</v>
      </c>
      <c r="Y410">
        <v>6.1621449999999999E-3</v>
      </c>
      <c r="Z410">
        <v>1.4644582669999999</v>
      </c>
      <c r="AA410">
        <v>-3.3949695000000002E-2</v>
      </c>
      <c r="AB410">
        <v>-2.3009712000000002E-2</v>
      </c>
      <c r="AC410">
        <v>1.426333013</v>
      </c>
    </row>
    <row r="411" spans="1:29" x14ac:dyDescent="0.3">
      <c r="A411">
        <v>4.09</v>
      </c>
      <c r="B411">
        <v>28.2</v>
      </c>
      <c r="C411">
        <v>-100</v>
      </c>
      <c r="D411">
        <v>-100</v>
      </c>
      <c r="E411">
        <v>-100</v>
      </c>
      <c r="F411">
        <v>-109.8461538</v>
      </c>
      <c r="G411">
        <v>-110.1730769</v>
      </c>
      <c r="H411">
        <v>-105.7884615</v>
      </c>
      <c r="I411">
        <v>-109</v>
      </c>
      <c r="J411">
        <v>-113</v>
      </c>
      <c r="K411">
        <v>-112</v>
      </c>
      <c r="L411">
        <v>-5.6167296540000002</v>
      </c>
      <c r="M411">
        <v>-5.6334461109999996</v>
      </c>
      <c r="N411">
        <v>-5.4092489190000004</v>
      </c>
      <c r="O411">
        <v>-5.5734635289999996</v>
      </c>
      <c r="P411">
        <v>-5.7779943009999997</v>
      </c>
      <c r="Q411">
        <v>-5.7268616080000001</v>
      </c>
      <c r="R411">
        <v>-0.28083648300000003</v>
      </c>
      <c r="S411">
        <v>-0.28167230599999998</v>
      </c>
      <c r="T411">
        <v>-0.27046244600000002</v>
      </c>
      <c r="U411">
        <v>-0.27867317600000002</v>
      </c>
      <c r="V411">
        <v>-0.288899715</v>
      </c>
      <c r="W411">
        <v>-0.28634308000000003</v>
      </c>
      <c r="X411">
        <v>-4.8256299999999998E-4</v>
      </c>
      <c r="Y411">
        <v>7.1946320000000003E-3</v>
      </c>
      <c r="Z411">
        <v>1.4613530429999999</v>
      </c>
      <c r="AA411">
        <v>-5.9042950000000004E-3</v>
      </c>
      <c r="AB411">
        <v>-1.704423E-3</v>
      </c>
      <c r="AC411">
        <v>1.4980981959999999</v>
      </c>
    </row>
    <row r="412" spans="1:29" x14ac:dyDescent="0.3">
      <c r="A412">
        <v>4.0999999999999996</v>
      </c>
      <c r="B412">
        <v>28.2</v>
      </c>
      <c r="C412">
        <v>-100</v>
      </c>
      <c r="D412">
        <v>-100</v>
      </c>
      <c r="E412">
        <v>-100</v>
      </c>
      <c r="F412">
        <v>-109.9038462</v>
      </c>
      <c r="G412">
        <v>-110.4038462</v>
      </c>
      <c r="H412">
        <v>-104.9038462</v>
      </c>
      <c r="I412">
        <v>-106</v>
      </c>
      <c r="J412">
        <v>-111</v>
      </c>
      <c r="K412">
        <v>-106</v>
      </c>
      <c r="L412">
        <v>-5.6196796170000001</v>
      </c>
      <c r="M412">
        <v>-5.6452459639999999</v>
      </c>
      <c r="N412">
        <v>-5.3640161529999997</v>
      </c>
      <c r="O412">
        <v>-5.4200654510000001</v>
      </c>
      <c r="P412">
        <v>-5.6757289149999997</v>
      </c>
      <c r="Q412">
        <v>-5.4200654510000001</v>
      </c>
      <c r="R412">
        <v>-0.28098398099999999</v>
      </c>
      <c r="S412">
        <v>-0.28226229800000002</v>
      </c>
      <c r="T412">
        <v>-0.26820080800000001</v>
      </c>
      <c r="U412">
        <v>-0.27100327299999999</v>
      </c>
      <c r="V412">
        <v>-0.28378644600000003</v>
      </c>
      <c r="W412">
        <v>-0.27100327299999999</v>
      </c>
      <c r="X412">
        <v>-7.3803699999999998E-4</v>
      </c>
      <c r="Y412">
        <v>8.9482209999999993E-3</v>
      </c>
      <c r="Z412">
        <v>1.458679099</v>
      </c>
      <c r="AA412">
        <v>-7.3803690000000003E-3</v>
      </c>
      <c r="AB412">
        <v>4.2610579999999999E-3</v>
      </c>
      <c r="AC412">
        <v>1.4487596330000001</v>
      </c>
    </row>
    <row r="413" spans="1:29" x14ac:dyDescent="0.3">
      <c r="A413">
        <v>4.1100000000000003</v>
      </c>
      <c r="B413">
        <v>28.2</v>
      </c>
      <c r="C413">
        <v>-100</v>
      </c>
      <c r="D413">
        <v>-100</v>
      </c>
      <c r="E413">
        <v>-100</v>
      </c>
      <c r="F413">
        <v>-109.8461538</v>
      </c>
      <c r="G413">
        <v>-110.3076923</v>
      </c>
      <c r="H413">
        <v>-104.5192308</v>
      </c>
      <c r="I413">
        <v>-109</v>
      </c>
      <c r="J413">
        <v>-109</v>
      </c>
      <c r="K413">
        <v>-82</v>
      </c>
      <c r="L413">
        <v>-5.6167296540000002</v>
      </c>
      <c r="M413">
        <v>-5.6403293589999999</v>
      </c>
      <c r="N413">
        <v>-5.3443497320000004</v>
      </c>
      <c r="O413">
        <v>-5.5734635289999996</v>
      </c>
      <c r="P413">
        <v>-5.5734635289999996</v>
      </c>
      <c r="Q413">
        <v>-4.1928808200000001</v>
      </c>
      <c r="R413">
        <v>-0.28083648300000003</v>
      </c>
      <c r="S413">
        <v>-0.28201646800000002</v>
      </c>
      <c r="T413">
        <v>-0.26721748699999998</v>
      </c>
      <c r="U413">
        <v>-0.27867317600000002</v>
      </c>
      <c r="V413">
        <v>-0.27867317600000002</v>
      </c>
      <c r="W413">
        <v>-0.209644041</v>
      </c>
      <c r="X413">
        <v>-6.8126500000000002E-4</v>
      </c>
      <c r="Y413">
        <v>9.4726589999999996E-3</v>
      </c>
      <c r="Z413">
        <v>1.456263925</v>
      </c>
      <c r="AA413">
        <v>0</v>
      </c>
      <c r="AB413">
        <v>4.6019424000000003E-2</v>
      </c>
      <c r="AC413">
        <v>1.3455971819999999</v>
      </c>
    </row>
    <row r="414" spans="1:29" x14ac:dyDescent="0.3">
      <c r="A414">
        <v>4.12</v>
      </c>
      <c r="B414">
        <v>28.2</v>
      </c>
      <c r="C414">
        <v>-100</v>
      </c>
      <c r="D414">
        <v>-100</v>
      </c>
      <c r="E414">
        <v>-100</v>
      </c>
      <c r="F414">
        <v>-110.6442308</v>
      </c>
      <c r="G414">
        <v>-110.1730769</v>
      </c>
      <c r="H414">
        <v>-104.5769231</v>
      </c>
      <c r="I414">
        <v>-115</v>
      </c>
      <c r="J414">
        <v>-109</v>
      </c>
      <c r="K414">
        <v>-105</v>
      </c>
      <c r="L414">
        <v>-5.6575374759999999</v>
      </c>
      <c r="M414">
        <v>-5.6334461109999996</v>
      </c>
      <c r="N414">
        <v>-5.3472996950000002</v>
      </c>
      <c r="O414">
        <v>-5.8802596869999997</v>
      </c>
      <c r="P414">
        <v>-5.5734635289999996</v>
      </c>
      <c r="Q414">
        <v>-5.3689327579999997</v>
      </c>
      <c r="R414">
        <v>-0.282876874</v>
      </c>
      <c r="S414">
        <v>-0.28167230599999998</v>
      </c>
      <c r="T414">
        <v>-0.267364985</v>
      </c>
      <c r="U414">
        <v>-0.29401298399999998</v>
      </c>
      <c r="V414">
        <v>-0.27867317600000002</v>
      </c>
      <c r="W414">
        <v>-0.26844663800000002</v>
      </c>
      <c r="X414">
        <v>6.9545800000000004E-4</v>
      </c>
      <c r="Y414">
        <v>9.9397370000000006E-3</v>
      </c>
      <c r="Z414">
        <v>1.459498534</v>
      </c>
      <c r="AA414">
        <v>8.8564420000000008E-3</v>
      </c>
      <c r="AB414">
        <v>1.1930962E-2</v>
      </c>
      <c r="AC414">
        <v>1.475671577</v>
      </c>
    </row>
    <row r="415" spans="1:29" x14ac:dyDescent="0.3">
      <c r="A415">
        <v>4.13</v>
      </c>
      <c r="B415">
        <v>28.2</v>
      </c>
      <c r="C415">
        <v>-100</v>
      </c>
      <c r="D415">
        <v>-100</v>
      </c>
      <c r="E415">
        <v>-100</v>
      </c>
      <c r="F415">
        <v>-112.7788462</v>
      </c>
      <c r="G415">
        <v>-111.25</v>
      </c>
      <c r="H415">
        <v>-105.7788462</v>
      </c>
      <c r="I415">
        <v>-116</v>
      </c>
      <c r="J415">
        <v>-89</v>
      </c>
      <c r="K415">
        <v>-103</v>
      </c>
      <c r="L415">
        <v>-5.7666861090000001</v>
      </c>
      <c r="M415">
        <v>-5.6885120880000004</v>
      </c>
      <c r="N415">
        <v>-5.4087572589999997</v>
      </c>
      <c r="O415">
        <v>-5.9313923800000001</v>
      </c>
      <c r="P415">
        <v>-4.5508096709999997</v>
      </c>
      <c r="Q415">
        <v>-5.2666673719999997</v>
      </c>
      <c r="R415">
        <v>-0.28833430500000001</v>
      </c>
      <c r="S415">
        <v>-0.284425604</v>
      </c>
      <c r="T415">
        <v>-0.270437863</v>
      </c>
      <c r="U415">
        <v>-0.29656961900000001</v>
      </c>
      <c r="V415">
        <v>-0.22754048399999999</v>
      </c>
      <c r="W415">
        <v>-0.26333336899999998</v>
      </c>
      <c r="X415">
        <v>2.25669E-3</v>
      </c>
      <c r="Y415">
        <v>1.0628060999999999E-2</v>
      </c>
      <c r="Z415">
        <v>1.4792943380000001</v>
      </c>
      <c r="AA415">
        <v>3.9853989999999999E-2</v>
      </c>
      <c r="AB415">
        <v>-8.5221199999999998E-4</v>
      </c>
      <c r="AC415">
        <v>1.381479774</v>
      </c>
    </row>
    <row r="416" spans="1:29" x14ac:dyDescent="0.3">
      <c r="A416">
        <v>4.1399999999999997</v>
      </c>
      <c r="B416">
        <v>28.2</v>
      </c>
      <c r="C416">
        <v>-100</v>
      </c>
      <c r="D416">
        <v>-100</v>
      </c>
      <c r="E416">
        <v>-100</v>
      </c>
      <c r="F416">
        <v>-115.1346154</v>
      </c>
      <c r="G416">
        <v>-113.3076923</v>
      </c>
      <c r="H416">
        <v>-106.8942308</v>
      </c>
      <c r="I416">
        <v>-92</v>
      </c>
      <c r="J416">
        <v>-115</v>
      </c>
      <c r="K416">
        <v>-102</v>
      </c>
      <c r="L416">
        <v>-5.8871429339999999</v>
      </c>
      <c r="M416">
        <v>-5.7937274370000003</v>
      </c>
      <c r="N416">
        <v>-5.4657898779999998</v>
      </c>
      <c r="O416">
        <v>-4.7042077500000001</v>
      </c>
      <c r="P416">
        <v>-5.8802596869999997</v>
      </c>
      <c r="Q416">
        <v>-5.2155346790000001</v>
      </c>
      <c r="R416">
        <v>-0.29435714699999999</v>
      </c>
      <c r="S416">
        <v>-0.28968637200000003</v>
      </c>
      <c r="T416">
        <v>-0.27328949400000002</v>
      </c>
      <c r="U416">
        <v>-0.23521038699999999</v>
      </c>
      <c r="V416">
        <v>-0.29401298399999998</v>
      </c>
      <c r="W416">
        <v>-0.26077673400000001</v>
      </c>
      <c r="X416">
        <v>2.6966730000000001E-3</v>
      </c>
      <c r="Y416">
        <v>1.2488177E-2</v>
      </c>
      <c r="Z416">
        <v>1.504093004</v>
      </c>
      <c r="AA416">
        <v>-3.3949695000000002E-2</v>
      </c>
      <c r="AB416">
        <v>2.5566349999999998E-3</v>
      </c>
      <c r="AC416">
        <v>1.385965098</v>
      </c>
    </row>
    <row r="417" spans="1:29" x14ac:dyDescent="0.3">
      <c r="A417">
        <v>4.1500000000000004</v>
      </c>
      <c r="B417">
        <v>28.2</v>
      </c>
      <c r="C417">
        <v>-100</v>
      </c>
      <c r="D417">
        <v>-100</v>
      </c>
      <c r="E417">
        <v>-100</v>
      </c>
      <c r="F417">
        <v>-117.6923077</v>
      </c>
      <c r="G417">
        <v>-115.3557692</v>
      </c>
      <c r="H417">
        <v>-107.6442308</v>
      </c>
      <c r="I417">
        <v>-114</v>
      </c>
      <c r="J417">
        <v>-121</v>
      </c>
      <c r="K417">
        <v>-104</v>
      </c>
      <c r="L417">
        <v>-6.0179246290000004</v>
      </c>
      <c r="M417">
        <v>-5.8984511260000003</v>
      </c>
      <c r="N417">
        <v>-5.5041393980000004</v>
      </c>
      <c r="O417">
        <v>-5.8291269940000001</v>
      </c>
      <c r="P417">
        <v>-6.1870558439999996</v>
      </c>
      <c r="Q417">
        <v>-5.3178000650000001</v>
      </c>
      <c r="R417">
        <v>-0.30089623100000001</v>
      </c>
      <c r="S417">
        <v>-0.294922556</v>
      </c>
      <c r="T417">
        <v>-0.27520697</v>
      </c>
      <c r="U417">
        <v>-0.29145634999999998</v>
      </c>
      <c r="V417">
        <v>-0.30935279199999999</v>
      </c>
      <c r="W417">
        <v>-0.26589000299999999</v>
      </c>
      <c r="X417">
        <v>3.4489030000000001E-3</v>
      </c>
      <c r="Y417">
        <v>1.5134949E-2</v>
      </c>
      <c r="Z417">
        <v>1.528115364</v>
      </c>
      <c r="AA417">
        <v>-1.0332516E-2</v>
      </c>
      <c r="AB417">
        <v>2.3009712000000002E-2</v>
      </c>
      <c r="AC417">
        <v>1.520524816</v>
      </c>
    </row>
    <row r="418" spans="1:29" x14ac:dyDescent="0.3">
      <c r="A418">
        <v>4.16</v>
      </c>
      <c r="B418">
        <v>28.2</v>
      </c>
      <c r="C418">
        <v>-100</v>
      </c>
      <c r="D418">
        <v>-100</v>
      </c>
      <c r="E418">
        <v>-100</v>
      </c>
      <c r="F418">
        <v>-118.9615385</v>
      </c>
      <c r="G418">
        <v>-117.1826923</v>
      </c>
      <c r="H418">
        <v>-108.3557692</v>
      </c>
      <c r="I418">
        <v>-110</v>
      </c>
      <c r="J418">
        <v>-121</v>
      </c>
      <c r="K418">
        <v>-112</v>
      </c>
      <c r="L418">
        <v>-6.0828238170000004</v>
      </c>
      <c r="M418">
        <v>-5.9918666219999999</v>
      </c>
      <c r="N418">
        <v>-5.5405222749999998</v>
      </c>
      <c r="O418">
        <v>-5.6245962220000001</v>
      </c>
      <c r="P418">
        <v>-6.1870558439999996</v>
      </c>
      <c r="Q418">
        <v>-5.7268616080000001</v>
      </c>
      <c r="R418">
        <v>-0.30414119099999998</v>
      </c>
      <c r="S418">
        <v>-0.29959333100000002</v>
      </c>
      <c r="T418">
        <v>-0.27702611399999999</v>
      </c>
      <c r="U418">
        <v>-0.281229811</v>
      </c>
      <c r="V418">
        <v>-0.30935279199999999</v>
      </c>
      <c r="W418">
        <v>-0.28634308000000003</v>
      </c>
      <c r="X418">
        <v>2.625708E-3</v>
      </c>
      <c r="Y418">
        <v>1.6560765000000002E-2</v>
      </c>
      <c r="Z418">
        <v>1.5451940980000001</v>
      </c>
      <c r="AA418">
        <v>-1.6236811E-2</v>
      </c>
      <c r="AB418">
        <v>5.9654809999999999E-3</v>
      </c>
      <c r="AC418">
        <v>1.5384661120000001</v>
      </c>
    </row>
    <row r="419" spans="1:29" x14ac:dyDescent="0.3">
      <c r="A419">
        <v>4.17</v>
      </c>
      <c r="B419">
        <v>28.2</v>
      </c>
      <c r="C419">
        <v>-100</v>
      </c>
      <c r="D419">
        <v>-100</v>
      </c>
      <c r="E419">
        <v>-100</v>
      </c>
      <c r="F419">
        <v>-118.4615385</v>
      </c>
      <c r="G419">
        <v>-117.7596154</v>
      </c>
      <c r="H419">
        <v>-108.3076923</v>
      </c>
      <c r="I419">
        <v>-115</v>
      </c>
      <c r="J419">
        <v>-120</v>
      </c>
      <c r="K419">
        <v>-92</v>
      </c>
      <c r="L419">
        <v>-6.0572574699999997</v>
      </c>
      <c r="M419">
        <v>-6.0213662530000001</v>
      </c>
      <c r="N419">
        <v>-5.5380639729999999</v>
      </c>
      <c r="O419">
        <v>-5.8802596869999997</v>
      </c>
      <c r="P419">
        <v>-6.1359231520000002</v>
      </c>
      <c r="Q419">
        <v>-4.7042077500000001</v>
      </c>
      <c r="R419">
        <v>-0.302862874</v>
      </c>
      <c r="S419">
        <v>-0.30106831299999998</v>
      </c>
      <c r="T419">
        <v>-0.27690319899999999</v>
      </c>
      <c r="U419">
        <v>-0.29401298399999998</v>
      </c>
      <c r="V419">
        <v>-0.30679615799999999</v>
      </c>
      <c r="W419">
        <v>-0.23521038699999999</v>
      </c>
      <c r="X419">
        <v>1.0360899999999999E-3</v>
      </c>
      <c r="Y419">
        <v>1.6708263000000001E-2</v>
      </c>
      <c r="Z419">
        <v>1.5453234819999999</v>
      </c>
      <c r="AA419">
        <v>-7.3803690000000003E-3</v>
      </c>
      <c r="AB419">
        <v>4.3462789000000002E-2</v>
      </c>
      <c r="AC419">
        <v>1.4667009289999999</v>
      </c>
    </row>
    <row r="420" spans="1:29" x14ac:dyDescent="0.3">
      <c r="A420">
        <v>4.18</v>
      </c>
      <c r="B420">
        <v>28.2</v>
      </c>
      <c r="C420">
        <v>-100</v>
      </c>
      <c r="D420">
        <v>-100</v>
      </c>
      <c r="E420">
        <v>-100</v>
      </c>
      <c r="F420">
        <v>-117.7403846</v>
      </c>
      <c r="G420">
        <v>-117.7211538</v>
      </c>
      <c r="H420">
        <v>-109.1538462</v>
      </c>
      <c r="I420">
        <v>-116</v>
      </c>
      <c r="J420">
        <v>-94</v>
      </c>
      <c r="K420">
        <v>-117</v>
      </c>
      <c r="L420">
        <v>-6.0203829320000004</v>
      </c>
      <c r="M420">
        <v>-6.0193996109999999</v>
      </c>
      <c r="N420">
        <v>-5.5813300970000004</v>
      </c>
      <c r="O420">
        <v>-5.9313923800000001</v>
      </c>
      <c r="P420">
        <v>-4.8064731350000001</v>
      </c>
      <c r="Q420">
        <v>-5.9825250729999997</v>
      </c>
      <c r="R420">
        <v>-0.30101914699999999</v>
      </c>
      <c r="S420">
        <v>-0.300969981</v>
      </c>
      <c r="T420">
        <v>-0.27906650500000002</v>
      </c>
      <c r="U420">
        <v>-0.29656961900000001</v>
      </c>
      <c r="V420">
        <v>-0.240323657</v>
      </c>
      <c r="W420">
        <v>-0.29912625399999998</v>
      </c>
      <c r="X420" s="1">
        <v>2.8399999999999999E-5</v>
      </c>
      <c r="Y420">
        <v>1.4618706E-2</v>
      </c>
      <c r="Z420">
        <v>1.545711635</v>
      </c>
      <c r="AA420">
        <v>3.2473621000000001E-2</v>
      </c>
      <c r="AB420">
        <v>-2.0453077E-2</v>
      </c>
      <c r="AC420">
        <v>1.4667009289999999</v>
      </c>
    </row>
    <row r="421" spans="1:29" x14ac:dyDescent="0.3">
      <c r="A421">
        <v>4.1900000000000004</v>
      </c>
      <c r="B421">
        <v>28.2</v>
      </c>
      <c r="C421">
        <v>-100</v>
      </c>
      <c r="D421">
        <v>-100</v>
      </c>
      <c r="E421">
        <v>-100</v>
      </c>
      <c r="F421">
        <v>-117.3557692</v>
      </c>
      <c r="G421">
        <v>-118.0480769</v>
      </c>
      <c r="H421">
        <v>-109.8365385</v>
      </c>
      <c r="I421">
        <v>-97</v>
      </c>
      <c r="J421">
        <v>-114</v>
      </c>
      <c r="K421">
        <v>-114</v>
      </c>
      <c r="L421">
        <v>-6.0007165120000003</v>
      </c>
      <c r="M421">
        <v>-6.0361160680000001</v>
      </c>
      <c r="N421">
        <v>-5.6162379939999996</v>
      </c>
      <c r="O421">
        <v>-4.9598712139999996</v>
      </c>
      <c r="P421">
        <v>-5.8291269940000001</v>
      </c>
      <c r="Q421">
        <v>-5.8291269940000001</v>
      </c>
      <c r="R421">
        <v>-0.30003582600000001</v>
      </c>
      <c r="S421">
        <v>-0.30180580299999998</v>
      </c>
      <c r="T421">
        <v>-0.2808119</v>
      </c>
      <c r="U421">
        <v>-0.247993561</v>
      </c>
      <c r="V421">
        <v>-0.29145634999999998</v>
      </c>
      <c r="W421">
        <v>-0.29145634999999998</v>
      </c>
      <c r="X421">
        <v>-1.0218969999999999E-3</v>
      </c>
      <c r="Y421">
        <v>1.3405943E-2</v>
      </c>
      <c r="Z421">
        <v>1.5485149629999999</v>
      </c>
      <c r="AA421">
        <v>-2.5093252999999999E-2</v>
      </c>
      <c r="AB421">
        <v>-1.4487596E-2</v>
      </c>
      <c r="AC421">
        <v>1.4577302809999999</v>
      </c>
    </row>
    <row r="422" spans="1:29" x14ac:dyDescent="0.3">
      <c r="A422">
        <v>4.2</v>
      </c>
      <c r="B422">
        <v>28.2</v>
      </c>
      <c r="C422">
        <v>-100</v>
      </c>
      <c r="D422">
        <v>-100</v>
      </c>
      <c r="E422">
        <v>-100</v>
      </c>
      <c r="F422">
        <v>-117.5288462</v>
      </c>
      <c r="G422">
        <v>-118.0480769</v>
      </c>
      <c r="H422">
        <v>-110.2884615</v>
      </c>
      <c r="I422">
        <v>-246</v>
      </c>
      <c r="J422">
        <v>-115</v>
      </c>
      <c r="K422">
        <v>-111</v>
      </c>
      <c r="L422">
        <v>-6.0095664009999998</v>
      </c>
      <c r="M422">
        <v>-6.0361160680000001</v>
      </c>
      <c r="N422">
        <v>-5.6393460380000002</v>
      </c>
      <c r="O422">
        <v>-12.578642459999999</v>
      </c>
      <c r="P422">
        <v>-5.8802596869999997</v>
      </c>
      <c r="Q422">
        <v>-5.6757289149999997</v>
      </c>
      <c r="R422">
        <v>-0.30047832000000002</v>
      </c>
      <c r="S422">
        <v>-0.30180580299999998</v>
      </c>
      <c r="T422">
        <v>-0.28196730199999998</v>
      </c>
      <c r="U422">
        <v>-0.62893212300000001</v>
      </c>
      <c r="V422">
        <v>-0.29401298399999998</v>
      </c>
      <c r="W422">
        <v>-0.28378644600000003</v>
      </c>
      <c r="X422">
        <v>-7.6642300000000002E-4</v>
      </c>
      <c r="Y422">
        <v>1.2783173E-2</v>
      </c>
      <c r="Z422">
        <v>1.55131829</v>
      </c>
      <c r="AA422">
        <v>0.193365655</v>
      </c>
      <c r="AB422">
        <v>0.118457405</v>
      </c>
      <c r="AC422">
        <v>2.1170729000000001</v>
      </c>
    </row>
    <row r="423" spans="1:29" x14ac:dyDescent="0.3">
      <c r="A423">
        <v>4.21</v>
      </c>
      <c r="B423">
        <v>28.2</v>
      </c>
      <c r="C423">
        <v>-100</v>
      </c>
      <c r="D423">
        <v>-100</v>
      </c>
      <c r="E423">
        <v>-100</v>
      </c>
      <c r="F423">
        <v>-117.875</v>
      </c>
      <c r="G423">
        <v>-117.7019231</v>
      </c>
      <c r="H423">
        <v>-110.5096154</v>
      </c>
      <c r="I423">
        <v>-112</v>
      </c>
      <c r="J423">
        <v>-221</v>
      </c>
      <c r="K423">
        <v>-201</v>
      </c>
      <c r="L423">
        <v>-6.0272661789999997</v>
      </c>
      <c r="M423">
        <v>-6.0184162900000002</v>
      </c>
      <c r="N423">
        <v>-5.6506542289999997</v>
      </c>
      <c r="O423">
        <v>-5.7268616080000001</v>
      </c>
      <c r="P423">
        <v>-11.30032514</v>
      </c>
      <c r="Q423">
        <v>-10.27767128</v>
      </c>
      <c r="R423">
        <v>-0.30136330900000002</v>
      </c>
      <c r="S423">
        <v>-0.30092081399999998</v>
      </c>
      <c r="T423">
        <v>-0.28253271099999999</v>
      </c>
      <c r="U423">
        <v>-0.28634308000000003</v>
      </c>
      <c r="V423">
        <v>-0.56501625700000002</v>
      </c>
      <c r="W423">
        <v>-0.51388356400000001</v>
      </c>
      <c r="X423">
        <v>2.55474E-4</v>
      </c>
      <c r="Y423">
        <v>1.2406234E-2</v>
      </c>
      <c r="Z423">
        <v>1.5523102369999999</v>
      </c>
      <c r="AA423">
        <v>-0.16089203299999999</v>
      </c>
      <c r="AB423">
        <v>-5.8802596999999998E-2</v>
      </c>
      <c r="AC423">
        <v>2.3951629849999998</v>
      </c>
    </row>
    <row r="424" spans="1:29" x14ac:dyDescent="0.3">
      <c r="A424">
        <v>4.22</v>
      </c>
      <c r="B424">
        <v>28.2</v>
      </c>
      <c r="C424">
        <v>-100</v>
      </c>
      <c r="D424">
        <v>-100</v>
      </c>
      <c r="E424">
        <v>-100</v>
      </c>
      <c r="F424">
        <v>-118.1538462</v>
      </c>
      <c r="G424">
        <v>-117.1346154</v>
      </c>
      <c r="H424">
        <v>-110.0673077</v>
      </c>
      <c r="I424">
        <v>-104</v>
      </c>
      <c r="J424">
        <v>-90</v>
      </c>
      <c r="K424">
        <v>0</v>
      </c>
      <c r="L424">
        <v>-6.041524334</v>
      </c>
      <c r="M424">
        <v>-5.9894083199999999</v>
      </c>
      <c r="N424">
        <v>-5.6280378459999998</v>
      </c>
      <c r="O424">
        <v>-5.3178000650000001</v>
      </c>
      <c r="P424">
        <v>-4.6019423640000001</v>
      </c>
      <c r="Q424">
        <v>0</v>
      </c>
      <c r="R424">
        <v>-0.30207621699999998</v>
      </c>
      <c r="S424">
        <v>-0.29947041600000002</v>
      </c>
      <c r="T424">
        <v>-0.28140189199999999</v>
      </c>
      <c r="U424">
        <v>-0.26589000299999999</v>
      </c>
      <c r="V424">
        <v>-0.23009711799999999</v>
      </c>
      <c r="W424">
        <v>0</v>
      </c>
      <c r="X424">
        <v>1.50446E-3</v>
      </c>
      <c r="Y424">
        <v>1.2914283E-2</v>
      </c>
      <c r="Z424">
        <v>1.5490325</v>
      </c>
      <c r="AA424">
        <v>2.0665032E-2</v>
      </c>
      <c r="AB424">
        <v>0.16532904000000001</v>
      </c>
      <c r="AC424">
        <v>0.87015284500000001</v>
      </c>
    </row>
    <row r="425" spans="1:29" x14ac:dyDescent="0.3">
      <c r="A425">
        <v>4.2300000000000004</v>
      </c>
      <c r="B425">
        <v>28.2</v>
      </c>
      <c r="C425">
        <v>-100</v>
      </c>
      <c r="D425">
        <v>-100</v>
      </c>
      <c r="E425">
        <v>-100</v>
      </c>
      <c r="F425">
        <v>-118.1923077</v>
      </c>
      <c r="G425">
        <v>-116.6826923</v>
      </c>
      <c r="H425">
        <v>-109.9519231</v>
      </c>
      <c r="I425">
        <v>-102</v>
      </c>
      <c r="J425">
        <v>-109</v>
      </c>
      <c r="K425">
        <v>-209</v>
      </c>
      <c r="L425">
        <v>-6.0434909760000002</v>
      </c>
      <c r="M425">
        <v>-5.9663002760000001</v>
      </c>
      <c r="N425">
        <v>-5.6221379200000001</v>
      </c>
      <c r="O425">
        <v>-5.2155346790000001</v>
      </c>
      <c r="P425">
        <v>-5.5734635289999996</v>
      </c>
      <c r="Q425">
        <v>-10.68673282</v>
      </c>
      <c r="R425">
        <v>-0.30217454900000001</v>
      </c>
      <c r="S425">
        <v>-0.29831501399999999</v>
      </c>
      <c r="T425">
        <v>-0.28110689599999999</v>
      </c>
      <c r="U425">
        <v>-0.26077673400000001</v>
      </c>
      <c r="V425">
        <v>-0.27867317600000002</v>
      </c>
      <c r="W425">
        <v>-0.534336641</v>
      </c>
      <c r="X425">
        <v>2.228304E-3</v>
      </c>
      <c r="Y425">
        <v>1.275859E-2</v>
      </c>
      <c r="Z425">
        <v>1.546660454</v>
      </c>
      <c r="AA425">
        <v>-1.0332516E-2</v>
      </c>
      <c r="AB425">
        <v>-0.17640779100000001</v>
      </c>
      <c r="AC425">
        <v>1.883836055</v>
      </c>
    </row>
    <row r="426" spans="1:29" x14ac:dyDescent="0.3">
      <c r="A426">
        <v>4.24</v>
      </c>
      <c r="B426">
        <v>28.2</v>
      </c>
      <c r="C426">
        <v>-100</v>
      </c>
      <c r="D426">
        <v>-100</v>
      </c>
      <c r="E426">
        <v>-100</v>
      </c>
      <c r="F426">
        <v>-118.1538462</v>
      </c>
      <c r="G426">
        <v>-116.7884615</v>
      </c>
      <c r="H426">
        <v>-109.5865385</v>
      </c>
      <c r="I426">
        <v>-84</v>
      </c>
      <c r="J426">
        <v>-109</v>
      </c>
      <c r="K426">
        <v>0</v>
      </c>
      <c r="L426">
        <v>-6.041524334</v>
      </c>
      <c r="M426">
        <v>-5.971708542</v>
      </c>
      <c r="N426">
        <v>-5.6034548199999996</v>
      </c>
      <c r="O426">
        <v>-4.2951462060000001</v>
      </c>
      <c r="P426">
        <v>-5.5734635289999996</v>
      </c>
      <c r="Q426">
        <v>0</v>
      </c>
      <c r="R426">
        <v>-0.30207621699999998</v>
      </c>
      <c r="S426">
        <v>-0.29858542700000001</v>
      </c>
      <c r="T426">
        <v>-0.280172741</v>
      </c>
      <c r="U426">
        <v>-0.21475731000000001</v>
      </c>
      <c r="V426">
        <v>-0.27867317600000002</v>
      </c>
      <c r="W426">
        <v>0</v>
      </c>
      <c r="X426">
        <v>2.0154080000000002E-3</v>
      </c>
      <c r="Y426">
        <v>1.3438721000000001E-2</v>
      </c>
      <c r="Z426">
        <v>1.5453234819999999</v>
      </c>
      <c r="AA426">
        <v>-3.6901842999999997E-2</v>
      </c>
      <c r="AB426">
        <v>0.16447682899999999</v>
      </c>
      <c r="AC426">
        <v>0.865667521</v>
      </c>
    </row>
    <row r="427" spans="1:29" x14ac:dyDescent="0.3">
      <c r="A427">
        <v>4.25</v>
      </c>
      <c r="B427">
        <v>28.2</v>
      </c>
      <c r="C427">
        <v>-100</v>
      </c>
      <c r="D427">
        <v>-100</v>
      </c>
      <c r="E427">
        <v>-100</v>
      </c>
      <c r="F427">
        <v>-117.2596154</v>
      </c>
      <c r="G427">
        <v>-116.9615385</v>
      </c>
      <c r="H427">
        <v>-109.1057692</v>
      </c>
      <c r="I427">
        <v>-109</v>
      </c>
      <c r="J427">
        <v>-111</v>
      </c>
      <c r="K427">
        <v>-196</v>
      </c>
      <c r="L427">
        <v>-5.9957999060000002</v>
      </c>
      <c r="M427">
        <v>-5.9805584310000004</v>
      </c>
      <c r="N427">
        <v>-5.5788717950000004</v>
      </c>
      <c r="O427">
        <v>-5.5734635289999996</v>
      </c>
      <c r="P427">
        <v>-5.6757289149999997</v>
      </c>
      <c r="Q427">
        <v>-10.02200781</v>
      </c>
      <c r="R427">
        <v>-0.29978999499999998</v>
      </c>
      <c r="S427">
        <v>-0.299027922</v>
      </c>
      <c r="T427">
        <v>-0.27894359000000002</v>
      </c>
      <c r="U427">
        <v>-0.27867317600000002</v>
      </c>
      <c r="V427">
        <v>-0.28378644600000003</v>
      </c>
      <c r="W427">
        <v>-0.50110039100000003</v>
      </c>
      <c r="X427">
        <v>4.3998399999999998E-4</v>
      </c>
      <c r="Y427">
        <v>1.3643578999999999E-2</v>
      </c>
      <c r="Z427">
        <v>1.5399324679999999</v>
      </c>
      <c r="AA427">
        <v>-2.952147E-3</v>
      </c>
      <c r="AB427">
        <v>-0.14658038600000001</v>
      </c>
      <c r="AC427">
        <v>1.86589476</v>
      </c>
    </row>
    <row r="428" spans="1:29" x14ac:dyDescent="0.3">
      <c r="A428">
        <v>4.26</v>
      </c>
      <c r="B428">
        <v>28.2</v>
      </c>
      <c r="C428">
        <v>-100</v>
      </c>
      <c r="D428">
        <v>-100</v>
      </c>
      <c r="E428">
        <v>-100</v>
      </c>
      <c r="F428">
        <v>-115.1346154</v>
      </c>
      <c r="G428">
        <v>-115.7980769</v>
      </c>
      <c r="H428">
        <v>-107.7596154</v>
      </c>
      <c r="I428">
        <v>-116</v>
      </c>
      <c r="J428">
        <v>-108</v>
      </c>
      <c r="K428">
        <v>-79</v>
      </c>
      <c r="L428">
        <v>-5.8871429339999999</v>
      </c>
      <c r="M428">
        <v>-5.9210675090000002</v>
      </c>
      <c r="N428">
        <v>-5.5100393240000001</v>
      </c>
      <c r="O428">
        <v>-5.9313923800000001</v>
      </c>
      <c r="P428">
        <v>-5.5223308360000001</v>
      </c>
      <c r="Q428">
        <v>-4.0394827409999996</v>
      </c>
      <c r="R428">
        <v>-0.29435714699999999</v>
      </c>
      <c r="S428">
        <v>-0.29605337500000001</v>
      </c>
      <c r="T428">
        <v>-0.27550196599999999</v>
      </c>
      <c r="U428">
        <v>-0.29656961900000001</v>
      </c>
      <c r="V428">
        <v>-0.27611654200000002</v>
      </c>
      <c r="W428">
        <v>-0.201974137</v>
      </c>
      <c r="X428">
        <v>-9.7931800000000007E-4</v>
      </c>
      <c r="Y428">
        <v>1.3135529999999999E-2</v>
      </c>
      <c r="Z428">
        <v>1.519144716</v>
      </c>
      <c r="AA428">
        <v>1.1808590000000001E-2</v>
      </c>
      <c r="AB428">
        <v>5.6245961999999997E-2</v>
      </c>
      <c r="AC428">
        <v>1.3590531539999999</v>
      </c>
    </row>
    <row r="429" spans="1:29" x14ac:dyDescent="0.3">
      <c r="A429">
        <v>4.2699999999999996</v>
      </c>
      <c r="B429">
        <v>28.2</v>
      </c>
      <c r="C429">
        <v>-100</v>
      </c>
      <c r="D429">
        <v>-100</v>
      </c>
      <c r="E429">
        <v>-100</v>
      </c>
      <c r="F429">
        <v>-112.9326923</v>
      </c>
      <c r="G429">
        <v>-113.4134615</v>
      </c>
      <c r="H429">
        <v>-106.5576923</v>
      </c>
      <c r="I429">
        <v>-118</v>
      </c>
      <c r="J429">
        <v>-109</v>
      </c>
      <c r="K429">
        <v>-100</v>
      </c>
      <c r="L429">
        <v>-5.774552677</v>
      </c>
      <c r="M429">
        <v>-5.7991357030000001</v>
      </c>
      <c r="N429">
        <v>-5.4485817599999997</v>
      </c>
      <c r="O429">
        <v>-6.0336577660000001</v>
      </c>
      <c r="P429">
        <v>-5.5734635289999996</v>
      </c>
      <c r="Q429">
        <v>-5.1132692930000001</v>
      </c>
      <c r="R429">
        <v>-0.28872763400000001</v>
      </c>
      <c r="S429">
        <v>-0.28995678499999999</v>
      </c>
      <c r="T429">
        <v>-0.27242908799999999</v>
      </c>
      <c r="U429">
        <v>-0.30168288799999998</v>
      </c>
      <c r="V429">
        <v>-0.27867317600000002</v>
      </c>
      <c r="W429">
        <v>-0.25566346499999998</v>
      </c>
      <c r="X429">
        <v>-7.0965100000000005E-4</v>
      </c>
      <c r="Y429">
        <v>1.1275413999999999E-2</v>
      </c>
      <c r="Z429">
        <v>1.4931815909999999</v>
      </c>
      <c r="AA429">
        <v>1.3284663E-2</v>
      </c>
      <c r="AB429">
        <v>2.3009712000000002E-2</v>
      </c>
      <c r="AC429">
        <v>1.4667009289999999</v>
      </c>
    </row>
    <row r="430" spans="1:29" x14ac:dyDescent="0.3">
      <c r="A430">
        <v>4.28</v>
      </c>
      <c r="B430">
        <v>28.2</v>
      </c>
      <c r="C430">
        <v>-100</v>
      </c>
      <c r="D430">
        <v>-100</v>
      </c>
      <c r="E430">
        <v>-100</v>
      </c>
      <c r="F430">
        <v>-110.6826923</v>
      </c>
      <c r="G430">
        <v>-110.9038462</v>
      </c>
      <c r="H430">
        <v>-105.8173077</v>
      </c>
      <c r="I430">
        <v>-117</v>
      </c>
      <c r="J430">
        <v>-91</v>
      </c>
      <c r="K430">
        <v>-103</v>
      </c>
      <c r="L430">
        <v>-5.6595041180000001</v>
      </c>
      <c r="M430">
        <v>-5.6708123099999996</v>
      </c>
      <c r="N430">
        <v>-5.4107239009999999</v>
      </c>
      <c r="O430">
        <v>-5.9825250729999997</v>
      </c>
      <c r="P430">
        <v>-4.6530750569999997</v>
      </c>
      <c r="Q430">
        <v>-5.2666673719999997</v>
      </c>
      <c r="R430">
        <v>-0.28297520599999998</v>
      </c>
      <c r="S430">
        <v>-0.28354061600000002</v>
      </c>
      <c r="T430">
        <v>-0.27053619499999998</v>
      </c>
      <c r="U430">
        <v>-0.29912625399999998</v>
      </c>
      <c r="V430">
        <v>-0.23265375299999999</v>
      </c>
      <c r="W430">
        <v>-0.26333336899999998</v>
      </c>
      <c r="X430">
        <v>-3.2643899999999998E-4</v>
      </c>
      <c r="Y430">
        <v>8.4811439999999995E-3</v>
      </c>
      <c r="Z430">
        <v>1.4685123099999999</v>
      </c>
      <c r="AA430">
        <v>3.8377915999999998E-2</v>
      </c>
      <c r="AB430">
        <v>1.704423E-3</v>
      </c>
      <c r="AC430">
        <v>1.394935746</v>
      </c>
    </row>
    <row r="431" spans="1:29" x14ac:dyDescent="0.3">
      <c r="A431">
        <v>4.29</v>
      </c>
      <c r="B431">
        <v>28.2</v>
      </c>
      <c r="C431">
        <v>-100</v>
      </c>
      <c r="D431">
        <v>-100</v>
      </c>
      <c r="E431">
        <v>-100</v>
      </c>
      <c r="F431">
        <v>-109.6442308</v>
      </c>
      <c r="G431">
        <v>-108.5769231</v>
      </c>
      <c r="H431">
        <v>-105.2692308</v>
      </c>
      <c r="I431">
        <v>-94</v>
      </c>
      <c r="J431">
        <v>-117</v>
      </c>
      <c r="K431">
        <v>-98</v>
      </c>
      <c r="L431">
        <v>-5.6064047830000003</v>
      </c>
      <c r="M431">
        <v>-5.5518304670000003</v>
      </c>
      <c r="N431">
        <v>-5.3826992520000001</v>
      </c>
      <c r="O431">
        <v>-4.8064731350000001</v>
      </c>
      <c r="P431">
        <v>-5.9825250729999997</v>
      </c>
      <c r="Q431">
        <v>-5.0110039070000001</v>
      </c>
      <c r="R431">
        <v>-0.28032023900000003</v>
      </c>
      <c r="S431">
        <v>-0.27759152300000001</v>
      </c>
      <c r="T431">
        <v>-0.269134963</v>
      </c>
      <c r="U431">
        <v>-0.240323657</v>
      </c>
      <c r="V431">
        <v>-0.29912625399999998</v>
      </c>
      <c r="W431">
        <v>-0.25055019499999998</v>
      </c>
      <c r="X431">
        <v>1.5754250000000001E-3</v>
      </c>
      <c r="Y431">
        <v>6.5472789999999996E-3</v>
      </c>
      <c r="Z431">
        <v>1.4509591669999999</v>
      </c>
      <c r="AA431">
        <v>-3.3949695000000002E-2</v>
      </c>
      <c r="AB431">
        <v>1.2783173E-2</v>
      </c>
      <c r="AC431">
        <v>1.385965098</v>
      </c>
    </row>
    <row r="432" spans="1:29" x14ac:dyDescent="0.3">
      <c r="A432">
        <v>4.3</v>
      </c>
      <c r="B432">
        <v>28.2</v>
      </c>
      <c r="C432">
        <v>-100</v>
      </c>
      <c r="D432">
        <v>-100</v>
      </c>
      <c r="E432">
        <v>-100</v>
      </c>
      <c r="F432">
        <v>-110.0576923</v>
      </c>
      <c r="G432">
        <v>-107.3173077</v>
      </c>
      <c r="H432">
        <v>-105.5769231</v>
      </c>
      <c r="I432">
        <v>-118</v>
      </c>
      <c r="J432">
        <v>-122</v>
      </c>
      <c r="K432">
        <v>-104</v>
      </c>
      <c r="L432">
        <v>-5.6275461849999999</v>
      </c>
      <c r="M432">
        <v>-5.4874229400000001</v>
      </c>
      <c r="N432">
        <v>-5.3984323879999998</v>
      </c>
      <c r="O432">
        <v>-6.0336577660000001</v>
      </c>
      <c r="P432">
        <v>-6.2381885370000001</v>
      </c>
      <c r="Q432">
        <v>-5.3178000650000001</v>
      </c>
      <c r="R432">
        <v>-0.28137730900000002</v>
      </c>
      <c r="S432">
        <v>-0.27437114699999998</v>
      </c>
      <c r="T432">
        <v>-0.269921619</v>
      </c>
      <c r="U432">
        <v>-0.30168288799999998</v>
      </c>
      <c r="V432">
        <v>-0.31190942700000002</v>
      </c>
      <c r="W432">
        <v>-0.26589000299999999</v>
      </c>
      <c r="X432">
        <v>4.0450099999999999E-3</v>
      </c>
      <c r="Y432">
        <v>5.3017389999999998E-3</v>
      </c>
      <c r="Z432">
        <v>1.4485439920000001</v>
      </c>
      <c r="AA432">
        <v>-5.9042950000000004E-3</v>
      </c>
      <c r="AB432">
        <v>2.727077E-2</v>
      </c>
      <c r="AC432">
        <v>1.5429514360000001</v>
      </c>
    </row>
    <row r="433" spans="1:29" x14ac:dyDescent="0.3">
      <c r="A433">
        <v>4.3099999999999996</v>
      </c>
      <c r="B433">
        <v>28.2</v>
      </c>
      <c r="C433">
        <v>-100</v>
      </c>
      <c r="D433">
        <v>-100</v>
      </c>
      <c r="E433">
        <v>-100</v>
      </c>
      <c r="F433">
        <v>-110.375</v>
      </c>
      <c r="G433">
        <v>-106.7884615</v>
      </c>
      <c r="H433">
        <v>-105</v>
      </c>
      <c r="I433">
        <v>-114</v>
      </c>
      <c r="J433">
        <v>-117</v>
      </c>
      <c r="K433">
        <v>-113</v>
      </c>
      <c r="L433">
        <v>-5.6437709820000004</v>
      </c>
      <c r="M433">
        <v>-5.4603816119999999</v>
      </c>
      <c r="N433">
        <v>-5.3689327579999997</v>
      </c>
      <c r="O433">
        <v>-5.8291269940000001</v>
      </c>
      <c r="P433">
        <v>-5.9825250729999997</v>
      </c>
      <c r="Q433">
        <v>-5.7779943009999997</v>
      </c>
      <c r="R433">
        <v>-0.28218854900000001</v>
      </c>
      <c r="S433">
        <v>-0.273019081</v>
      </c>
      <c r="T433">
        <v>-0.26844663800000002</v>
      </c>
      <c r="U433">
        <v>-0.29145634999999998</v>
      </c>
      <c r="V433">
        <v>-0.29912625399999998</v>
      </c>
      <c r="W433">
        <v>-0.288899715</v>
      </c>
      <c r="X433">
        <v>5.2939950000000001E-3</v>
      </c>
      <c r="Y433">
        <v>6.1047849999999997E-3</v>
      </c>
      <c r="Z433">
        <v>1.445007487</v>
      </c>
      <c r="AA433">
        <v>-4.4282210000000004E-3</v>
      </c>
      <c r="AB433">
        <v>4.2610579999999999E-3</v>
      </c>
      <c r="AC433">
        <v>1.5429514360000001</v>
      </c>
    </row>
    <row r="434" spans="1:29" x14ac:dyDescent="0.3">
      <c r="A434">
        <v>4.32</v>
      </c>
      <c r="B434">
        <v>28.2</v>
      </c>
      <c r="C434">
        <v>-100</v>
      </c>
      <c r="D434">
        <v>-100</v>
      </c>
      <c r="E434">
        <v>-100</v>
      </c>
      <c r="F434">
        <v>-110.1538462</v>
      </c>
      <c r="G434">
        <v>-106.1442308</v>
      </c>
      <c r="H434">
        <v>-104.4326923</v>
      </c>
      <c r="I434">
        <v>-120</v>
      </c>
      <c r="J434">
        <v>-113</v>
      </c>
      <c r="K434">
        <v>-89</v>
      </c>
      <c r="L434">
        <v>-5.6324627899999999</v>
      </c>
      <c r="M434">
        <v>-5.4274403580000001</v>
      </c>
      <c r="N434">
        <v>-5.3399247880000003</v>
      </c>
      <c r="O434">
        <v>-6.1359231520000002</v>
      </c>
      <c r="P434">
        <v>-5.7779943009999997</v>
      </c>
      <c r="Q434">
        <v>-4.5508096709999997</v>
      </c>
      <c r="R434">
        <v>-0.28162313999999999</v>
      </c>
      <c r="S434">
        <v>-0.27137201799999999</v>
      </c>
      <c r="T434">
        <v>-0.26699623900000002</v>
      </c>
      <c r="U434">
        <v>-0.30679615799999999</v>
      </c>
      <c r="V434">
        <v>-0.288899715</v>
      </c>
      <c r="W434">
        <v>-0.22754048399999999</v>
      </c>
      <c r="X434">
        <v>5.9184880000000004E-3</v>
      </c>
      <c r="Y434">
        <v>6.3342260000000001E-3</v>
      </c>
      <c r="Z434">
        <v>1.438581398</v>
      </c>
      <c r="AA434">
        <v>1.0332516E-2</v>
      </c>
      <c r="AB434">
        <v>4.6871635000000002E-2</v>
      </c>
      <c r="AC434">
        <v>1.4442743090000001</v>
      </c>
    </row>
    <row r="435" spans="1:29" x14ac:dyDescent="0.3">
      <c r="A435">
        <v>4.33</v>
      </c>
      <c r="B435">
        <v>28.2</v>
      </c>
      <c r="C435">
        <v>-100</v>
      </c>
      <c r="D435">
        <v>-100</v>
      </c>
      <c r="E435">
        <v>-100</v>
      </c>
      <c r="F435">
        <v>-109.3653846</v>
      </c>
      <c r="G435">
        <v>-105.6923077</v>
      </c>
      <c r="H435">
        <v>-103.9134615</v>
      </c>
      <c r="I435">
        <v>-121</v>
      </c>
      <c r="J435">
        <v>-89</v>
      </c>
      <c r="K435">
        <v>-109</v>
      </c>
      <c r="L435">
        <v>-5.5921466290000001</v>
      </c>
      <c r="M435">
        <v>-5.4043323140000004</v>
      </c>
      <c r="N435">
        <v>-5.3133751199999999</v>
      </c>
      <c r="O435">
        <v>-6.1870558439999996</v>
      </c>
      <c r="P435">
        <v>-4.5508096709999997</v>
      </c>
      <c r="Q435">
        <v>-5.5734635289999996</v>
      </c>
      <c r="R435">
        <v>-0.27960733100000001</v>
      </c>
      <c r="S435">
        <v>-0.27021661600000002</v>
      </c>
      <c r="T435">
        <v>-0.26566875600000001</v>
      </c>
      <c r="U435">
        <v>-0.30935279199999999</v>
      </c>
      <c r="V435">
        <v>-0.22754048399999999</v>
      </c>
      <c r="W435">
        <v>-0.27867317600000002</v>
      </c>
      <c r="X435">
        <v>5.4217320000000003E-3</v>
      </c>
      <c r="Y435">
        <v>6.1621449999999999E-3</v>
      </c>
      <c r="Z435">
        <v>1.430688953</v>
      </c>
      <c r="AA435">
        <v>4.7234357999999997E-2</v>
      </c>
      <c r="AB435">
        <v>-6.8176920000000002E-3</v>
      </c>
      <c r="AC435">
        <v>1.4308183370000001</v>
      </c>
    </row>
    <row r="436" spans="1:29" x14ac:dyDescent="0.3">
      <c r="A436">
        <v>4.34</v>
      </c>
      <c r="B436">
        <v>28.2</v>
      </c>
      <c r="C436">
        <v>-100</v>
      </c>
      <c r="D436">
        <v>-100</v>
      </c>
      <c r="E436">
        <v>-100</v>
      </c>
      <c r="F436">
        <v>-108.6442308</v>
      </c>
      <c r="G436">
        <v>-105.5673077</v>
      </c>
      <c r="H436">
        <v>-103.2403846</v>
      </c>
      <c r="I436">
        <v>-96</v>
      </c>
      <c r="J436">
        <v>-106</v>
      </c>
      <c r="K436">
        <v>-111</v>
      </c>
      <c r="L436">
        <v>-5.5552720899999999</v>
      </c>
      <c r="M436">
        <v>-5.397940728</v>
      </c>
      <c r="N436">
        <v>-5.2789588839999997</v>
      </c>
      <c r="O436">
        <v>-4.9087385210000001</v>
      </c>
      <c r="P436">
        <v>-5.4200654510000001</v>
      </c>
      <c r="Q436">
        <v>-5.6757289149999997</v>
      </c>
      <c r="R436">
        <v>-0.27776360500000002</v>
      </c>
      <c r="S436">
        <v>-0.26989703599999998</v>
      </c>
      <c r="T436">
        <v>-0.26394794399999999</v>
      </c>
      <c r="U436">
        <v>-0.245436926</v>
      </c>
      <c r="V436">
        <v>-0.27100327299999999</v>
      </c>
      <c r="W436">
        <v>-0.28378644600000003</v>
      </c>
      <c r="X436">
        <v>4.5417649999999997E-3</v>
      </c>
      <c r="Y436">
        <v>6.5882509999999998E-3</v>
      </c>
      <c r="Z436">
        <v>1.4238747110000001</v>
      </c>
      <c r="AA436">
        <v>-1.4760736999999999E-2</v>
      </c>
      <c r="AB436">
        <v>-1.7044231E-2</v>
      </c>
      <c r="AC436">
        <v>1.4039063940000001</v>
      </c>
    </row>
    <row r="437" spans="1:29" x14ac:dyDescent="0.3">
      <c r="A437">
        <v>4.3499999999999996</v>
      </c>
      <c r="B437">
        <v>28.2</v>
      </c>
      <c r="C437">
        <v>-100</v>
      </c>
      <c r="D437">
        <v>-100</v>
      </c>
      <c r="E437">
        <v>-100</v>
      </c>
      <c r="F437">
        <v>-108.2884615</v>
      </c>
      <c r="G437">
        <v>-105.4807692</v>
      </c>
      <c r="H437">
        <v>-103.0192308</v>
      </c>
      <c r="I437">
        <v>-113</v>
      </c>
      <c r="J437">
        <v>-103</v>
      </c>
      <c r="K437">
        <v>-113</v>
      </c>
      <c r="L437">
        <v>-5.5370806520000002</v>
      </c>
      <c r="M437">
        <v>-5.3935157829999998</v>
      </c>
      <c r="N437">
        <v>-5.2676506930000002</v>
      </c>
      <c r="O437">
        <v>-5.7779943009999997</v>
      </c>
      <c r="P437">
        <v>-5.2666673719999997</v>
      </c>
      <c r="Q437">
        <v>-5.7779943009999997</v>
      </c>
      <c r="R437">
        <v>-0.276854033</v>
      </c>
      <c r="S437">
        <v>-0.269675789</v>
      </c>
      <c r="T437">
        <v>-0.26338253499999997</v>
      </c>
      <c r="U437">
        <v>-0.288899715</v>
      </c>
      <c r="V437">
        <v>-0.26333336899999998</v>
      </c>
      <c r="W437">
        <v>-0.288899715</v>
      </c>
      <c r="X437">
        <v>4.1443610000000001E-3</v>
      </c>
      <c r="Y437">
        <v>6.5882509999999998E-3</v>
      </c>
      <c r="Z437">
        <v>1.4208988709999999</v>
      </c>
      <c r="AA437">
        <v>1.4760736999999999E-2</v>
      </c>
      <c r="AB437">
        <v>-8.5221150000000002E-3</v>
      </c>
      <c r="AC437">
        <v>1.475671577</v>
      </c>
    </row>
    <row r="438" spans="1:29" x14ac:dyDescent="0.3">
      <c r="A438">
        <v>4.3600000000000003</v>
      </c>
      <c r="B438">
        <v>28.2</v>
      </c>
      <c r="C438">
        <v>-100</v>
      </c>
      <c r="D438">
        <v>-100</v>
      </c>
      <c r="E438">
        <v>-100</v>
      </c>
      <c r="F438">
        <v>-109.2403846</v>
      </c>
      <c r="G438">
        <v>-105.1153846</v>
      </c>
      <c r="H438">
        <v>-102.4519231</v>
      </c>
      <c r="I438">
        <v>-109</v>
      </c>
      <c r="J438">
        <v>-105</v>
      </c>
      <c r="K438">
        <v>-115</v>
      </c>
      <c r="L438">
        <v>-5.5857550419999997</v>
      </c>
      <c r="M438">
        <v>-5.3748326840000002</v>
      </c>
      <c r="N438">
        <v>-5.2386427229999999</v>
      </c>
      <c r="O438">
        <v>-5.5734635289999996</v>
      </c>
      <c r="P438">
        <v>-5.3689327579999997</v>
      </c>
      <c r="Q438">
        <v>-5.8802596869999997</v>
      </c>
      <c r="R438">
        <v>-0.279287752</v>
      </c>
      <c r="S438">
        <v>-0.26874163400000001</v>
      </c>
      <c r="T438">
        <v>-0.26193213599999998</v>
      </c>
      <c r="U438">
        <v>-0.27867317600000002</v>
      </c>
      <c r="V438">
        <v>-0.26844663800000002</v>
      </c>
      <c r="W438">
        <v>-0.29401298399999998</v>
      </c>
      <c r="X438">
        <v>6.0888039999999997E-3</v>
      </c>
      <c r="Y438">
        <v>8.0550380000000005E-3</v>
      </c>
      <c r="Z438">
        <v>1.420985127</v>
      </c>
      <c r="AA438">
        <v>5.9042950000000004E-3</v>
      </c>
      <c r="AB438">
        <v>-1.3635385E-2</v>
      </c>
      <c r="AC438">
        <v>1.475671577</v>
      </c>
    </row>
    <row r="439" spans="1:29" x14ac:dyDescent="0.3">
      <c r="A439">
        <v>4.37</v>
      </c>
      <c r="B439">
        <v>28.2</v>
      </c>
      <c r="C439">
        <v>-100</v>
      </c>
      <c r="D439">
        <v>-100</v>
      </c>
      <c r="E439">
        <v>-100</v>
      </c>
      <c r="F439">
        <v>-111.375</v>
      </c>
      <c r="G439">
        <v>-105.6346154</v>
      </c>
      <c r="H439">
        <v>-102.9326923</v>
      </c>
      <c r="I439">
        <v>-101</v>
      </c>
      <c r="J439">
        <v>-105</v>
      </c>
      <c r="K439">
        <v>-87</v>
      </c>
      <c r="L439">
        <v>-5.6949036749999999</v>
      </c>
      <c r="M439">
        <v>-5.4013823509999996</v>
      </c>
      <c r="N439">
        <v>-5.263225748</v>
      </c>
      <c r="O439">
        <v>-5.1644019859999997</v>
      </c>
      <c r="P439">
        <v>-5.3689327579999997</v>
      </c>
      <c r="Q439">
        <v>-4.4485442849999997</v>
      </c>
      <c r="R439">
        <v>-0.28474518399999998</v>
      </c>
      <c r="S439">
        <v>-0.270069118</v>
      </c>
      <c r="T439">
        <v>-0.26316128700000002</v>
      </c>
      <c r="U439">
        <v>-0.25822009899999998</v>
      </c>
      <c r="V439">
        <v>-0.26844663800000002</v>
      </c>
      <c r="W439">
        <v>-0.22242721400000001</v>
      </c>
      <c r="X439">
        <v>8.4732309999999995E-3</v>
      </c>
      <c r="Y439">
        <v>9.4972419999999995E-3</v>
      </c>
      <c r="Z439">
        <v>1.4350448920000001</v>
      </c>
      <c r="AA439">
        <v>-5.9042950000000004E-3</v>
      </c>
      <c r="AB439">
        <v>2.727077E-2</v>
      </c>
      <c r="AC439">
        <v>1.3141999150000001</v>
      </c>
    </row>
    <row r="440" spans="1:29" x14ac:dyDescent="0.3">
      <c r="A440">
        <v>4.38</v>
      </c>
      <c r="B440">
        <v>28.2</v>
      </c>
      <c r="C440">
        <v>-100</v>
      </c>
      <c r="D440">
        <v>-100</v>
      </c>
      <c r="E440">
        <v>-100</v>
      </c>
      <c r="F440">
        <v>-113.2115385</v>
      </c>
      <c r="G440">
        <v>-106.4615385</v>
      </c>
      <c r="H440">
        <v>-103.6923077</v>
      </c>
      <c r="I440">
        <v>-102</v>
      </c>
      <c r="J440">
        <v>-85</v>
      </c>
      <c r="K440">
        <v>-106</v>
      </c>
      <c r="L440">
        <v>-5.7888108320000002</v>
      </c>
      <c r="M440">
        <v>-5.4436651549999997</v>
      </c>
      <c r="N440">
        <v>-5.3020669280000003</v>
      </c>
      <c r="O440">
        <v>-5.2155346790000001</v>
      </c>
      <c r="P440">
        <v>-4.3462788989999996</v>
      </c>
      <c r="Q440">
        <v>-5.4200654510000001</v>
      </c>
      <c r="R440">
        <v>-0.28944054200000002</v>
      </c>
      <c r="S440">
        <v>-0.27218325799999998</v>
      </c>
      <c r="T440">
        <v>-0.26510334600000002</v>
      </c>
      <c r="U440">
        <v>-0.26077673400000001</v>
      </c>
      <c r="V440">
        <v>-0.21731394500000001</v>
      </c>
      <c r="W440">
        <v>-0.27100327299999999</v>
      </c>
      <c r="X440">
        <v>9.963497E-3</v>
      </c>
      <c r="Y440">
        <v>1.0472369E-2</v>
      </c>
      <c r="Z440">
        <v>1.450398501</v>
      </c>
      <c r="AA440">
        <v>2.5093252999999999E-2</v>
      </c>
      <c r="AB440">
        <v>-2.1305289000000002E-2</v>
      </c>
      <c r="AC440">
        <v>1.3141999150000001</v>
      </c>
    </row>
    <row r="441" spans="1:29" x14ac:dyDescent="0.3">
      <c r="A441">
        <v>4.3899999999999997</v>
      </c>
      <c r="B441">
        <v>28.2</v>
      </c>
      <c r="C441">
        <v>-100</v>
      </c>
      <c r="D441">
        <v>-100</v>
      </c>
      <c r="E441">
        <v>-100</v>
      </c>
      <c r="F441">
        <v>-114.9807692</v>
      </c>
      <c r="G441">
        <v>-107.7788462</v>
      </c>
      <c r="H441">
        <v>-104.5384615</v>
      </c>
      <c r="I441">
        <v>-106</v>
      </c>
      <c r="J441">
        <v>-108</v>
      </c>
      <c r="K441">
        <v>-100</v>
      </c>
      <c r="L441">
        <v>-5.879276366</v>
      </c>
      <c r="M441">
        <v>-5.5110226449999997</v>
      </c>
      <c r="N441">
        <v>-5.3453330530000001</v>
      </c>
      <c r="O441">
        <v>-5.4200654510000001</v>
      </c>
      <c r="P441">
        <v>-5.5223308360000001</v>
      </c>
      <c r="Q441">
        <v>-5.1132692930000001</v>
      </c>
      <c r="R441">
        <v>-0.29396381799999999</v>
      </c>
      <c r="S441">
        <v>-0.27555113199999998</v>
      </c>
      <c r="T441">
        <v>-0.26726665300000002</v>
      </c>
      <c r="U441">
        <v>-0.27100327299999999</v>
      </c>
      <c r="V441">
        <v>-0.27611654200000002</v>
      </c>
      <c r="W441">
        <v>-0.25566346499999998</v>
      </c>
      <c r="X441">
        <v>1.0630568999999999E-2</v>
      </c>
      <c r="Y441">
        <v>1.1660548E-2</v>
      </c>
      <c r="Z441">
        <v>1.4680378999999999</v>
      </c>
      <c r="AA441">
        <v>-2.952147E-3</v>
      </c>
      <c r="AB441">
        <v>1.1930962E-2</v>
      </c>
      <c r="AC441">
        <v>1.4083917180000001</v>
      </c>
    </row>
    <row r="442" spans="1:29" x14ac:dyDescent="0.3">
      <c r="A442">
        <v>4.4000000000000004</v>
      </c>
      <c r="B442">
        <v>28.2</v>
      </c>
      <c r="C442">
        <v>-100</v>
      </c>
      <c r="D442">
        <v>-100</v>
      </c>
      <c r="E442">
        <v>-100</v>
      </c>
      <c r="F442">
        <v>-116.0288462</v>
      </c>
      <c r="G442">
        <v>-110.3269231</v>
      </c>
      <c r="H442">
        <v>-105.375</v>
      </c>
      <c r="I442">
        <v>-88</v>
      </c>
      <c r="J442">
        <v>-106</v>
      </c>
      <c r="K442">
        <v>-99</v>
      </c>
      <c r="L442">
        <v>-5.9328673609999996</v>
      </c>
      <c r="M442">
        <v>-5.6413126800000004</v>
      </c>
      <c r="N442">
        <v>-5.3881075169999999</v>
      </c>
      <c r="O442">
        <v>-4.4996769780000001</v>
      </c>
      <c r="P442">
        <v>-5.4200654510000001</v>
      </c>
      <c r="Q442">
        <v>-5.0621365999999997</v>
      </c>
      <c r="R442">
        <v>-0.29664336800000002</v>
      </c>
      <c r="S442">
        <v>-0.28206563400000001</v>
      </c>
      <c r="T442">
        <v>-0.26940537599999997</v>
      </c>
      <c r="U442">
        <v>-0.22498384900000001</v>
      </c>
      <c r="V442">
        <v>-0.27100327299999999</v>
      </c>
      <c r="W442">
        <v>-0.25310683</v>
      </c>
      <c r="X442">
        <v>8.4164589999999994E-3</v>
      </c>
      <c r="Y442">
        <v>1.3299416999999999E-2</v>
      </c>
      <c r="Z442">
        <v>1.487919961</v>
      </c>
      <c r="AA442">
        <v>-2.6569327E-2</v>
      </c>
      <c r="AB442">
        <v>-3.4088460000000001E-3</v>
      </c>
      <c r="AC442">
        <v>1.3141999150000001</v>
      </c>
    </row>
    <row r="443" spans="1:29" x14ac:dyDescent="0.3">
      <c r="A443">
        <v>4.41</v>
      </c>
      <c r="B443">
        <v>28.2</v>
      </c>
      <c r="C443">
        <v>-100</v>
      </c>
      <c r="D443">
        <v>-100</v>
      </c>
      <c r="E443">
        <v>-100</v>
      </c>
      <c r="F443">
        <v>-116.0288462</v>
      </c>
      <c r="G443">
        <v>-111.625</v>
      </c>
      <c r="H443">
        <v>-105.2019231</v>
      </c>
      <c r="I443">
        <v>-112</v>
      </c>
      <c r="J443">
        <v>-106</v>
      </c>
      <c r="K443">
        <v>-102</v>
      </c>
      <c r="L443">
        <v>-5.9328673609999996</v>
      </c>
      <c r="M443">
        <v>-5.7076868479999998</v>
      </c>
      <c r="N443">
        <v>-5.3792576280000004</v>
      </c>
      <c r="O443">
        <v>-5.7268616080000001</v>
      </c>
      <c r="P443">
        <v>-5.4200654510000001</v>
      </c>
      <c r="Q443">
        <v>-5.2155346790000001</v>
      </c>
      <c r="R443">
        <v>-0.29664336800000002</v>
      </c>
      <c r="S443">
        <v>-0.28538434200000001</v>
      </c>
      <c r="T443">
        <v>-0.26896288099999999</v>
      </c>
      <c r="U443">
        <v>-0.28634308000000003</v>
      </c>
      <c r="V443">
        <v>-0.27100327299999999</v>
      </c>
      <c r="W443">
        <v>-0.26077673400000001</v>
      </c>
      <c r="X443">
        <v>6.5004010000000003E-3</v>
      </c>
      <c r="Y443">
        <v>1.4700649E-2</v>
      </c>
      <c r="Z443">
        <v>1.492965951</v>
      </c>
      <c r="AA443">
        <v>8.8564420000000008E-3</v>
      </c>
      <c r="AB443">
        <v>1.1930962E-2</v>
      </c>
      <c r="AC443">
        <v>1.4353036610000001</v>
      </c>
    </row>
    <row r="444" spans="1:29" x14ac:dyDescent="0.3">
      <c r="A444">
        <v>4.42</v>
      </c>
      <c r="B444">
        <v>28.2</v>
      </c>
      <c r="C444">
        <v>-100</v>
      </c>
      <c r="D444">
        <v>-100</v>
      </c>
      <c r="E444">
        <v>-100</v>
      </c>
      <c r="F444">
        <v>-115.9711538</v>
      </c>
      <c r="G444">
        <v>-112.5</v>
      </c>
      <c r="H444">
        <v>-106.2788462</v>
      </c>
      <c r="I444">
        <v>-116</v>
      </c>
      <c r="J444">
        <v>-106</v>
      </c>
      <c r="K444">
        <v>-80</v>
      </c>
      <c r="L444">
        <v>-5.9299173979999997</v>
      </c>
      <c r="M444">
        <v>-5.7524279549999999</v>
      </c>
      <c r="N444">
        <v>-5.4343236050000003</v>
      </c>
      <c r="O444">
        <v>-5.9313923800000001</v>
      </c>
      <c r="P444">
        <v>-5.4200654510000001</v>
      </c>
      <c r="Q444">
        <v>-4.0906154340000001</v>
      </c>
      <c r="R444">
        <v>-0.29649586999999999</v>
      </c>
      <c r="S444">
        <v>-0.28762139799999997</v>
      </c>
      <c r="T444">
        <v>-0.27171617999999997</v>
      </c>
      <c r="U444">
        <v>-0.29656961900000001</v>
      </c>
      <c r="V444">
        <v>-0.27100327299999999</v>
      </c>
      <c r="W444">
        <v>-0.204530772</v>
      </c>
      <c r="X444">
        <v>5.1236789999999999E-3</v>
      </c>
      <c r="Y444">
        <v>1.3561636E-2</v>
      </c>
      <c r="Z444">
        <v>1.5014621889999999</v>
      </c>
      <c r="AA444">
        <v>1.4760736999999999E-2</v>
      </c>
      <c r="AB444">
        <v>5.2837116000000003E-2</v>
      </c>
      <c r="AC444">
        <v>1.3545678299999999</v>
      </c>
    </row>
    <row r="445" spans="1:29" x14ac:dyDescent="0.3">
      <c r="A445">
        <v>4.43</v>
      </c>
      <c r="B445">
        <v>28.2</v>
      </c>
      <c r="C445">
        <v>-100</v>
      </c>
      <c r="D445">
        <v>-100</v>
      </c>
      <c r="E445">
        <v>-100</v>
      </c>
      <c r="F445">
        <v>-115.7884615</v>
      </c>
      <c r="G445">
        <v>-113.25</v>
      </c>
      <c r="H445">
        <v>-107.7307692</v>
      </c>
      <c r="I445">
        <v>-117</v>
      </c>
      <c r="J445">
        <v>-111</v>
      </c>
      <c r="K445">
        <v>-100</v>
      </c>
      <c r="L445">
        <v>-5.9205758489999996</v>
      </c>
      <c r="M445">
        <v>-5.7907774740000004</v>
      </c>
      <c r="N445">
        <v>-5.5085643419999997</v>
      </c>
      <c r="O445">
        <v>-5.9825250729999997</v>
      </c>
      <c r="P445">
        <v>-5.6757289149999997</v>
      </c>
      <c r="Q445">
        <v>-5.1132692930000001</v>
      </c>
      <c r="R445">
        <v>-0.29602879199999999</v>
      </c>
      <c r="S445">
        <v>-0.289538874</v>
      </c>
      <c r="T445">
        <v>-0.27542821699999998</v>
      </c>
      <c r="U445">
        <v>-0.29912625399999998</v>
      </c>
      <c r="V445">
        <v>-0.28378644600000003</v>
      </c>
      <c r="W445">
        <v>-0.25566346499999998</v>
      </c>
      <c r="X445">
        <v>3.7469560000000001E-3</v>
      </c>
      <c r="Y445">
        <v>1.1570410999999999E-2</v>
      </c>
      <c r="Z445">
        <v>1.5105190930000001</v>
      </c>
      <c r="AA445">
        <v>8.8564420000000008E-3</v>
      </c>
      <c r="AB445">
        <v>2.3861923E-2</v>
      </c>
      <c r="AC445">
        <v>1.4711862529999999</v>
      </c>
    </row>
    <row r="446" spans="1:29" x14ac:dyDescent="0.3">
      <c r="A446">
        <v>4.4400000000000004</v>
      </c>
      <c r="B446">
        <v>28.2</v>
      </c>
      <c r="C446">
        <v>-100</v>
      </c>
      <c r="D446">
        <v>-100</v>
      </c>
      <c r="E446">
        <v>-100</v>
      </c>
      <c r="F446">
        <v>-115.3461538</v>
      </c>
      <c r="G446">
        <v>-113.25</v>
      </c>
      <c r="H446">
        <v>-109.1826923</v>
      </c>
      <c r="I446">
        <v>-211</v>
      </c>
      <c r="J446">
        <v>-96</v>
      </c>
      <c r="K446">
        <v>-101</v>
      </c>
      <c r="L446">
        <v>-5.8979594649999996</v>
      </c>
      <c r="M446">
        <v>-5.7907774740000004</v>
      </c>
      <c r="N446">
        <v>-5.5828050789999999</v>
      </c>
      <c r="O446">
        <v>-10.788998210000001</v>
      </c>
      <c r="P446">
        <v>-4.9087385210000001</v>
      </c>
      <c r="Q446">
        <v>-5.1644019859999997</v>
      </c>
      <c r="R446">
        <v>-0.29489797299999998</v>
      </c>
      <c r="S446">
        <v>-0.289538874</v>
      </c>
      <c r="T446">
        <v>-0.27914025399999998</v>
      </c>
      <c r="U446">
        <v>-0.53944990999999998</v>
      </c>
      <c r="V446">
        <v>-0.245436926</v>
      </c>
      <c r="W446">
        <v>-0.25822009899999998</v>
      </c>
      <c r="X446">
        <v>3.0940780000000001E-3</v>
      </c>
      <c r="Y446">
        <v>8.7187800000000006E-3</v>
      </c>
      <c r="Z446">
        <v>1.5150475450000001</v>
      </c>
      <c r="AA446">
        <v>0.16974847600000001</v>
      </c>
      <c r="AB446">
        <v>8.9482213000000005E-2</v>
      </c>
      <c r="AC446">
        <v>1.8300121680000001</v>
      </c>
    </row>
    <row r="447" spans="1:29" x14ac:dyDescent="0.3">
      <c r="A447">
        <v>4.45</v>
      </c>
      <c r="B447">
        <v>28.2</v>
      </c>
      <c r="C447">
        <v>-100</v>
      </c>
      <c r="D447">
        <v>-100</v>
      </c>
      <c r="E447">
        <v>-100</v>
      </c>
      <c r="F447">
        <v>-115.2115385</v>
      </c>
      <c r="G447">
        <v>-113.5</v>
      </c>
      <c r="H447">
        <v>-110.4807692</v>
      </c>
      <c r="I447">
        <v>-111</v>
      </c>
      <c r="J447">
        <v>-238</v>
      </c>
      <c r="K447">
        <v>-208</v>
      </c>
      <c r="L447">
        <v>-5.8910762180000003</v>
      </c>
      <c r="M447">
        <v>-5.8035606480000004</v>
      </c>
      <c r="N447">
        <v>-5.6491792480000003</v>
      </c>
      <c r="O447">
        <v>-5.6757289149999997</v>
      </c>
      <c r="P447">
        <v>-12.16958092</v>
      </c>
      <c r="Q447">
        <v>-10.63560013</v>
      </c>
      <c r="R447">
        <v>-0.294553811</v>
      </c>
      <c r="S447">
        <v>-0.29017803199999997</v>
      </c>
      <c r="T447">
        <v>-0.28245896199999998</v>
      </c>
      <c r="U447">
        <v>-0.28378644600000003</v>
      </c>
      <c r="V447">
        <v>-0.60847904600000002</v>
      </c>
      <c r="W447">
        <v>-0.53178000599999997</v>
      </c>
      <c r="X447">
        <v>2.5263569999999999E-3</v>
      </c>
      <c r="Y447">
        <v>6.6046400000000002E-3</v>
      </c>
      <c r="Z447">
        <v>1.521387378</v>
      </c>
      <c r="AA447">
        <v>-0.18746135999999999</v>
      </c>
      <c r="AB447">
        <v>-5.7098174000000002E-2</v>
      </c>
      <c r="AC447">
        <v>2.4983254349999999</v>
      </c>
    </row>
    <row r="448" spans="1:29" x14ac:dyDescent="0.3">
      <c r="A448">
        <v>4.46</v>
      </c>
      <c r="B448">
        <v>28.2</v>
      </c>
      <c r="C448">
        <v>-100</v>
      </c>
      <c r="D448">
        <v>-100</v>
      </c>
      <c r="E448">
        <v>-100</v>
      </c>
      <c r="F448">
        <v>-115.4134615</v>
      </c>
      <c r="G448">
        <v>-113.6057692</v>
      </c>
      <c r="H448">
        <v>-110.4807692</v>
      </c>
      <c r="I448">
        <v>-116</v>
      </c>
      <c r="J448">
        <v>0</v>
      </c>
      <c r="K448">
        <v>0</v>
      </c>
      <c r="L448">
        <v>-5.9014010890000002</v>
      </c>
      <c r="M448">
        <v>-5.8089689130000002</v>
      </c>
      <c r="N448">
        <v>-5.6491792480000003</v>
      </c>
      <c r="O448">
        <v>-5.9313923800000001</v>
      </c>
      <c r="P448">
        <v>0</v>
      </c>
      <c r="Q448">
        <v>0</v>
      </c>
      <c r="R448">
        <v>-0.29507005400000003</v>
      </c>
      <c r="S448">
        <v>-0.29044844600000003</v>
      </c>
      <c r="T448">
        <v>-0.28245896199999998</v>
      </c>
      <c r="U448">
        <v>-0.29656961900000001</v>
      </c>
      <c r="V448">
        <v>0</v>
      </c>
      <c r="W448">
        <v>0</v>
      </c>
      <c r="X448">
        <v>2.6682870000000001E-3</v>
      </c>
      <c r="Y448">
        <v>6.866858E-3</v>
      </c>
      <c r="Z448">
        <v>1.522767478</v>
      </c>
      <c r="AA448">
        <v>0.171224549</v>
      </c>
      <c r="AB448">
        <v>9.8856540000000007E-2</v>
      </c>
      <c r="AC448">
        <v>0.52029757700000001</v>
      </c>
    </row>
    <row r="449" spans="1:29" x14ac:dyDescent="0.3">
      <c r="A449">
        <v>4.47</v>
      </c>
      <c r="B449">
        <v>28.2</v>
      </c>
      <c r="C449">
        <v>-100</v>
      </c>
      <c r="D449">
        <v>-100</v>
      </c>
      <c r="E449">
        <v>-100</v>
      </c>
      <c r="F449">
        <v>-115.375</v>
      </c>
      <c r="G449">
        <v>-113.2884615</v>
      </c>
      <c r="H449">
        <v>-110.4230769</v>
      </c>
      <c r="I449">
        <v>-115</v>
      </c>
      <c r="J449">
        <v>-224</v>
      </c>
      <c r="K449">
        <v>-207</v>
      </c>
      <c r="L449">
        <v>-5.899434447</v>
      </c>
      <c r="M449">
        <v>-5.7927441159999997</v>
      </c>
      <c r="N449">
        <v>-5.6462292850000004</v>
      </c>
      <c r="O449">
        <v>-5.8802596869999997</v>
      </c>
      <c r="P449">
        <v>-11.453723220000001</v>
      </c>
      <c r="Q449">
        <v>-10.584467439999999</v>
      </c>
      <c r="R449">
        <v>-0.29497172199999999</v>
      </c>
      <c r="S449">
        <v>-0.28963720599999998</v>
      </c>
      <c r="T449">
        <v>-0.28231146400000001</v>
      </c>
      <c r="U449">
        <v>-0.29401298399999998</v>
      </c>
      <c r="V449">
        <v>-0.57268616100000003</v>
      </c>
      <c r="W449">
        <v>-0.52922337200000003</v>
      </c>
      <c r="X449">
        <v>3.0798850000000001E-3</v>
      </c>
      <c r="Y449">
        <v>6.6620000000000004E-3</v>
      </c>
      <c r="Z449">
        <v>1.5209129690000001</v>
      </c>
      <c r="AA449">
        <v>-0.16089203299999999</v>
      </c>
      <c r="AB449">
        <v>-6.3915866000000002E-2</v>
      </c>
      <c r="AC449">
        <v>2.4489868719999999</v>
      </c>
    </row>
    <row r="450" spans="1:29" x14ac:dyDescent="0.3">
      <c r="A450">
        <v>4.4800000000000004</v>
      </c>
      <c r="B450">
        <v>28.2</v>
      </c>
      <c r="C450">
        <v>-100</v>
      </c>
      <c r="D450">
        <v>-100</v>
      </c>
      <c r="E450">
        <v>-100</v>
      </c>
      <c r="F450">
        <v>-115.1923077</v>
      </c>
      <c r="G450">
        <v>-112.7019231</v>
      </c>
      <c r="H450">
        <v>-110.6923077</v>
      </c>
      <c r="I450">
        <v>-115</v>
      </c>
      <c r="J450">
        <v>-81</v>
      </c>
      <c r="K450">
        <v>0</v>
      </c>
      <c r="L450">
        <v>-5.8900928969999997</v>
      </c>
      <c r="M450">
        <v>-5.7627528249999997</v>
      </c>
      <c r="N450">
        <v>-5.6599957789999999</v>
      </c>
      <c r="O450">
        <v>-5.8802596869999997</v>
      </c>
      <c r="P450">
        <v>-4.1417481269999996</v>
      </c>
      <c r="Q450">
        <v>0</v>
      </c>
      <c r="R450">
        <v>-0.29450464500000001</v>
      </c>
      <c r="S450">
        <v>-0.288137641</v>
      </c>
      <c r="T450">
        <v>-0.282999789</v>
      </c>
      <c r="U450">
        <v>-0.29401298399999998</v>
      </c>
      <c r="V450">
        <v>-0.207087406</v>
      </c>
      <c r="W450">
        <v>0</v>
      </c>
      <c r="X450">
        <v>3.675991E-3</v>
      </c>
      <c r="Y450">
        <v>5.5475689999999996E-3</v>
      </c>
      <c r="Z450">
        <v>1.5186703070000001</v>
      </c>
      <c r="AA450">
        <v>5.0186505999999999E-2</v>
      </c>
      <c r="AB450">
        <v>0.16703346399999999</v>
      </c>
      <c r="AC450">
        <v>0.87912349199999995</v>
      </c>
    </row>
    <row r="451" spans="1:29" x14ac:dyDescent="0.3">
      <c r="A451">
        <v>4.49</v>
      </c>
      <c r="B451">
        <v>28.2</v>
      </c>
      <c r="C451">
        <v>-100</v>
      </c>
      <c r="D451">
        <v>-100</v>
      </c>
      <c r="E451">
        <v>-100</v>
      </c>
      <c r="F451">
        <v>-114.0576923</v>
      </c>
      <c r="G451">
        <v>-112.1826923</v>
      </c>
      <c r="H451">
        <v>-111.0576923</v>
      </c>
      <c r="I451">
        <v>-86</v>
      </c>
      <c r="J451">
        <v>-101</v>
      </c>
      <c r="K451">
        <v>-230</v>
      </c>
      <c r="L451">
        <v>-5.832076957</v>
      </c>
      <c r="M451">
        <v>-5.7362031580000004</v>
      </c>
      <c r="N451">
        <v>-5.6786788780000004</v>
      </c>
      <c r="O451">
        <v>-4.3974115920000001</v>
      </c>
      <c r="P451">
        <v>-5.1644019859999997</v>
      </c>
      <c r="Q451">
        <v>-11.760519370000001</v>
      </c>
      <c r="R451">
        <v>-0.291603848</v>
      </c>
      <c r="S451">
        <v>-0.28681015799999998</v>
      </c>
      <c r="T451">
        <v>-0.28393394399999999</v>
      </c>
      <c r="U451">
        <v>-0.21987058000000001</v>
      </c>
      <c r="V451">
        <v>-0.25822009899999998</v>
      </c>
      <c r="W451">
        <v>-0.58802596900000004</v>
      </c>
      <c r="X451">
        <v>2.7676380000000002E-3</v>
      </c>
      <c r="Y451">
        <v>3.515373E-3</v>
      </c>
      <c r="Z451">
        <v>1.51289114</v>
      </c>
      <c r="AA451">
        <v>-2.2141106000000001E-2</v>
      </c>
      <c r="AB451">
        <v>-0.23265375299999999</v>
      </c>
      <c r="AC451">
        <v>1.8703800829999999</v>
      </c>
    </row>
    <row r="452" spans="1:29" x14ac:dyDescent="0.3">
      <c r="A452">
        <v>4.5</v>
      </c>
      <c r="B452">
        <v>28.2</v>
      </c>
      <c r="C452">
        <v>-100</v>
      </c>
      <c r="D452">
        <v>-100</v>
      </c>
      <c r="E452">
        <v>-100</v>
      </c>
      <c r="F452">
        <v>-112.0096154</v>
      </c>
      <c r="G452">
        <v>-110.8942308</v>
      </c>
      <c r="H452">
        <v>-110.1442308</v>
      </c>
      <c r="I452">
        <v>-104</v>
      </c>
      <c r="J452">
        <v>-101</v>
      </c>
      <c r="K452">
        <v>-112</v>
      </c>
      <c r="L452">
        <v>-5.727353269</v>
      </c>
      <c r="M452">
        <v>-5.6703206499999999</v>
      </c>
      <c r="N452">
        <v>-5.6319711300000002</v>
      </c>
      <c r="O452">
        <v>-5.3178000650000001</v>
      </c>
      <c r="P452">
        <v>-5.1644019859999997</v>
      </c>
      <c r="Q452">
        <v>-5.7268616080000001</v>
      </c>
      <c r="R452">
        <v>-0.28636766299999999</v>
      </c>
      <c r="S452">
        <v>-0.28351603199999997</v>
      </c>
      <c r="T452">
        <v>-0.281598556</v>
      </c>
      <c r="U452">
        <v>-0.26589000299999999</v>
      </c>
      <c r="V452">
        <v>-0.25822009899999998</v>
      </c>
      <c r="W452">
        <v>-0.28634308000000003</v>
      </c>
      <c r="X452">
        <v>1.64639E-3</v>
      </c>
      <c r="Y452">
        <v>2.2288609999999999E-3</v>
      </c>
      <c r="Z452">
        <v>1.493828513</v>
      </c>
      <c r="AA452">
        <v>4.4282210000000004E-3</v>
      </c>
      <c r="AB452">
        <v>-1.6192018999999998E-2</v>
      </c>
      <c r="AC452">
        <v>1.421847689</v>
      </c>
    </row>
    <row r="453" spans="1:29" x14ac:dyDescent="0.3">
      <c r="A453">
        <v>4.51</v>
      </c>
      <c r="B453">
        <v>28.2</v>
      </c>
      <c r="C453">
        <v>-100</v>
      </c>
      <c r="D453">
        <v>-100</v>
      </c>
      <c r="E453">
        <v>-100</v>
      </c>
      <c r="F453">
        <v>-110.25</v>
      </c>
      <c r="G453">
        <v>-109.6923077</v>
      </c>
      <c r="H453">
        <v>-108.8076923</v>
      </c>
      <c r="I453">
        <v>-100</v>
      </c>
      <c r="J453">
        <v>-105</v>
      </c>
      <c r="K453">
        <v>-107</v>
      </c>
      <c r="L453">
        <v>-5.637379395</v>
      </c>
      <c r="M453">
        <v>-5.6088630860000004</v>
      </c>
      <c r="N453">
        <v>-5.5636303189999996</v>
      </c>
      <c r="O453">
        <v>-5.1132692930000001</v>
      </c>
      <c r="P453">
        <v>-5.3689327579999997</v>
      </c>
      <c r="Q453">
        <v>-5.4711981429999996</v>
      </c>
      <c r="R453">
        <v>-0.28186897</v>
      </c>
      <c r="S453">
        <v>-0.28044315399999997</v>
      </c>
      <c r="T453">
        <v>-0.27818151600000002</v>
      </c>
      <c r="U453">
        <v>-0.25566346499999998</v>
      </c>
      <c r="V453">
        <v>-0.26844663800000002</v>
      </c>
      <c r="W453">
        <v>-0.27355990699999999</v>
      </c>
      <c r="X453">
        <v>8.2319499999999998E-4</v>
      </c>
      <c r="Y453">
        <v>1.9830310000000001E-3</v>
      </c>
      <c r="Z453">
        <v>1.474550246</v>
      </c>
      <c r="AA453">
        <v>-7.3803690000000003E-3</v>
      </c>
      <c r="AB453">
        <v>-7.669904E-3</v>
      </c>
      <c r="AC453">
        <v>1.39942107</v>
      </c>
    </row>
    <row r="454" spans="1:29" x14ac:dyDescent="0.3">
      <c r="A454">
        <v>4.5199999999999996</v>
      </c>
      <c r="B454">
        <v>28.2</v>
      </c>
      <c r="C454">
        <v>-100</v>
      </c>
      <c r="D454">
        <v>-100</v>
      </c>
      <c r="E454">
        <v>-100</v>
      </c>
      <c r="F454">
        <v>-108.4038462</v>
      </c>
      <c r="G454">
        <v>-108.5192308</v>
      </c>
      <c r="H454">
        <v>-107.3173077</v>
      </c>
      <c r="I454">
        <v>-102</v>
      </c>
      <c r="J454">
        <v>-106</v>
      </c>
      <c r="K454">
        <v>-82</v>
      </c>
      <c r="L454">
        <v>-5.5429805779999999</v>
      </c>
      <c r="M454">
        <v>-5.5488805040000004</v>
      </c>
      <c r="N454">
        <v>-5.4874229400000001</v>
      </c>
      <c r="O454">
        <v>-5.2155346790000001</v>
      </c>
      <c r="P454">
        <v>-5.4200654510000001</v>
      </c>
      <c r="Q454">
        <v>-4.1928808200000001</v>
      </c>
      <c r="R454">
        <v>-0.27714902899999999</v>
      </c>
      <c r="S454">
        <v>-0.27744402499999998</v>
      </c>
      <c r="T454">
        <v>-0.27437114699999998</v>
      </c>
      <c r="U454">
        <v>-0.26077673400000001</v>
      </c>
      <c r="V454">
        <v>-0.27100327299999999</v>
      </c>
      <c r="W454">
        <v>-0.209644041</v>
      </c>
      <c r="X454">
        <v>-1.70316E-4</v>
      </c>
      <c r="Y454">
        <v>1.9502530000000001E-3</v>
      </c>
      <c r="Z454">
        <v>1.4543231599999999</v>
      </c>
      <c r="AA454">
        <v>-5.9042950000000004E-3</v>
      </c>
      <c r="AB454">
        <v>3.7497308E-2</v>
      </c>
      <c r="AC454">
        <v>1.3007439430000001</v>
      </c>
    </row>
    <row r="455" spans="1:29" x14ac:dyDescent="0.3">
      <c r="A455">
        <v>4.53</v>
      </c>
      <c r="B455">
        <v>28.2</v>
      </c>
      <c r="C455">
        <v>-100</v>
      </c>
      <c r="D455">
        <v>-100</v>
      </c>
      <c r="E455">
        <v>-100</v>
      </c>
      <c r="F455">
        <v>-107.1634615</v>
      </c>
      <c r="G455">
        <v>-106.5769231</v>
      </c>
      <c r="H455">
        <v>-106</v>
      </c>
      <c r="I455">
        <v>-103</v>
      </c>
      <c r="J455">
        <v>-108</v>
      </c>
      <c r="K455">
        <v>-103</v>
      </c>
      <c r="L455">
        <v>-5.4795563720000002</v>
      </c>
      <c r="M455">
        <v>-5.4495650810000003</v>
      </c>
      <c r="N455">
        <v>-5.4200654510000001</v>
      </c>
      <c r="O455">
        <v>-5.2666673719999997</v>
      </c>
      <c r="P455">
        <v>-5.5223308360000001</v>
      </c>
      <c r="Q455">
        <v>-5.2666673719999997</v>
      </c>
      <c r="R455">
        <v>-0.27397781900000001</v>
      </c>
      <c r="S455">
        <v>-0.27247825399999998</v>
      </c>
      <c r="T455">
        <v>-0.27100327299999999</v>
      </c>
      <c r="U455">
        <v>-0.26333336899999998</v>
      </c>
      <c r="V455">
        <v>-0.27611654200000002</v>
      </c>
      <c r="W455">
        <v>-0.26333336899999998</v>
      </c>
      <c r="X455">
        <v>8.6577400000000004E-4</v>
      </c>
      <c r="Y455">
        <v>1.4831759999999999E-3</v>
      </c>
      <c r="Z455">
        <v>1.4341392019999999</v>
      </c>
      <c r="AA455">
        <v>-7.3803690000000003E-3</v>
      </c>
      <c r="AB455">
        <v>4.2610579999999999E-3</v>
      </c>
      <c r="AC455">
        <v>1.4083917180000001</v>
      </c>
    </row>
    <row r="456" spans="1:29" x14ac:dyDescent="0.3">
      <c r="A456">
        <v>4.54</v>
      </c>
      <c r="B456">
        <v>28.2</v>
      </c>
      <c r="C456">
        <v>-100</v>
      </c>
      <c r="D456">
        <v>-100</v>
      </c>
      <c r="E456">
        <v>-100</v>
      </c>
      <c r="F456">
        <v>-107.0288462</v>
      </c>
      <c r="G456">
        <v>-106.0096154</v>
      </c>
      <c r="H456">
        <v>-105.9326923</v>
      </c>
      <c r="I456">
        <v>-112</v>
      </c>
      <c r="J456">
        <v>-81</v>
      </c>
      <c r="K456">
        <v>-103</v>
      </c>
      <c r="L456">
        <v>-5.472673125</v>
      </c>
      <c r="M456">
        <v>-5.4205571109999999</v>
      </c>
      <c r="N456">
        <v>-5.4166238269999996</v>
      </c>
      <c r="O456">
        <v>-5.7268616080000001</v>
      </c>
      <c r="P456">
        <v>-4.1417481269999996</v>
      </c>
      <c r="Q456">
        <v>-5.2666673719999997</v>
      </c>
      <c r="R456">
        <v>-0.273633656</v>
      </c>
      <c r="S456">
        <v>-0.27102785600000001</v>
      </c>
      <c r="T456">
        <v>-0.27083119100000003</v>
      </c>
      <c r="U456">
        <v>-0.28634308000000003</v>
      </c>
      <c r="V456">
        <v>-0.207087406</v>
      </c>
      <c r="W456">
        <v>-0.26333336899999998</v>
      </c>
      <c r="X456">
        <v>1.50446E-3</v>
      </c>
      <c r="Y456">
        <v>9.9971000000000001E-4</v>
      </c>
      <c r="Z456">
        <v>1.430688953</v>
      </c>
      <c r="AA456">
        <v>4.5758285000000003E-2</v>
      </c>
      <c r="AB456">
        <v>-1.107875E-2</v>
      </c>
      <c r="AC456">
        <v>1.3276558869999999</v>
      </c>
    </row>
    <row r="457" spans="1:29" x14ac:dyDescent="0.3">
      <c r="A457">
        <v>4.55</v>
      </c>
      <c r="B457">
        <v>28.2</v>
      </c>
      <c r="C457">
        <v>-100</v>
      </c>
      <c r="D457">
        <v>-100</v>
      </c>
      <c r="E457">
        <v>-100</v>
      </c>
      <c r="F457">
        <v>-107.3076923</v>
      </c>
      <c r="G457">
        <v>-105.7115385</v>
      </c>
      <c r="H457">
        <v>-104.8076923</v>
      </c>
      <c r="I457">
        <v>-92</v>
      </c>
      <c r="J457">
        <v>-103</v>
      </c>
      <c r="K457">
        <v>-99</v>
      </c>
      <c r="L457">
        <v>-5.4869312800000003</v>
      </c>
      <c r="M457">
        <v>-5.405315635</v>
      </c>
      <c r="N457">
        <v>-5.3590995469999996</v>
      </c>
      <c r="O457">
        <v>-4.7042077500000001</v>
      </c>
      <c r="P457">
        <v>-5.2666673719999997</v>
      </c>
      <c r="Q457">
        <v>-5.0621365999999997</v>
      </c>
      <c r="R457">
        <v>-0.27434656400000001</v>
      </c>
      <c r="S457">
        <v>-0.27026578200000001</v>
      </c>
      <c r="T457">
        <v>-0.26795497699999998</v>
      </c>
      <c r="U457">
        <v>-0.23521038699999999</v>
      </c>
      <c r="V457">
        <v>-0.26333336899999998</v>
      </c>
      <c r="W457">
        <v>-0.25310683</v>
      </c>
      <c r="X457">
        <v>2.3560410000000001E-3</v>
      </c>
      <c r="Y457">
        <v>2.9007970000000001E-3</v>
      </c>
      <c r="Z457">
        <v>1.4255567069999999</v>
      </c>
      <c r="AA457">
        <v>-1.6236811E-2</v>
      </c>
      <c r="AB457">
        <v>-2.5566349999999998E-3</v>
      </c>
      <c r="AC457">
        <v>1.3186852389999999</v>
      </c>
    </row>
    <row r="458" spans="1:29" x14ac:dyDescent="0.3">
      <c r="A458">
        <v>4.5599999999999996</v>
      </c>
      <c r="B458">
        <v>28.2</v>
      </c>
      <c r="C458">
        <v>-100</v>
      </c>
      <c r="D458">
        <v>-100</v>
      </c>
      <c r="E458">
        <v>-100</v>
      </c>
      <c r="F458">
        <v>-108.1538462</v>
      </c>
      <c r="G458">
        <v>-105.25</v>
      </c>
      <c r="H458">
        <v>-103.5</v>
      </c>
      <c r="I458">
        <v>-120</v>
      </c>
      <c r="J458">
        <v>-104</v>
      </c>
      <c r="K458">
        <v>-98</v>
      </c>
      <c r="L458">
        <v>-5.530197405</v>
      </c>
      <c r="M458">
        <v>-5.3817159309999996</v>
      </c>
      <c r="N458">
        <v>-5.2922337180000003</v>
      </c>
      <c r="O458">
        <v>-6.1359231520000002</v>
      </c>
      <c r="P458">
        <v>-5.3178000650000001</v>
      </c>
      <c r="Q458">
        <v>-5.0110039070000001</v>
      </c>
      <c r="R458">
        <v>-0.27650986999999999</v>
      </c>
      <c r="S458">
        <v>-0.26908579700000002</v>
      </c>
      <c r="T458">
        <v>-0.26461168600000001</v>
      </c>
      <c r="U458">
        <v>-0.30679615799999999</v>
      </c>
      <c r="V458">
        <v>-0.26589000299999999</v>
      </c>
      <c r="W458">
        <v>-0.25055019499999998</v>
      </c>
      <c r="X458">
        <v>4.2862910000000002E-3</v>
      </c>
      <c r="Y458">
        <v>5.4574319999999999E-3</v>
      </c>
      <c r="Z458">
        <v>1.421416408</v>
      </c>
      <c r="AA458">
        <v>2.3617178999999999E-2</v>
      </c>
      <c r="AB458">
        <v>2.3861923E-2</v>
      </c>
      <c r="AC458">
        <v>1.4442743090000001</v>
      </c>
    </row>
    <row r="459" spans="1:29" x14ac:dyDescent="0.3">
      <c r="A459">
        <v>4.57</v>
      </c>
      <c r="B459">
        <v>28.2</v>
      </c>
      <c r="C459">
        <v>-100</v>
      </c>
      <c r="D459">
        <v>-100</v>
      </c>
      <c r="E459">
        <v>-100</v>
      </c>
      <c r="F459">
        <v>-109.4134615</v>
      </c>
      <c r="G459">
        <v>-105.1923077</v>
      </c>
      <c r="H459">
        <v>-102.3653846</v>
      </c>
      <c r="I459">
        <v>-120</v>
      </c>
      <c r="J459">
        <v>-110</v>
      </c>
      <c r="K459">
        <v>-99</v>
      </c>
      <c r="L459">
        <v>-5.5946049310000001</v>
      </c>
      <c r="M459">
        <v>-5.3787659679999997</v>
      </c>
      <c r="N459">
        <v>-5.2342177779999997</v>
      </c>
      <c r="O459">
        <v>-6.1359231520000002</v>
      </c>
      <c r="P459">
        <v>-5.6245962220000001</v>
      </c>
      <c r="Q459">
        <v>-5.0621365999999997</v>
      </c>
      <c r="R459">
        <v>-0.27973024699999999</v>
      </c>
      <c r="S459">
        <v>-0.26893829800000002</v>
      </c>
      <c r="T459">
        <v>-0.261710889</v>
      </c>
      <c r="U459">
        <v>-0.30679615799999999</v>
      </c>
      <c r="V459">
        <v>-0.281229811</v>
      </c>
      <c r="W459">
        <v>-0.25310683</v>
      </c>
      <c r="X459">
        <v>6.2307339999999999E-3</v>
      </c>
      <c r="Y459">
        <v>8.4155889999999994E-3</v>
      </c>
      <c r="Z459">
        <v>1.421718305</v>
      </c>
      <c r="AA459">
        <v>1.4760736999999999E-2</v>
      </c>
      <c r="AB459">
        <v>2.727077E-2</v>
      </c>
      <c r="AC459">
        <v>1.475671577</v>
      </c>
    </row>
    <row r="460" spans="1:29" x14ac:dyDescent="0.3">
      <c r="A460">
        <v>4.58</v>
      </c>
      <c r="B460">
        <v>28.2</v>
      </c>
      <c r="C460">
        <v>-100</v>
      </c>
      <c r="D460">
        <v>-100</v>
      </c>
      <c r="E460">
        <v>-100</v>
      </c>
      <c r="F460">
        <v>-110.1730769</v>
      </c>
      <c r="G460">
        <v>-104.6730769</v>
      </c>
      <c r="H460">
        <v>-101.5480769</v>
      </c>
      <c r="I460">
        <v>-122</v>
      </c>
      <c r="J460">
        <v>-121</v>
      </c>
      <c r="K460">
        <v>-82</v>
      </c>
      <c r="L460">
        <v>-5.6334461109999996</v>
      </c>
      <c r="M460">
        <v>-5.3522163000000003</v>
      </c>
      <c r="N460">
        <v>-5.1924266350000003</v>
      </c>
      <c r="O460">
        <v>-6.2381885370000001</v>
      </c>
      <c r="P460">
        <v>-6.1870558439999996</v>
      </c>
      <c r="Q460">
        <v>-4.1928808200000001</v>
      </c>
      <c r="R460">
        <v>-0.28167230599999998</v>
      </c>
      <c r="S460">
        <v>-0.267610815</v>
      </c>
      <c r="T460">
        <v>-0.25962133199999998</v>
      </c>
      <c r="U460">
        <v>-0.31190942700000002</v>
      </c>
      <c r="V460">
        <v>-0.30935279199999999</v>
      </c>
      <c r="W460">
        <v>-0.209644041</v>
      </c>
      <c r="X460">
        <v>8.1184050000000004E-3</v>
      </c>
      <c r="Y460">
        <v>1.0013486E-2</v>
      </c>
      <c r="Z460">
        <v>1.4191306180000001</v>
      </c>
      <c r="AA460">
        <v>1.476074E-3</v>
      </c>
      <c r="AB460">
        <v>6.7324711999999995E-2</v>
      </c>
      <c r="AC460">
        <v>1.4577302809999999</v>
      </c>
    </row>
    <row r="461" spans="1:29" x14ac:dyDescent="0.3">
      <c r="A461">
        <v>4.59</v>
      </c>
      <c r="B461">
        <v>28.2</v>
      </c>
      <c r="C461">
        <v>-100</v>
      </c>
      <c r="D461">
        <v>-100</v>
      </c>
      <c r="E461">
        <v>-100</v>
      </c>
      <c r="F461">
        <v>-110.1538462</v>
      </c>
      <c r="G461">
        <v>-104.2884615</v>
      </c>
      <c r="H461">
        <v>-102.1057692</v>
      </c>
      <c r="I461">
        <v>-111</v>
      </c>
      <c r="J461">
        <v>-98</v>
      </c>
      <c r="K461">
        <v>-102</v>
      </c>
      <c r="L461">
        <v>-5.6324627899999999</v>
      </c>
      <c r="M461">
        <v>-5.3325498800000002</v>
      </c>
      <c r="N461">
        <v>-5.2209429439999999</v>
      </c>
      <c r="O461">
        <v>-5.6757289149999997</v>
      </c>
      <c r="P461">
        <v>-5.0110039070000001</v>
      </c>
      <c r="Q461">
        <v>-5.2155346790000001</v>
      </c>
      <c r="R461">
        <v>-0.28162313999999999</v>
      </c>
      <c r="S461">
        <v>-0.26662749400000002</v>
      </c>
      <c r="T461">
        <v>-0.26104714699999998</v>
      </c>
      <c r="U461">
        <v>-0.28378644600000003</v>
      </c>
      <c r="V461">
        <v>-0.25055019499999998</v>
      </c>
      <c r="W461">
        <v>-0.26077673400000001</v>
      </c>
      <c r="X461">
        <v>8.6577400000000006E-3</v>
      </c>
      <c r="Y461">
        <v>8.7187800000000006E-3</v>
      </c>
      <c r="Z461">
        <v>1.4198206680000001</v>
      </c>
      <c r="AA461">
        <v>1.9188957999999999E-2</v>
      </c>
      <c r="AB461">
        <v>4.2610579999999999E-3</v>
      </c>
      <c r="AC461">
        <v>1.394935746</v>
      </c>
    </row>
    <row r="462" spans="1:29" x14ac:dyDescent="0.3">
      <c r="A462">
        <v>4.5999999999999996</v>
      </c>
      <c r="B462">
        <v>28.2</v>
      </c>
      <c r="C462">
        <v>-100</v>
      </c>
      <c r="D462">
        <v>-100</v>
      </c>
      <c r="E462">
        <v>-100</v>
      </c>
      <c r="F462">
        <v>-109.875</v>
      </c>
      <c r="G462">
        <v>-104.4038462</v>
      </c>
      <c r="H462">
        <v>-102.7596154</v>
      </c>
      <c r="I462">
        <v>-90</v>
      </c>
      <c r="J462">
        <v>-119</v>
      </c>
      <c r="K462">
        <v>-106</v>
      </c>
      <c r="L462">
        <v>-5.6182046359999998</v>
      </c>
      <c r="M462">
        <v>-5.3384498059999999</v>
      </c>
      <c r="N462">
        <v>-5.2543758589999996</v>
      </c>
      <c r="O462">
        <v>-4.6019423640000001</v>
      </c>
      <c r="P462">
        <v>-6.0847904589999997</v>
      </c>
      <c r="Q462">
        <v>-5.4200654510000001</v>
      </c>
      <c r="R462">
        <v>-0.28091023199999998</v>
      </c>
      <c r="S462">
        <v>-0.26692249000000001</v>
      </c>
      <c r="T462">
        <v>-0.26271879300000001</v>
      </c>
      <c r="U462">
        <v>-0.23009711799999999</v>
      </c>
      <c r="V462">
        <v>-0.30423952300000001</v>
      </c>
      <c r="W462">
        <v>-0.27100327299999999</v>
      </c>
      <c r="X462">
        <v>8.0758259999999995E-3</v>
      </c>
      <c r="Y462">
        <v>7.465045E-3</v>
      </c>
      <c r="Z462">
        <v>1.4220202019999999</v>
      </c>
      <c r="AA462">
        <v>-4.2806137000000001E-2</v>
      </c>
      <c r="AB462">
        <v>-2.5566349999999998E-3</v>
      </c>
      <c r="AC462">
        <v>1.412877041</v>
      </c>
    </row>
    <row r="463" spans="1:29" x14ac:dyDescent="0.3">
      <c r="A463">
        <v>4.6100000000000003</v>
      </c>
      <c r="B463">
        <v>28.2</v>
      </c>
      <c r="C463">
        <v>-100</v>
      </c>
      <c r="D463">
        <v>-100</v>
      </c>
      <c r="E463">
        <v>-100</v>
      </c>
      <c r="F463">
        <v>-109.4711538</v>
      </c>
      <c r="G463">
        <v>-104.8557692</v>
      </c>
      <c r="H463">
        <v>-103.0673077</v>
      </c>
      <c r="I463">
        <v>-115</v>
      </c>
      <c r="J463">
        <v>-113</v>
      </c>
      <c r="K463">
        <v>-115</v>
      </c>
      <c r="L463">
        <v>-5.5975548939999999</v>
      </c>
      <c r="M463">
        <v>-5.3615578499999996</v>
      </c>
      <c r="N463">
        <v>-5.2701089950000002</v>
      </c>
      <c r="O463">
        <v>-5.8802596869999997</v>
      </c>
      <c r="P463">
        <v>-5.7779943009999997</v>
      </c>
      <c r="Q463">
        <v>-5.8802596869999997</v>
      </c>
      <c r="R463">
        <v>-0.27987774500000001</v>
      </c>
      <c r="S463">
        <v>-0.26807789199999998</v>
      </c>
      <c r="T463">
        <v>-0.26350544999999997</v>
      </c>
      <c r="U463">
        <v>-0.29401298399999998</v>
      </c>
      <c r="V463">
        <v>-0.288899715</v>
      </c>
      <c r="W463">
        <v>-0.29401298399999998</v>
      </c>
      <c r="X463">
        <v>6.8126480000000001E-3</v>
      </c>
      <c r="Y463">
        <v>6.9815789999999999E-3</v>
      </c>
      <c r="Z463">
        <v>1.4236159420000001</v>
      </c>
      <c r="AA463">
        <v>2.952147E-3</v>
      </c>
      <c r="AB463">
        <v>-1.704423E-3</v>
      </c>
      <c r="AC463">
        <v>1.5384661120000001</v>
      </c>
    </row>
    <row r="464" spans="1:29" x14ac:dyDescent="0.3">
      <c r="A464">
        <v>4.62</v>
      </c>
      <c r="B464">
        <v>28.2</v>
      </c>
      <c r="C464">
        <v>-100</v>
      </c>
      <c r="D464">
        <v>-100</v>
      </c>
      <c r="E464">
        <v>-100</v>
      </c>
      <c r="F464">
        <v>-109.1057692</v>
      </c>
      <c r="G464">
        <v>-105.125</v>
      </c>
      <c r="H464">
        <v>-103.1346154</v>
      </c>
      <c r="I464">
        <v>-121</v>
      </c>
      <c r="J464">
        <v>-109</v>
      </c>
      <c r="K464">
        <v>-117</v>
      </c>
      <c r="L464">
        <v>-5.5788717950000004</v>
      </c>
      <c r="M464">
        <v>-5.375324344</v>
      </c>
      <c r="N464">
        <v>-5.2735506189999999</v>
      </c>
      <c r="O464">
        <v>-6.1870558439999996</v>
      </c>
      <c r="P464">
        <v>-5.5734635289999996</v>
      </c>
      <c r="Q464">
        <v>-5.9825250729999997</v>
      </c>
      <c r="R464">
        <v>-0.27894359000000002</v>
      </c>
      <c r="S464">
        <v>-0.26876621699999997</v>
      </c>
      <c r="T464">
        <v>-0.26367753100000002</v>
      </c>
      <c r="U464">
        <v>-0.30935279199999999</v>
      </c>
      <c r="V464">
        <v>-0.27867317600000002</v>
      </c>
      <c r="W464">
        <v>-0.29912625399999998</v>
      </c>
      <c r="X464">
        <v>5.8759090000000003E-3</v>
      </c>
      <c r="Y464">
        <v>6.7849149999999999E-3</v>
      </c>
      <c r="Z464">
        <v>1.423486558</v>
      </c>
      <c r="AA464">
        <v>1.7712884000000002E-2</v>
      </c>
      <c r="AB464">
        <v>-3.4088460000000001E-3</v>
      </c>
      <c r="AC464">
        <v>1.5564074080000001</v>
      </c>
    </row>
    <row r="465" spans="1:29" x14ac:dyDescent="0.3">
      <c r="A465">
        <v>4.63</v>
      </c>
      <c r="B465">
        <v>28.2</v>
      </c>
      <c r="C465">
        <v>-100</v>
      </c>
      <c r="D465">
        <v>-100</v>
      </c>
      <c r="E465">
        <v>-100</v>
      </c>
      <c r="F465">
        <v>-108.75</v>
      </c>
      <c r="G465">
        <v>-104.7788462</v>
      </c>
      <c r="H465">
        <v>-103.3269231</v>
      </c>
      <c r="I465">
        <v>-118</v>
      </c>
      <c r="J465">
        <v>-102</v>
      </c>
      <c r="K465">
        <v>-91</v>
      </c>
      <c r="L465">
        <v>-5.5606803559999998</v>
      </c>
      <c r="M465">
        <v>-5.3576245660000001</v>
      </c>
      <c r="N465">
        <v>-5.2833838289999999</v>
      </c>
      <c r="O465">
        <v>-6.0336577660000001</v>
      </c>
      <c r="P465">
        <v>-5.2155346790000001</v>
      </c>
      <c r="Q465">
        <v>-4.6530750569999997</v>
      </c>
      <c r="R465">
        <v>-0.27803401799999999</v>
      </c>
      <c r="S465">
        <v>-0.26788122800000003</v>
      </c>
      <c r="T465">
        <v>-0.26416919100000003</v>
      </c>
      <c r="U465">
        <v>-0.30168288799999998</v>
      </c>
      <c r="V465">
        <v>-0.26077673400000001</v>
      </c>
      <c r="W465">
        <v>-0.23265375299999999</v>
      </c>
      <c r="X465">
        <v>5.8617160000000003E-3</v>
      </c>
      <c r="Y465">
        <v>5.8589540000000004E-3</v>
      </c>
      <c r="Z465">
        <v>1.4212007680000001</v>
      </c>
      <c r="AA465">
        <v>2.3617178999999999E-2</v>
      </c>
      <c r="AB465">
        <v>3.2384039000000003E-2</v>
      </c>
      <c r="AC465">
        <v>1.394935746</v>
      </c>
    </row>
    <row r="466" spans="1:29" x14ac:dyDescent="0.3">
      <c r="A466">
        <v>4.6399999999999997</v>
      </c>
      <c r="B466">
        <v>28.2</v>
      </c>
      <c r="C466">
        <v>-100</v>
      </c>
      <c r="D466">
        <v>-100</v>
      </c>
      <c r="E466">
        <v>-100</v>
      </c>
      <c r="F466">
        <v>-109.3846154</v>
      </c>
      <c r="G466">
        <v>-104.1730769</v>
      </c>
      <c r="H466">
        <v>-103.75</v>
      </c>
      <c r="I466">
        <v>-115</v>
      </c>
      <c r="J466">
        <v>-80</v>
      </c>
      <c r="K466">
        <v>-110</v>
      </c>
      <c r="L466">
        <v>-5.5931299499999998</v>
      </c>
      <c r="M466">
        <v>-5.3266499539999996</v>
      </c>
      <c r="N466">
        <v>-5.3050168910000002</v>
      </c>
      <c r="O466">
        <v>-5.8802596869999997</v>
      </c>
      <c r="P466">
        <v>-4.0906154340000001</v>
      </c>
      <c r="Q466">
        <v>-5.6245962220000001</v>
      </c>
      <c r="R466">
        <v>-0.279656497</v>
      </c>
      <c r="S466">
        <v>-0.26633249799999997</v>
      </c>
      <c r="T466">
        <v>-0.26525084500000001</v>
      </c>
      <c r="U466">
        <v>-0.29401298399999998</v>
      </c>
      <c r="V466">
        <v>-0.204530772</v>
      </c>
      <c r="W466">
        <v>-0.281229811</v>
      </c>
      <c r="X466">
        <v>7.6926149999999999E-3</v>
      </c>
      <c r="Y466">
        <v>5.1624349999999999E-3</v>
      </c>
      <c r="Z466">
        <v>1.423227789</v>
      </c>
      <c r="AA466">
        <v>5.166258E-2</v>
      </c>
      <c r="AB466">
        <v>-2.1305289000000002E-2</v>
      </c>
      <c r="AC466">
        <v>1.368023802</v>
      </c>
    </row>
    <row r="467" spans="1:29" x14ac:dyDescent="0.3">
      <c r="A467">
        <v>4.6500000000000004</v>
      </c>
      <c r="B467">
        <v>28.2</v>
      </c>
      <c r="C467">
        <v>-100</v>
      </c>
      <c r="D467">
        <v>-100</v>
      </c>
      <c r="E467">
        <v>-100</v>
      </c>
      <c r="F467">
        <v>-110.375</v>
      </c>
      <c r="G467">
        <v>-103.7019231</v>
      </c>
      <c r="H467">
        <v>-104.1153846</v>
      </c>
      <c r="I467">
        <v>-105</v>
      </c>
      <c r="J467">
        <v>-100</v>
      </c>
      <c r="K467">
        <v>-111</v>
      </c>
      <c r="L467">
        <v>-5.6437709820000004</v>
      </c>
      <c r="M467">
        <v>-5.3025585890000002</v>
      </c>
      <c r="N467">
        <v>-5.3236999909999998</v>
      </c>
      <c r="O467">
        <v>-5.3689327579999997</v>
      </c>
      <c r="P467">
        <v>-5.1132692930000001</v>
      </c>
      <c r="Q467">
        <v>-5.6757289149999997</v>
      </c>
      <c r="R467">
        <v>-0.28218854900000001</v>
      </c>
      <c r="S467">
        <v>-0.26512792899999998</v>
      </c>
      <c r="T467">
        <v>-0.266185</v>
      </c>
      <c r="U467">
        <v>-0.26844663800000002</v>
      </c>
      <c r="V467">
        <v>-0.25566346499999998</v>
      </c>
      <c r="W467">
        <v>-0.28378644600000003</v>
      </c>
      <c r="X467">
        <v>9.8499529999999998E-3</v>
      </c>
      <c r="Y467">
        <v>4.9821600000000002E-3</v>
      </c>
      <c r="Z467">
        <v>1.4271955759999999</v>
      </c>
      <c r="AA467">
        <v>7.3803690000000003E-3</v>
      </c>
      <c r="AB467">
        <v>-1.4487596E-2</v>
      </c>
      <c r="AC467">
        <v>1.417362365</v>
      </c>
    </row>
    <row r="468" spans="1:29" x14ac:dyDescent="0.3">
      <c r="A468">
        <v>4.66</v>
      </c>
      <c r="B468">
        <v>28.2</v>
      </c>
      <c r="C468">
        <v>-100</v>
      </c>
      <c r="D468">
        <v>-100</v>
      </c>
      <c r="E468">
        <v>-100</v>
      </c>
      <c r="F468">
        <v>-111.7307692</v>
      </c>
      <c r="G468">
        <v>-104.5480769</v>
      </c>
      <c r="H468">
        <v>-104</v>
      </c>
      <c r="I468">
        <v>-83</v>
      </c>
      <c r="J468">
        <v>-106</v>
      </c>
      <c r="K468">
        <v>-109</v>
      </c>
      <c r="L468">
        <v>-5.7130951139999997</v>
      </c>
      <c r="M468">
        <v>-5.3458247139999999</v>
      </c>
      <c r="N468">
        <v>-5.3178000650000001</v>
      </c>
      <c r="O468">
        <v>-4.2440135129999996</v>
      </c>
      <c r="P468">
        <v>-5.4200654510000001</v>
      </c>
      <c r="Q468">
        <v>-5.5734635289999996</v>
      </c>
      <c r="R468">
        <v>-0.28565475600000001</v>
      </c>
      <c r="S468">
        <v>-0.26729123599999999</v>
      </c>
      <c r="T468">
        <v>-0.26589000299999999</v>
      </c>
      <c r="U468">
        <v>-0.212200676</v>
      </c>
      <c r="V468">
        <v>-0.27100327299999999</v>
      </c>
      <c r="W468">
        <v>-0.27867317600000002</v>
      </c>
      <c r="X468">
        <v>1.0602182999999999E-2</v>
      </c>
      <c r="Y468">
        <v>7.0553279999999996E-3</v>
      </c>
      <c r="Z468">
        <v>1.436554377</v>
      </c>
      <c r="AA468">
        <v>-3.3949695000000002E-2</v>
      </c>
      <c r="AB468">
        <v>-2.4714135000000002E-2</v>
      </c>
      <c r="AC468">
        <v>1.3366265340000001</v>
      </c>
    </row>
    <row r="469" spans="1:29" x14ac:dyDescent="0.3">
      <c r="A469">
        <v>4.67</v>
      </c>
      <c r="B469">
        <v>28.2</v>
      </c>
      <c r="C469">
        <v>-100</v>
      </c>
      <c r="D469">
        <v>-100</v>
      </c>
      <c r="E469">
        <v>-100</v>
      </c>
      <c r="F469">
        <v>-114.2019231</v>
      </c>
      <c r="G469">
        <v>-106.8173077</v>
      </c>
      <c r="H469">
        <v>-104.4038462</v>
      </c>
      <c r="I469">
        <v>-100</v>
      </c>
      <c r="J469">
        <v>-106</v>
      </c>
      <c r="K469">
        <v>-106</v>
      </c>
      <c r="L469">
        <v>-5.839451865</v>
      </c>
      <c r="M469">
        <v>-5.4618565940000003</v>
      </c>
      <c r="N469">
        <v>-5.3384498059999999</v>
      </c>
      <c r="O469">
        <v>-5.1132692930000001</v>
      </c>
      <c r="P469">
        <v>-5.4200654510000001</v>
      </c>
      <c r="Q469">
        <v>-5.4200654510000001</v>
      </c>
      <c r="R469">
        <v>-0.291972593</v>
      </c>
      <c r="S469">
        <v>-0.27309283000000001</v>
      </c>
      <c r="T469">
        <v>-0.26692249000000001</v>
      </c>
      <c r="U469">
        <v>-0.25566346499999998</v>
      </c>
      <c r="V469">
        <v>-0.27100327299999999</v>
      </c>
      <c r="W469">
        <v>-0.27100327299999999</v>
      </c>
      <c r="X469">
        <v>1.0900237E-2</v>
      </c>
      <c r="Y469">
        <v>1.0406814E-2</v>
      </c>
      <c r="Z469">
        <v>1.459627918</v>
      </c>
      <c r="AA469">
        <v>-8.8564420000000008E-3</v>
      </c>
      <c r="AB469">
        <v>-5.1132690000000001E-3</v>
      </c>
      <c r="AC469">
        <v>1.39942107</v>
      </c>
    </row>
    <row r="470" spans="1:29" x14ac:dyDescent="0.3">
      <c r="A470">
        <v>4.68</v>
      </c>
      <c r="B470">
        <v>28.2</v>
      </c>
      <c r="C470">
        <v>-100</v>
      </c>
      <c r="D470">
        <v>-100</v>
      </c>
      <c r="E470">
        <v>-100</v>
      </c>
      <c r="F470">
        <v>-115.3557692</v>
      </c>
      <c r="G470">
        <v>-109.0865385</v>
      </c>
      <c r="H470">
        <v>-104.8269231</v>
      </c>
      <c r="I470">
        <v>-106</v>
      </c>
      <c r="J470">
        <v>-106</v>
      </c>
      <c r="K470">
        <v>-88</v>
      </c>
      <c r="L470">
        <v>-5.8984511260000003</v>
      </c>
      <c r="M470">
        <v>-5.5778884739999999</v>
      </c>
      <c r="N470">
        <v>-5.3600828680000001</v>
      </c>
      <c r="O470">
        <v>-5.4200654510000001</v>
      </c>
      <c r="P470">
        <v>-5.4200654510000001</v>
      </c>
      <c r="Q470">
        <v>-4.4996769780000001</v>
      </c>
      <c r="R470">
        <v>-0.294922556</v>
      </c>
      <c r="S470">
        <v>-0.27889442399999997</v>
      </c>
      <c r="T470">
        <v>-0.26800414299999997</v>
      </c>
      <c r="U470">
        <v>-0.27100327299999999</v>
      </c>
      <c r="V470">
        <v>-0.27100327299999999</v>
      </c>
      <c r="W470">
        <v>-0.22498384900000001</v>
      </c>
      <c r="X470">
        <v>9.2538470000000008E-3</v>
      </c>
      <c r="Y470">
        <v>1.2602898E-2</v>
      </c>
      <c r="Z470">
        <v>1.4768791640000001</v>
      </c>
      <c r="AA470">
        <v>0</v>
      </c>
      <c r="AB470">
        <v>3.0679616E-2</v>
      </c>
      <c r="AC470">
        <v>1.3455971819999999</v>
      </c>
    </row>
    <row r="471" spans="1:29" x14ac:dyDescent="0.3">
      <c r="A471">
        <v>4.6900000000000004</v>
      </c>
      <c r="B471">
        <v>28.2</v>
      </c>
      <c r="C471">
        <v>-100</v>
      </c>
      <c r="D471">
        <v>-100</v>
      </c>
      <c r="E471">
        <v>-100</v>
      </c>
      <c r="F471">
        <v>-116.0576923</v>
      </c>
      <c r="G471">
        <v>-111.4038462</v>
      </c>
      <c r="H471">
        <v>-105.6634615</v>
      </c>
      <c r="I471">
        <v>-111</v>
      </c>
      <c r="J471">
        <v>-105</v>
      </c>
      <c r="K471">
        <v>-105</v>
      </c>
      <c r="L471">
        <v>-5.934342343</v>
      </c>
      <c r="M471">
        <v>-5.6963786570000003</v>
      </c>
      <c r="N471">
        <v>-5.402857333</v>
      </c>
      <c r="O471">
        <v>-5.6757289149999997</v>
      </c>
      <c r="P471">
        <v>-5.3689327579999997</v>
      </c>
      <c r="Q471">
        <v>-5.3689327579999997</v>
      </c>
      <c r="R471">
        <v>-0.29671711699999997</v>
      </c>
      <c r="S471">
        <v>-0.284818933</v>
      </c>
      <c r="T471">
        <v>-0.27014286700000001</v>
      </c>
      <c r="U471">
        <v>-0.28378644600000003</v>
      </c>
      <c r="V471">
        <v>-0.26844663800000002</v>
      </c>
      <c r="W471">
        <v>-0.26844663800000002</v>
      </c>
      <c r="X471">
        <v>6.8694200000000002E-3</v>
      </c>
      <c r="Y471">
        <v>1.3750106E-2</v>
      </c>
      <c r="Z471">
        <v>1.4941735380000001</v>
      </c>
      <c r="AA471">
        <v>8.8564420000000008E-3</v>
      </c>
      <c r="AB471">
        <v>5.1132690000000001E-3</v>
      </c>
      <c r="AC471">
        <v>1.4397889850000001</v>
      </c>
    </row>
    <row r="472" spans="1:29" x14ac:dyDescent="0.3">
      <c r="A472">
        <v>4.7</v>
      </c>
      <c r="B472">
        <v>28.2</v>
      </c>
      <c r="C472">
        <v>-100</v>
      </c>
      <c r="D472">
        <v>-100</v>
      </c>
      <c r="E472">
        <v>-100</v>
      </c>
      <c r="F472">
        <v>-116.5192308</v>
      </c>
      <c r="G472">
        <v>-112.8942308</v>
      </c>
      <c r="H472">
        <v>-107.8269231</v>
      </c>
      <c r="I472">
        <v>-116</v>
      </c>
      <c r="J472">
        <v>-82</v>
      </c>
      <c r="K472">
        <v>-102</v>
      </c>
      <c r="L472">
        <v>-5.9579420470000004</v>
      </c>
      <c r="M472">
        <v>-5.7725860349999998</v>
      </c>
      <c r="N472">
        <v>-5.5134809469999997</v>
      </c>
      <c r="O472">
        <v>-5.9313923800000001</v>
      </c>
      <c r="P472">
        <v>-4.1928808200000001</v>
      </c>
      <c r="Q472">
        <v>-5.2155346790000001</v>
      </c>
      <c r="R472">
        <v>-0.29789710200000002</v>
      </c>
      <c r="S472">
        <v>-0.28862930199999998</v>
      </c>
      <c r="T472">
        <v>-0.27567404699999998</v>
      </c>
      <c r="U472">
        <v>-0.29656961900000001</v>
      </c>
      <c r="V472">
        <v>-0.209644041</v>
      </c>
      <c r="W472">
        <v>-0.26077673400000001</v>
      </c>
      <c r="X472">
        <v>5.3507670000000002E-3</v>
      </c>
      <c r="Y472">
        <v>1.1726103E-2</v>
      </c>
      <c r="Z472">
        <v>1.512632371</v>
      </c>
      <c r="AA472">
        <v>5.0186505999999999E-2</v>
      </c>
      <c r="AB472">
        <v>-5.1132690000000001E-3</v>
      </c>
      <c r="AC472">
        <v>1.3455971819999999</v>
      </c>
    </row>
    <row r="473" spans="1:29" x14ac:dyDescent="0.3">
      <c r="A473">
        <v>4.71</v>
      </c>
      <c r="B473">
        <v>28.2</v>
      </c>
      <c r="C473">
        <v>-100</v>
      </c>
      <c r="D473">
        <v>-100</v>
      </c>
      <c r="E473">
        <v>-100</v>
      </c>
      <c r="F473">
        <v>-116.4134615</v>
      </c>
      <c r="G473">
        <v>-113.125</v>
      </c>
      <c r="H473">
        <v>-108.9903846</v>
      </c>
      <c r="I473">
        <v>-95</v>
      </c>
      <c r="J473">
        <v>-108</v>
      </c>
      <c r="K473">
        <v>-101</v>
      </c>
      <c r="L473">
        <v>-5.9525337819999997</v>
      </c>
      <c r="M473">
        <v>-5.7843858880000001</v>
      </c>
      <c r="N473">
        <v>-5.5729718689999999</v>
      </c>
      <c r="O473">
        <v>-4.8576058279999996</v>
      </c>
      <c r="P473">
        <v>-5.5223308360000001</v>
      </c>
      <c r="Q473">
        <v>-5.1644019859999997</v>
      </c>
      <c r="R473">
        <v>-0.297626689</v>
      </c>
      <c r="S473">
        <v>-0.28921929400000002</v>
      </c>
      <c r="T473">
        <v>-0.278648593</v>
      </c>
      <c r="U473">
        <v>-0.242880291</v>
      </c>
      <c r="V473">
        <v>-0.27611654200000002</v>
      </c>
      <c r="W473">
        <v>-0.25822009899999998</v>
      </c>
      <c r="X473">
        <v>4.8540120000000004E-3</v>
      </c>
      <c r="Y473">
        <v>9.8495990000000005E-3</v>
      </c>
      <c r="Z473">
        <v>1.5184115380000001</v>
      </c>
      <c r="AA473">
        <v>-1.9188957999999999E-2</v>
      </c>
      <c r="AB473">
        <v>8.5221199999999998E-4</v>
      </c>
      <c r="AC473">
        <v>1.3635384779999999</v>
      </c>
    </row>
    <row r="474" spans="1:29" x14ac:dyDescent="0.3">
      <c r="A474">
        <v>4.72</v>
      </c>
      <c r="B474">
        <v>28.2</v>
      </c>
      <c r="C474">
        <v>-100</v>
      </c>
      <c r="D474">
        <v>-100</v>
      </c>
      <c r="E474">
        <v>-100</v>
      </c>
      <c r="F474">
        <v>-116.8557692</v>
      </c>
      <c r="G474">
        <v>-113.0865385</v>
      </c>
      <c r="H474">
        <v>-109.9711538</v>
      </c>
      <c r="I474">
        <v>-243</v>
      </c>
      <c r="J474">
        <v>-112</v>
      </c>
      <c r="K474">
        <v>-99</v>
      </c>
      <c r="L474">
        <v>-5.9751501649999996</v>
      </c>
      <c r="M474">
        <v>-5.7824192459999999</v>
      </c>
      <c r="N474">
        <v>-5.6231212409999998</v>
      </c>
      <c r="O474">
        <v>-12.425244380000001</v>
      </c>
      <c r="P474">
        <v>-5.7268616080000001</v>
      </c>
      <c r="Q474">
        <v>-5.0621365999999997</v>
      </c>
      <c r="R474">
        <v>-0.298757508</v>
      </c>
      <c r="S474">
        <v>-0.28912096199999998</v>
      </c>
      <c r="T474">
        <v>-0.28115606199999998</v>
      </c>
      <c r="U474">
        <v>-0.621262219</v>
      </c>
      <c r="V474">
        <v>-0.28634308000000003</v>
      </c>
      <c r="W474">
        <v>-0.25310683</v>
      </c>
      <c r="X474">
        <v>5.5636619999999996E-3</v>
      </c>
      <c r="Y474">
        <v>8.5221150000000002E-3</v>
      </c>
      <c r="Z474">
        <v>1.524621987</v>
      </c>
      <c r="AA474">
        <v>0.193365655</v>
      </c>
      <c r="AB474">
        <v>0.133797213</v>
      </c>
      <c r="AC474">
        <v>2.036337069</v>
      </c>
    </row>
    <row r="475" spans="1:29" x14ac:dyDescent="0.3">
      <c r="A475">
        <v>4.7300000000000004</v>
      </c>
      <c r="B475">
        <v>28.2</v>
      </c>
      <c r="C475">
        <v>-100</v>
      </c>
      <c r="D475">
        <v>-100</v>
      </c>
      <c r="E475">
        <v>-100</v>
      </c>
      <c r="F475">
        <v>-117.1538462</v>
      </c>
      <c r="G475">
        <v>-112.7596154</v>
      </c>
      <c r="H475">
        <v>-110.8557692</v>
      </c>
      <c r="I475">
        <v>0</v>
      </c>
      <c r="J475">
        <v>-123</v>
      </c>
      <c r="K475">
        <v>-99</v>
      </c>
      <c r="L475">
        <v>-5.9903916410000004</v>
      </c>
      <c r="M475">
        <v>-5.7657027879999996</v>
      </c>
      <c r="N475">
        <v>-5.6683540079999997</v>
      </c>
      <c r="O475">
        <v>0</v>
      </c>
      <c r="P475">
        <v>-6.2893212299999997</v>
      </c>
      <c r="Q475">
        <v>-5.0621365999999997</v>
      </c>
      <c r="R475">
        <v>-0.29951958200000001</v>
      </c>
      <c r="S475">
        <v>-0.28828513900000002</v>
      </c>
      <c r="T475">
        <v>-0.28341769999999999</v>
      </c>
      <c r="U475">
        <v>0</v>
      </c>
      <c r="V475">
        <v>-0.31446606199999999</v>
      </c>
      <c r="W475">
        <v>-0.25310683</v>
      </c>
      <c r="X475">
        <v>6.4862080000000003E-3</v>
      </c>
      <c r="Y475">
        <v>6.9897739999999998E-3</v>
      </c>
      <c r="Z475">
        <v>1.5284603889999999</v>
      </c>
      <c r="AA475">
        <v>-0.18155706499999999</v>
      </c>
      <c r="AB475">
        <v>-6.3915866000000002E-2</v>
      </c>
      <c r="AC475">
        <v>0.99574191499999998</v>
      </c>
    </row>
    <row r="476" spans="1:29" x14ac:dyDescent="0.3">
      <c r="A476">
        <v>4.74</v>
      </c>
      <c r="B476">
        <v>28.2</v>
      </c>
      <c r="C476">
        <v>-100</v>
      </c>
      <c r="D476">
        <v>-100</v>
      </c>
      <c r="E476">
        <v>-100</v>
      </c>
      <c r="F476">
        <v>-117.2019231</v>
      </c>
      <c r="G476">
        <v>-112.1153846</v>
      </c>
      <c r="H476">
        <v>-111.1153846</v>
      </c>
      <c r="I476">
        <v>-230</v>
      </c>
      <c r="J476">
        <v>-219</v>
      </c>
      <c r="K476">
        <v>-82</v>
      </c>
      <c r="L476">
        <v>-5.9928499430000004</v>
      </c>
      <c r="M476">
        <v>-5.7327615339999998</v>
      </c>
      <c r="N476">
        <v>-5.6816288410000002</v>
      </c>
      <c r="O476">
        <v>-11.760519370000001</v>
      </c>
      <c r="P476">
        <v>-11.198059750000001</v>
      </c>
      <c r="Q476">
        <v>-4.1928808200000001</v>
      </c>
      <c r="R476">
        <v>-0.29964249700000001</v>
      </c>
      <c r="S476">
        <v>-0.28663807699999999</v>
      </c>
      <c r="T476">
        <v>-0.28408144200000002</v>
      </c>
      <c r="U476">
        <v>-0.58802596900000004</v>
      </c>
      <c r="V476">
        <v>-0.55990298800000005</v>
      </c>
      <c r="W476">
        <v>-0.209644041</v>
      </c>
      <c r="X476">
        <v>7.5081059999999996E-3</v>
      </c>
      <c r="Y476">
        <v>6.0392299999999996E-3</v>
      </c>
      <c r="Z476">
        <v>1.5269509050000001</v>
      </c>
      <c r="AA476">
        <v>1.6236811E-2</v>
      </c>
      <c r="AB476">
        <v>0.242880291</v>
      </c>
      <c r="AC476">
        <v>2.3817070130000002</v>
      </c>
    </row>
    <row r="477" spans="1:29" x14ac:dyDescent="0.3">
      <c r="A477">
        <v>4.75</v>
      </c>
      <c r="B477">
        <v>28.2</v>
      </c>
      <c r="C477">
        <v>-100</v>
      </c>
      <c r="D477">
        <v>-100</v>
      </c>
      <c r="E477">
        <v>-100</v>
      </c>
      <c r="F477">
        <v>-116.9423077</v>
      </c>
      <c r="G477">
        <v>-111.8173077</v>
      </c>
      <c r="H477">
        <v>-111.5961538</v>
      </c>
      <c r="I477">
        <v>-91</v>
      </c>
      <c r="J477">
        <v>-110</v>
      </c>
      <c r="K477">
        <v>-226</v>
      </c>
      <c r="L477">
        <v>-5.9795751099999999</v>
      </c>
      <c r="M477">
        <v>-5.7175200579999998</v>
      </c>
      <c r="N477">
        <v>-5.7062118670000004</v>
      </c>
      <c r="O477">
        <v>-4.6530750569999997</v>
      </c>
      <c r="P477">
        <v>-5.6245962220000001</v>
      </c>
      <c r="Q477">
        <v>-11.555988599999999</v>
      </c>
      <c r="R477">
        <v>-0.29897875499999998</v>
      </c>
      <c r="S477">
        <v>-0.28587600299999999</v>
      </c>
      <c r="T477">
        <v>-0.285310593</v>
      </c>
      <c r="U477">
        <v>-0.23265375299999999</v>
      </c>
      <c r="V477">
        <v>-0.281229811</v>
      </c>
      <c r="W477">
        <v>-0.57779943</v>
      </c>
      <c r="X477">
        <v>7.5648779999999997E-3</v>
      </c>
      <c r="Y477">
        <v>4.744524E-3</v>
      </c>
      <c r="Z477">
        <v>1.52660588</v>
      </c>
      <c r="AA477">
        <v>-2.8045400000000002E-2</v>
      </c>
      <c r="AB477">
        <v>-0.21390509899999999</v>
      </c>
      <c r="AC477">
        <v>1.915233323</v>
      </c>
    </row>
    <row r="478" spans="1:29" x14ac:dyDescent="0.3">
      <c r="A478">
        <v>4.76</v>
      </c>
      <c r="B478">
        <v>28.2</v>
      </c>
      <c r="C478">
        <v>-100</v>
      </c>
      <c r="D478">
        <v>-100</v>
      </c>
      <c r="E478">
        <v>-100</v>
      </c>
      <c r="F478">
        <v>-116.6634615</v>
      </c>
      <c r="G478">
        <v>-111.8365385</v>
      </c>
      <c r="H478">
        <v>-111.9519231</v>
      </c>
      <c r="I478">
        <v>-116</v>
      </c>
      <c r="J478">
        <v>-102</v>
      </c>
      <c r="K478">
        <v>0</v>
      </c>
      <c r="L478">
        <v>-5.9653169549999996</v>
      </c>
      <c r="M478">
        <v>-5.7185033790000004</v>
      </c>
      <c r="N478">
        <v>-5.7244033060000001</v>
      </c>
      <c r="O478">
        <v>-5.9313923800000001</v>
      </c>
      <c r="P478">
        <v>-5.2155346790000001</v>
      </c>
      <c r="Q478">
        <v>0</v>
      </c>
      <c r="R478">
        <v>-0.298265848</v>
      </c>
      <c r="S478">
        <v>-0.28592516899999998</v>
      </c>
      <c r="T478">
        <v>-0.28622016500000003</v>
      </c>
      <c r="U478">
        <v>-0.29656961900000001</v>
      </c>
      <c r="V478">
        <v>-0.26077673400000001</v>
      </c>
      <c r="W478">
        <v>0</v>
      </c>
      <c r="X478">
        <v>7.1248939999999997E-3</v>
      </c>
      <c r="Y478">
        <v>3.9168950000000001E-3</v>
      </c>
      <c r="Z478">
        <v>1.527037161</v>
      </c>
      <c r="AA478">
        <v>2.0665032E-2</v>
      </c>
      <c r="AB478">
        <v>0.185782118</v>
      </c>
      <c r="AC478">
        <v>0.97780061900000004</v>
      </c>
    </row>
    <row r="479" spans="1:29" x14ac:dyDescent="0.3">
      <c r="A479">
        <v>4.7699999999999996</v>
      </c>
      <c r="B479">
        <v>28.2</v>
      </c>
      <c r="C479">
        <v>-100</v>
      </c>
      <c r="D479">
        <v>-100</v>
      </c>
      <c r="E479">
        <v>-100</v>
      </c>
      <c r="F479">
        <v>-115.6923077</v>
      </c>
      <c r="G479">
        <v>-111.5480769</v>
      </c>
      <c r="H479">
        <v>-112.1057692</v>
      </c>
      <c r="I479">
        <v>-112</v>
      </c>
      <c r="J479">
        <v>-103</v>
      </c>
      <c r="K479">
        <v>-234</v>
      </c>
      <c r="L479">
        <v>-5.9156592440000004</v>
      </c>
      <c r="M479">
        <v>-5.7037535640000003</v>
      </c>
      <c r="N479">
        <v>-5.732269874</v>
      </c>
      <c r="O479">
        <v>-5.7268616080000001</v>
      </c>
      <c r="P479">
        <v>-5.2666673719999997</v>
      </c>
      <c r="Q479">
        <v>-11.96505015</v>
      </c>
      <c r="R479">
        <v>-0.29578296199999998</v>
      </c>
      <c r="S479">
        <v>-0.285187678</v>
      </c>
      <c r="T479">
        <v>-0.28661349400000002</v>
      </c>
      <c r="U479">
        <v>-0.28634308000000003</v>
      </c>
      <c r="V479">
        <v>-0.26333336899999998</v>
      </c>
      <c r="W479">
        <v>-0.59825250699999999</v>
      </c>
      <c r="X479">
        <v>6.1171899999999998E-3</v>
      </c>
      <c r="Y479">
        <v>2.5812180000000001E-3</v>
      </c>
      <c r="Z479">
        <v>1.522077428</v>
      </c>
      <c r="AA479">
        <v>1.3284663E-2</v>
      </c>
      <c r="AB479">
        <v>-0.215609522</v>
      </c>
      <c r="AC479">
        <v>2.01391045</v>
      </c>
    </row>
    <row r="480" spans="1:29" x14ac:dyDescent="0.3">
      <c r="A480">
        <v>4.78</v>
      </c>
      <c r="B480">
        <v>28.2</v>
      </c>
      <c r="C480">
        <v>-100</v>
      </c>
      <c r="D480">
        <v>-100</v>
      </c>
      <c r="E480">
        <v>-100</v>
      </c>
      <c r="F480">
        <v>-114.8365385</v>
      </c>
      <c r="G480">
        <v>-110.9615385</v>
      </c>
      <c r="H480">
        <v>-111.9134615</v>
      </c>
      <c r="I480">
        <v>-108</v>
      </c>
      <c r="J480">
        <v>-101</v>
      </c>
      <c r="K480">
        <v>-85</v>
      </c>
      <c r="L480">
        <v>-5.871901458</v>
      </c>
      <c r="M480">
        <v>-5.6737622730000004</v>
      </c>
      <c r="N480">
        <v>-5.722436664</v>
      </c>
      <c r="O480">
        <v>-5.5223308360000001</v>
      </c>
      <c r="P480">
        <v>-5.1644019859999997</v>
      </c>
      <c r="Q480">
        <v>-4.3462788989999996</v>
      </c>
      <c r="R480">
        <v>-0.29359507299999998</v>
      </c>
      <c r="S480">
        <v>-0.28368811399999999</v>
      </c>
      <c r="T480">
        <v>-0.28612183299999999</v>
      </c>
      <c r="U480">
        <v>-0.27611654200000002</v>
      </c>
      <c r="V480">
        <v>-0.25822009899999998</v>
      </c>
      <c r="W480">
        <v>-0.21731394500000001</v>
      </c>
      <c r="X480">
        <v>5.7197860000000001E-3</v>
      </c>
      <c r="Y480">
        <v>1.6798399999999999E-3</v>
      </c>
      <c r="Z480">
        <v>1.514745649</v>
      </c>
      <c r="AA480">
        <v>1.0332516E-2</v>
      </c>
      <c r="AB480">
        <v>3.3236250000000002E-2</v>
      </c>
      <c r="AC480">
        <v>1.3186852389999999</v>
      </c>
    </row>
    <row r="481" spans="1:29" x14ac:dyDescent="0.3">
      <c r="A481">
        <v>4.79</v>
      </c>
      <c r="B481">
        <v>28.2</v>
      </c>
      <c r="C481">
        <v>-100</v>
      </c>
      <c r="D481">
        <v>-100</v>
      </c>
      <c r="E481">
        <v>-100</v>
      </c>
      <c r="F481">
        <v>-113.9903846</v>
      </c>
      <c r="G481">
        <v>-109.2307692</v>
      </c>
      <c r="H481">
        <v>-111.8846154</v>
      </c>
      <c r="I481">
        <v>-106</v>
      </c>
      <c r="J481">
        <v>-81</v>
      </c>
      <c r="K481">
        <v>-107</v>
      </c>
      <c r="L481">
        <v>-5.8286353330000003</v>
      </c>
      <c r="M481">
        <v>-5.5852633819999999</v>
      </c>
      <c r="N481">
        <v>-5.7209616820000004</v>
      </c>
      <c r="O481">
        <v>-5.4200654510000001</v>
      </c>
      <c r="P481">
        <v>-4.1417481269999996</v>
      </c>
      <c r="Q481">
        <v>-5.4711981429999996</v>
      </c>
      <c r="R481">
        <v>-0.29143176700000001</v>
      </c>
      <c r="S481">
        <v>-0.27926316899999998</v>
      </c>
      <c r="T481">
        <v>-0.28604808399999998</v>
      </c>
      <c r="U481">
        <v>-0.27100327299999999</v>
      </c>
      <c r="V481">
        <v>-0.207087406</v>
      </c>
      <c r="W481">
        <v>-0.27355990699999999</v>
      </c>
      <c r="X481">
        <v>7.0255430000000004E-3</v>
      </c>
      <c r="Y481">
        <v>-4.6707699999999999E-4</v>
      </c>
      <c r="Z481">
        <v>1.50305793</v>
      </c>
      <c r="AA481">
        <v>3.6901842999999997E-2</v>
      </c>
      <c r="AB481">
        <v>-2.3009712000000002E-2</v>
      </c>
      <c r="AC481">
        <v>1.3186852389999999</v>
      </c>
    </row>
    <row r="482" spans="1:29" x14ac:dyDescent="0.3">
      <c r="A482">
        <v>4.8</v>
      </c>
      <c r="B482">
        <v>28.2</v>
      </c>
      <c r="C482">
        <v>-100</v>
      </c>
      <c r="D482">
        <v>-100</v>
      </c>
      <c r="E482">
        <v>-100</v>
      </c>
      <c r="F482">
        <v>-112.0865385</v>
      </c>
      <c r="G482">
        <v>-106.625</v>
      </c>
      <c r="H482">
        <v>-110.9423077</v>
      </c>
      <c r="I482">
        <v>-102</v>
      </c>
      <c r="J482">
        <v>-104</v>
      </c>
      <c r="K482">
        <v>-107</v>
      </c>
      <c r="L482">
        <v>-5.7312865530000003</v>
      </c>
      <c r="M482">
        <v>-5.4520233840000003</v>
      </c>
      <c r="N482">
        <v>-5.6727789519999998</v>
      </c>
      <c r="O482">
        <v>-5.2155346790000001</v>
      </c>
      <c r="P482">
        <v>-5.3178000650000001</v>
      </c>
      <c r="Q482">
        <v>-5.4711981429999996</v>
      </c>
      <c r="R482">
        <v>-0.28656432799999998</v>
      </c>
      <c r="S482">
        <v>-0.27260116899999998</v>
      </c>
      <c r="T482">
        <v>-0.283638948</v>
      </c>
      <c r="U482">
        <v>-0.26077673400000001</v>
      </c>
      <c r="V482">
        <v>-0.26589000299999999</v>
      </c>
      <c r="W482">
        <v>-0.27355990699999999</v>
      </c>
      <c r="X482">
        <v>8.0616330000000003E-3</v>
      </c>
      <c r="Y482">
        <v>-2.7041330000000001E-3</v>
      </c>
      <c r="Z482">
        <v>1.4786042880000001</v>
      </c>
      <c r="AA482">
        <v>-2.952147E-3</v>
      </c>
      <c r="AB482">
        <v>-6.8176920000000002E-3</v>
      </c>
      <c r="AC482">
        <v>1.4039063940000001</v>
      </c>
    </row>
    <row r="483" spans="1:29" x14ac:dyDescent="0.3">
      <c r="A483">
        <v>4.8099999999999996</v>
      </c>
      <c r="B483">
        <v>28.2</v>
      </c>
      <c r="C483">
        <v>-100</v>
      </c>
      <c r="D483">
        <v>-100</v>
      </c>
      <c r="E483">
        <v>-100</v>
      </c>
      <c r="F483">
        <v>-111.2019231</v>
      </c>
      <c r="G483">
        <v>-104.6057692</v>
      </c>
      <c r="H483">
        <v>-109.6538462</v>
      </c>
      <c r="I483">
        <v>-84</v>
      </c>
      <c r="J483">
        <v>-101</v>
      </c>
      <c r="K483">
        <v>-110</v>
      </c>
      <c r="L483">
        <v>-5.6860537860000004</v>
      </c>
      <c r="M483">
        <v>-5.3487746769999998</v>
      </c>
      <c r="N483">
        <v>-5.6068964440000002</v>
      </c>
      <c r="O483">
        <v>-4.2951462060000001</v>
      </c>
      <c r="P483">
        <v>-5.1644019859999997</v>
      </c>
      <c r="Q483">
        <v>-5.6245962220000001</v>
      </c>
      <c r="R483">
        <v>-0.284302689</v>
      </c>
      <c r="S483">
        <v>-0.26743873400000001</v>
      </c>
      <c r="T483">
        <v>-0.28034482199999999</v>
      </c>
      <c r="U483">
        <v>-0.21475731000000001</v>
      </c>
      <c r="V483">
        <v>-0.25822009899999998</v>
      </c>
      <c r="W483">
        <v>-0.281229811</v>
      </c>
      <c r="X483">
        <v>9.7364089999999997E-3</v>
      </c>
      <c r="Y483">
        <v>-2.9827399999999998E-3</v>
      </c>
      <c r="Z483">
        <v>1.45980043</v>
      </c>
      <c r="AA483">
        <v>-2.5093252999999999E-2</v>
      </c>
      <c r="AB483">
        <v>-2.9827403999999998E-2</v>
      </c>
      <c r="AC483">
        <v>1.3231705629999999</v>
      </c>
    </row>
    <row r="484" spans="1:29" x14ac:dyDescent="0.3">
      <c r="A484">
        <v>4.82</v>
      </c>
      <c r="B484">
        <v>28.2</v>
      </c>
      <c r="C484">
        <v>-100</v>
      </c>
      <c r="D484">
        <v>-100</v>
      </c>
      <c r="E484">
        <v>-100</v>
      </c>
      <c r="F484">
        <v>-110.3942308</v>
      </c>
      <c r="G484">
        <v>-102.9326923</v>
      </c>
      <c r="H484">
        <v>-108.1346154</v>
      </c>
      <c r="I484">
        <v>-107</v>
      </c>
      <c r="J484">
        <v>-101</v>
      </c>
      <c r="K484">
        <v>-116</v>
      </c>
      <c r="L484">
        <v>-5.644754303</v>
      </c>
      <c r="M484">
        <v>-5.263225748</v>
      </c>
      <c r="N484">
        <v>-5.5292140840000004</v>
      </c>
      <c r="O484">
        <v>-5.4711981429999996</v>
      </c>
      <c r="P484">
        <v>-5.1644019859999997</v>
      </c>
      <c r="Q484">
        <v>-5.9313923800000001</v>
      </c>
      <c r="R484">
        <v>-0.282237715</v>
      </c>
      <c r="S484">
        <v>-0.26316128700000002</v>
      </c>
      <c r="T484">
        <v>-0.276460704</v>
      </c>
      <c r="U484">
        <v>-0.27355990699999999</v>
      </c>
      <c r="V484">
        <v>-0.25822009899999998</v>
      </c>
      <c r="W484">
        <v>-0.29656961900000001</v>
      </c>
      <c r="X484">
        <v>1.1013781E-2</v>
      </c>
      <c r="Y484">
        <v>-2.507469E-3</v>
      </c>
      <c r="Z484">
        <v>1.4418591350000001</v>
      </c>
      <c r="AA484">
        <v>8.8564420000000008E-3</v>
      </c>
      <c r="AB484">
        <v>-2.0453077E-2</v>
      </c>
      <c r="AC484">
        <v>1.4532449569999999</v>
      </c>
    </row>
    <row r="485" spans="1:29" x14ac:dyDescent="0.3">
      <c r="A485">
        <v>4.83</v>
      </c>
      <c r="B485">
        <v>28.2</v>
      </c>
      <c r="C485">
        <v>-100</v>
      </c>
      <c r="D485">
        <v>-100</v>
      </c>
      <c r="E485">
        <v>-100</v>
      </c>
      <c r="F485">
        <v>-109.7019231</v>
      </c>
      <c r="G485">
        <v>-102.1442308</v>
      </c>
      <c r="H485">
        <v>-105.7307692</v>
      </c>
      <c r="I485">
        <v>-114</v>
      </c>
      <c r="J485">
        <v>-98</v>
      </c>
      <c r="K485">
        <v>-86</v>
      </c>
      <c r="L485">
        <v>-5.6093547460000002</v>
      </c>
      <c r="M485">
        <v>-5.2229095860000001</v>
      </c>
      <c r="N485">
        <v>-5.4062989559999997</v>
      </c>
      <c r="O485">
        <v>-5.8291269940000001</v>
      </c>
      <c r="P485">
        <v>-5.0110039070000001</v>
      </c>
      <c r="Q485">
        <v>-4.3974115920000001</v>
      </c>
      <c r="R485">
        <v>-0.28046773699999999</v>
      </c>
      <c r="S485">
        <v>-0.26114547900000001</v>
      </c>
      <c r="T485">
        <v>-0.270314948</v>
      </c>
      <c r="U485">
        <v>-0.29145634999999998</v>
      </c>
      <c r="V485">
        <v>-0.25055019499999998</v>
      </c>
      <c r="W485">
        <v>-0.21987058000000001</v>
      </c>
      <c r="X485">
        <v>1.1155711E-2</v>
      </c>
      <c r="Y485">
        <v>3.2777400000000002E-4</v>
      </c>
      <c r="Z485">
        <v>1.4244353759999999</v>
      </c>
      <c r="AA485">
        <v>2.3617178999999999E-2</v>
      </c>
      <c r="AB485">
        <v>3.4088462E-2</v>
      </c>
      <c r="AC485">
        <v>1.3366265340000001</v>
      </c>
    </row>
    <row r="486" spans="1:29" x14ac:dyDescent="0.3">
      <c r="A486">
        <v>4.84</v>
      </c>
      <c r="B486">
        <v>28.2</v>
      </c>
      <c r="C486">
        <v>-100</v>
      </c>
      <c r="D486">
        <v>-100</v>
      </c>
      <c r="E486">
        <v>-100</v>
      </c>
      <c r="F486">
        <v>-109.7692308</v>
      </c>
      <c r="G486">
        <v>-102.3653846</v>
      </c>
      <c r="H486">
        <v>-104.875</v>
      </c>
      <c r="I486">
        <v>-120</v>
      </c>
      <c r="J486">
        <v>-98</v>
      </c>
      <c r="K486">
        <v>-103</v>
      </c>
      <c r="L486">
        <v>-5.6127963699999999</v>
      </c>
      <c r="M486">
        <v>-5.2342177779999997</v>
      </c>
      <c r="N486">
        <v>-5.3625411710000002</v>
      </c>
      <c r="O486">
        <v>-6.1359231520000002</v>
      </c>
      <c r="P486">
        <v>-5.0110039070000001</v>
      </c>
      <c r="Q486">
        <v>-5.2666673719999997</v>
      </c>
      <c r="R486">
        <v>-0.28063981900000001</v>
      </c>
      <c r="S486">
        <v>-0.261710889</v>
      </c>
      <c r="T486">
        <v>-0.268127059</v>
      </c>
      <c r="U486">
        <v>-0.30679615799999999</v>
      </c>
      <c r="V486">
        <v>-0.25055019499999998</v>
      </c>
      <c r="W486">
        <v>-0.26333336899999998</v>
      </c>
      <c r="X486">
        <v>1.0928623E-2</v>
      </c>
      <c r="Y486">
        <v>2.0321969999999999E-3</v>
      </c>
      <c r="Z486">
        <v>1.421890817</v>
      </c>
      <c r="AA486">
        <v>3.2473621000000001E-2</v>
      </c>
      <c r="AB486">
        <v>1.0226539E-2</v>
      </c>
      <c r="AC486">
        <v>1.4397889850000001</v>
      </c>
    </row>
    <row r="487" spans="1:29" x14ac:dyDescent="0.3">
      <c r="A487">
        <v>4.8499999999999996</v>
      </c>
      <c r="B487">
        <v>28.2</v>
      </c>
      <c r="C487">
        <v>-100</v>
      </c>
      <c r="D487">
        <v>-100</v>
      </c>
      <c r="E487">
        <v>-100</v>
      </c>
      <c r="F487">
        <v>-109.6538462</v>
      </c>
      <c r="G487">
        <v>-102.5384615</v>
      </c>
      <c r="H487">
        <v>-104.5</v>
      </c>
      <c r="I487">
        <v>-126</v>
      </c>
      <c r="J487">
        <v>-83</v>
      </c>
      <c r="K487">
        <v>-99</v>
      </c>
      <c r="L487">
        <v>-5.6068964440000002</v>
      </c>
      <c r="M487">
        <v>-5.243067667</v>
      </c>
      <c r="N487">
        <v>-5.3433664109999999</v>
      </c>
      <c r="O487">
        <v>-6.4427193090000001</v>
      </c>
      <c r="P487">
        <v>-4.2440135129999996</v>
      </c>
      <c r="Q487">
        <v>-5.0621365999999997</v>
      </c>
      <c r="R487">
        <v>-0.28034482199999999</v>
      </c>
      <c r="S487">
        <v>-0.26215338300000002</v>
      </c>
      <c r="T487">
        <v>-0.26716832099999999</v>
      </c>
      <c r="U487">
        <v>-0.32213596500000002</v>
      </c>
      <c r="V487">
        <v>-0.212200676</v>
      </c>
      <c r="W487">
        <v>-0.25310683</v>
      </c>
      <c r="X487">
        <v>1.0502832E-2</v>
      </c>
      <c r="Y487">
        <v>2.7205210000000001E-3</v>
      </c>
      <c r="Z487">
        <v>1.4204675899999999</v>
      </c>
      <c r="AA487">
        <v>6.3471168999999994E-2</v>
      </c>
      <c r="AB487">
        <v>9.374327E-3</v>
      </c>
      <c r="AC487">
        <v>1.381479774</v>
      </c>
    </row>
    <row r="488" spans="1:29" x14ac:dyDescent="0.3">
      <c r="A488">
        <v>4.8600000000000003</v>
      </c>
      <c r="B488">
        <v>28.2</v>
      </c>
      <c r="C488">
        <v>-100</v>
      </c>
      <c r="D488">
        <v>-100</v>
      </c>
      <c r="E488">
        <v>-100</v>
      </c>
      <c r="F488">
        <v>-109.9230769</v>
      </c>
      <c r="G488">
        <v>-102.7596154</v>
      </c>
      <c r="H488">
        <v>-104.1442308</v>
      </c>
      <c r="I488">
        <v>-103</v>
      </c>
      <c r="J488">
        <v>-112</v>
      </c>
      <c r="K488">
        <v>-96</v>
      </c>
      <c r="L488">
        <v>-5.6206629379999997</v>
      </c>
      <c r="M488">
        <v>-5.2543758589999996</v>
      </c>
      <c r="N488">
        <v>-5.3251749720000001</v>
      </c>
      <c r="O488">
        <v>-5.2666673719999997</v>
      </c>
      <c r="P488">
        <v>-5.7268616080000001</v>
      </c>
      <c r="Q488">
        <v>-4.9087385210000001</v>
      </c>
      <c r="R488">
        <v>-0.28103314699999998</v>
      </c>
      <c r="S488">
        <v>-0.26271879300000001</v>
      </c>
      <c r="T488">
        <v>-0.26625874900000002</v>
      </c>
      <c r="U488">
        <v>-0.26333336899999998</v>
      </c>
      <c r="V488">
        <v>-0.28634308000000003</v>
      </c>
      <c r="W488">
        <v>-0.245436926</v>
      </c>
      <c r="X488">
        <v>1.0573796999999999E-2</v>
      </c>
      <c r="Y488">
        <v>3.744814E-3</v>
      </c>
      <c r="Z488">
        <v>1.4210713829999999</v>
      </c>
      <c r="AA488">
        <v>-1.3284663E-2</v>
      </c>
      <c r="AB488">
        <v>1.9600866000000002E-2</v>
      </c>
      <c r="AC488">
        <v>1.394935746</v>
      </c>
    </row>
    <row r="489" spans="1:29" x14ac:dyDescent="0.3">
      <c r="A489">
        <v>4.87</v>
      </c>
      <c r="B489">
        <v>28.2</v>
      </c>
      <c r="C489">
        <v>-100</v>
      </c>
      <c r="D489">
        <v>-100</v>
      </c>
      <c r="E489">
        <v>-100</v>
      </c>
      <c r="F489">
        <v>-110.3365385</v>
      </c>
      <c r="G489">
        <v>-103.2019231</v>
      </c>
      <c r="H489">
        <v>-104.1826923</v>
      </c>
      <c r="I489">
        <v>-122</v>
      </c>
      <c r="J489">
        <v>-123</v>
      </c>
      <c r="K489">
        <v>-97</v>
      </c>
      <c r="L489">
        <v>-5.6418043400000002</v>
      </c>
      <c r="M489">
        <v>-5.2769922420000004</v>
      </c>
      <c r="N489">
        <v>-5.3271416140000003</v>
      </c>
      <c r="O489">
        <v>-6.2381885370000001</v>
      </c>
      <c r="P489">
        <v>-6.2893212299999997</v>
      </c>
      <c r="Q489">
        <v>-4.9598712139999996</v>
      </c>
      <c r="R489">
        <v>-0.28209021699999998</v>
      </c>
      <c r="S489">
        <v>-0.26384961200000001</v>
      </c>
      <c r="T489">
        <v>-0.266357081</v>
      </c>
      <c r="U489">
        <v>-0.31190942700000002</v>
      </c>
      <c r="V489">
        <v>-0.31446606199999999</v>
      </c>
      <c r="W489">
        <v>-0.247993561</v>
      </c>
      <c r="X489">
        <v>1.0531218E-2</v>
      </c>
      <c r="Y489">
        <v>4.4085560000000001E-3</v>
      </c>
      <c r="Z489">
        <v>1.425082298</v>
      </c>
      <c r="AA489">
        <v>-1.476074E-3</v>
      </c>
      <c r="AB489">
        <v>4.3462789000000002E-2</v>
      </c>
      <c r="AC489">
        <v>1.533980788</v>
      </c>
    </row>
    <row r="490" spans="1:29" x14ac:dyDescent="0.3">
      <c r="A490">
        <v>4.88</v>
      </c>
      <c r="B490">
        <v>28.2</v>
      </c>
      <c r="C490">
        <v>-100</v>
      </c>
      <c r="D490">
        <v>-100</v>
      </c>
      <c r="E490">
        <v>-100</v>
      </c>
      <c r="F490">
        <v>-110.6923077</v>
      </c>
      <c r="G490">
        <v>-103.3461538</v>
      </c>
      <c r="H490">
        <v>-103.7980769</v>
      </c>
      <c r="I490">
        <v>-112</v>
      </c>
      <c r="J490">
        <v>-121</v>
      </c>
      <c r="K490">
        <v>-102</v>
      </c>
      <c r="L490">
        <v>-5.6599957789999999</v>
      </c>
      <c r="M490">
        <v>-5.2843671499999996</v>
      </c>
      <c r="N490">
        <v>-5.3074751940000002</v>
      </c>
      <c r="O490">
        <v>-5.7268616080000001</v>
      </c>
      <c r="P490">
        <v>-6.1870558439999996</v>
      </c>
      <c r="Q490">
        <v>-5.2155346790000001</v>
      </c>
      <c r="R490">
        <v>-0.282999789</v>
      </c>
      <c r="S490">
        <v>-0.26421835799999999</v>
      </c>
      <c r="T490">
        <v>-0.26537376000000001</v>
      </c>
      <c r="U490">
        <v>-0.28634308000000003</v>
      </c>
      <c r="V490">
        <v>-0.30935279199999999</v>
      </c>
      <c r="W490">
        <v>-0.26077673400000001</v>
      </c>
      <c r="X490">
        <v>1.0843464000000001E-2</v>
      </c>
      <c r="Y490">
        <v>5.4902090000000002E-3</v>
      </c>
      <c r="Z490">
        <v>1.4255998350000001</v>
      </c>
      <c r="AA490">
        <v>-1.3284663E-2</v>
      </c>
      <c r="AB490">
        <v>2.4714135000000002E-2</v>
      </c>
      <c r="AC490">
        <v>1.50258352</v>
      </c>
    </row>
    <row r="491" spans="1:29" x14ac:dyDescent="0.3">
      <c r="A491">
        <v>4.8899999999999997</v>
      </c>
      <c r="B491">
        <v>28.2</v>
      </c>
      <c r="C491">
        <v>-100</v>
      </c>
      <c r="D491">
        <v>-100</v>
      </c>
      <c r="E491">
        <v>-100</v>
      </c>
      <c r="F491">
        <v>-110.6442308</v>
      </c>
      <c r="G491">
        <v>-103.2115385</v>
      </c>
      <c r="H491">
        <v>-103.5769231</v>
      </c>
      <c r="I491">
        <v>-109</v>
      </c>
      <c r="J491">
        <v>-113</v>
      </c>
      <c r="K491">
        <v>-90</v>
      </c>
      <c r="L491">
        <v>-5.6575374759999999</v>
      </c>
      <c r="M491">
        <v>-5.2774839030000003</v>
      </c>
      <c r="N491">
        <v>-5.2961670019999998</v>
      </c>
      <c r="O491">
        <v>-5.5734635289999996</v>
      </c>
      <c r="P491">
        <v>-5.7779943009999997</v>
      </c>
      <c r="Q491">
        <v>-4.6019423640000001</v>
      </c>
      <c r="R491">
        <v>-0.282876874</v>
      </c>
      <c r="S491">
        <v>-0.26387419499999998</v>
      </c>
      <c r="T491">
        <v>-0.26480835000000003</v>
      </c>
      <c r="U491">
        <v>-0.27867317600000002</v>
      </c>
      <c r="V491">
        <v>-0.288899715</v>
      </c>
      <c r="W491">
        <v>-0.23009711799999999</v>
      </c>
      <c r="X491">
        <v>1.0971201999999999E-2</v>
      </c>
      <c r="Y491">
        <v>5.7114560000000002E-3</v>
      </c>
      <c r="Z491">
        <v>1.423788455</v>
      </c>
      <c r="AA491">
        <v>-5.9042950000000004E-3</v>
      </c>
      <c r="AB491">
        <v>3.5792885000000003E-2</v>
      </c>
      <c r="AC491">
        <v>1.39942107</v>
      </c>
    </row>
    <row r="492" spans="1:29" x14ac:dyDescent="0.3">
      <c r="A492">
        <v>4.9000000000000004</v>
      </c>
      <c r="B492">
        <v>28.2</v>
      </c>
      <c r="C492">
        <v>-100</v>
      </c>
      <c r="D492">
        <v>-100</v>
      </c>
      <c r="E492">
        <v>-100</v>
      </c>
      <c r="F492">
        <v>-110.9326923</v>
      </c>
      <c r="G492">
        <v>-103.2307692</v>
      </c>
      <c r="H492">
        <v>-103.9230769</v>
      </c>
      <c r="I492">
        <v>-113</v>
      </c>
      <c r="J492">
        <v>-88</v>
      </c>
      <c r="K492">
        <v>-117</v>
      </c>
      <c r="L492">
        <v>-5.672287292</v>
      </c>
      <c r="M492">
        <v>-5.2784672239999999</v>
      </c>
      <c r="N492">
        <v>-5.3138667809999998</v>
      </c>
      <c r="O492">
        <v>-5.7779943009999997</v>
      </c>
      <c r="P492">
        <v>-4.4996769780000001</v>
      </c>
      <c r="Q492">
        <v>-5.9825250729999997</v>
      </c>
      <c r="R492">
        <v>-0.28361436499999998</v>
      </c>
      <c r="S492">
        <v>-0.26392336100000002</v>
      </c>
      <c r="T492">
        <v>-0.26569333899999997</v>
      </c>
      <c r="U492">
        <v>-0.288899715</v>
      </c>
      <c r="V492">
        <v>-0.22498384900000001</v>
      </c>
      <c r="W492">
        <v>-0.29912625399999998</v>
      </c>
      <c r="X492">
        <v>1.1368606E-2</v>
      </c>
      <c r="Y492">
        <v>5.3836830000000002E-3</v>
      </c>
      <c r="Z492">
        <v>1.4267211660000001</v>
      </c>
      <c r="AA492">
        <v>3.6901842999999997E-2</v>
      </c>
      <c r="AB492">
        <v>-2.8122980999999998E-2</v>
      </c>
      <c r="AC492">
        <v>1.426333013</v>
      </c>
    </row>
    <row r="493" spans="1:29" x14ac:dyDescent="0.3">
      <c r="A493">
        <v>4.91</v>
      </c>
      <c r="B493">
        <v>28.2</v>
      </c>
      <c r="C493">
        <v>-100</v>
      </c>
      <c r="D493">
        <v>-100</v>
      </c>
      <c r="E493">
        <v>-100</v>
      </c>
      <c r="F493">
        <v>-111.0288462</v>
      </c>
      <c r="G493">
        <v>-103.1730769</v>
      </c>
      <c r="H493">
        <v>-105.0192308</v>
      </c>
      <c r="I493">
        <v>-114</v>
      </c>
      <c r="J493">
        <v>-101</v>
      </c>
      <c r="K493">
        <v>-122</v>
      </c>
      <c r="L493">
        <v>-5.6772038970000001</v>
      </c>
      <c r="M493">
        <v>-5.2755172610000001</v>
      </c>
      <c r="N493">
        <v>-5.3699160790000002</v>
      </c>
      <c r="O493">
        <v>-5.8291269940000001</v>
      </c>
      <c r="P493">
        <v>-5.1644019859999997</v>
      </c>
      <c r="Q493">
        <v>-6.2381885370000001</v>
      </c>
      <c r="R493">
        <v>-0.28386019499999998</v>
      </c>
      <c r="S493">
        <v>-0.263775863</v>
      </c>
      <c r="T493">
        <v>-0.268495804</v>
      </c>
      <c r="U493">
        <v>-0.29145634999999998</v>
      </c>
      <c r="V493">
        <v>-0.25822009899999998</v>
      </c>
      <c r="W493">
        <v>-0.31190942700000002</v>
      </c>
      <c r="X493">
        <v>1.1595694E-2</v>
      </c>
      <c r="Y493">
        <v>3.5481499999999999E-3</v>
      </c>
      <c r="Z493">
        <v>1.431810284</v>
      </c>
      <c r="AA493">
        <v>1.9188957999999999E-2</v>
      </c>
      <c r="AB493">
        <v>-2.4714135000000002E-2</v>
      </c>
      <c r="AC493">
        <v>1.511554168</v>
      </c>
    </row>
    <row r="494" spans="1:29" x14ac:dyDescent="0.3">
      <c r="A494">
        <v>4.92</v>
      </c>
      <c r="B494">
        <v>28.2</v>
      </c>
      <c r="C494">
        <v>-100</v>
      </c>
      <c r="D494">
        <v>-100</v>
      </c>
      <c r="E494">
        <v>-100</v>
      </c>
      <c r="F494">
        <v>-111.5865385</v>
      </c>
      <c r="G494">
        <v>-102.9230769</v>
      </c>
      <c r="H494">
        <v>-106.0384615</v>
      </c>
      <c r="I494">
        <v>-92</v>
      </c>
      <c r="J494">
        <v>-101</v>
      </c>
      <c r="K494">
        <v>-122</v>
      </c>
      <c r="L494">
        <v>-5.7057202059999996</v>
      </c>
      <c r="M494">
        <v>-5.2627340880000002</v>
      </c>
      <c r="N494">
        <v>-5.4220320930000003</v>
      </c>
      <c r="O494">
        <v>-4.7042077500000001</v>
      </c>
      <c r="P494">
        <v>-5.1644019859999997</v>
      </c>
      <c r="Q494">
        <v>-6.2381885370000001</v>
      </c>
      <c r="R494">
        <v>-0.28528600999999998</v>
      </c>
      <c r="S494">
        <v>-0.263136704</v>
      </c>
      <c r="T494">
        <v>-0.27110160500000002</v>
      </c>
      <c r="U494">
        <v>-0.23521038699999999</v>
      </c>
      <c r="V494">
        <v>-0.25822009899999998</v>
      </c>
      <c r="W494">
        <v>-0.31190942700000002</v>
      </c>
      <c r="X494">
        <v>1.2787908000000001E-2</v>
      </c>
      <c r="Y494">
        <v>2.0731679999999998E-3</v>
      </c>
      <c r="Z494">
        <v>1.4377619639999999</v>
      </c>
      <c r="AA494">
        <v>-1.3284663E-2</v>
      </c>
      <c r="AB494">
        <v>-4.3462789000000002E-2</v>
      </c>
      <c r="AC494">
        <v>1.412877041</v>
      </c>
    </row>
    <row r="495" spans="1:29" x14ac:dyDescent="0.3">
      <c r="A495">
        <v>4.93</v>
      </c>
      <c r="B495">
        <v>28.2</v>
      </c>
      <c r="C495">
        <v>-100</v>
      </c>
      <c r="D495">
        <v>-100</v>
      </c>
      <c r="E495">
        <v>-100</v>
      </c>
      <c r="F495">
        <v>-112.8365385</v>
      </c>
      <c r="G495">
        <v>-102.3461538</v>
      </c>
      <c r="H495">
        <v>-106.5</v>
      </c>
      <c r="I495">
        <v>-111</v>
      </c>
      <c r="J495">
        <v>-101</v>
      </c>
      <c r="K495">
        <v>-108</v>
      </c>
      <c r="L495">
        <v>-5.7696360719999999</v>
      </c>
      <c r="M495">
        <v>-5.233234457</v>
      </c>
      <c r="N495">
        <v>-5.4456317969999999</v>
      </c>
      <c r="O495">
        <v>-5.6757289149999997</v>
      </c>
      <c r="P495">
        <v>-5.1644019859999997</v>
      </c>
      <c r="Q495">
        <v>-5.5223308360000001</v>
      </c>
      <c r="R495">
        <v>-0.28848180400000001</v>
      </c>
      <c r="S495">
        <v>-0.26166172300000001</v>
      </c>
      <c r="T495">
        <v>-0.27228159000000002</v>
      </c>
      <c r="U495">
        <v>-0.28378644600000003</v>
      </c>
      <c r="V495">
        <v>-0.25822009899999998</v>
      </c>
      <c r="W495">
        <v>-0.27611654200000002</v>
      </c>
      <c r="X495">
        <v>1.5484581000000001E-2</v>
      </c>
      <c r="Y495">
        <v>1.860116E-3</v>
      </c>
      <c r="Z495">
        <v>1.4428510809999999</v>
      </c>
      <c r="AA495">
        <v>1.4760736999999999E-2</v>
      </c>
      <c r="AB495">
        <v>-3.4088460000000001E-3</v>
      </c>
      <c r="AC495">
        <v>1.4353036610000001</v>
      </c>
    </row>
    <row r="496" spans="1:29" x14ac:dyDescent="0.3">
      <c r="A496">
        <v>4.9400000000000004</v>
      </c>
      <c r="B496">
        <v>28.2</v>
      </c>
      <c r="C496">
        <v>-100</v>
      </c>
      <c r="D496">
        <v>-100</v>
      </c>
      <c r="E496">
        <v>-100</v>
      </c>
      <c r="F496">
        <v>-113.3461538</v>
      </c>
      <c r="G496">
        <v>-102.6634615</v>
      </c>
      <c r="H496">
        <v>-106.5480769</v>
      </c>
      <c r="I496">
        <v>-109</v>
      </c>
      <c r="J496">
        <v>-105</v>
      </c>
      <c r="K496">
        <v>-84</v>
      </c>
      <c r="L496">
        <v>-5.7956940790000004</v>
      </c>
      <c r="M496">
        <v>-5.2494592539999996</v>
      </c>
      <c r="N496">
        <v>-5.4480900999999999</v>
      </c>
      <c r="O496">
        <v>-5.5734635289999996</v>
      </c>
      <c r="P496">
        <v>-5.3689327579999997</v>
      </c>
      <c r="Q496">
        <v>-4.2951462060000001</v>
      </c>
      <c r="R496">
        <v>-0.289784704</v>
      </c>
      <c r="S496">
        <v>-0.262472963</v>
      </c>
      <c r="T496">
        <v>-0.27240450500000002</v>
      </c>
      <c r="U496">
        <v>-0.27867317600000002</v>
      </c>
      <c r="V496">
        <v>-0.26844663800000002</v>
      </c>
      <c r="W496">
        <v>-0.21475731000000001</v>
      </c>
      <c r="X496">
        <v>1.5768441000000001E-2</v>
      </c>
      <c r="Y496">
        <v>2.4828860000000001E-3</v>
      </c>
      <c r="Z496">
        <v>1.4467757400000001</v>
      </c>
      <c r="AA496">
        <v>5.9042950000000004E-3</v>
      </c>
      <c r="AB496">
        <v>3.9201730999999997E-2</v>
      </c>
      <c r="AC496">
        <v>1.3366265340000001</v>
      </c>
    </row>
    <row r="497" spans="1:29" x14ac:dyDescent="0.3">
      <c r="A497">
        <v>4.95</v>
      </c>
      <c r="B497">
        <v>28.2</v>
      </c>
      <c r="C497">
        <v>-100</v>
      </c>
      <c r="D497">
        <v>-100</v>
      </c>
      <c r="E497">
        <v>-100</v>
      </c>
      <c r="F497">
        <v>-113.75</v>
      </c>
      <c r="G497">
        <v>-103.4711538</v>
      </c>
      <c r="H497">
        <v>-105.9903846</v>
      </c>
      <c r="I497">
        <v>-104</v>
      </c>
      <c r="J497">
        <v>-105</v>
      </c>
      <c r="K497">
        <v>-103</v>
      </c>
      <c r="L497">
        <v>-5.8163438210000002</v>
      </c>
      <c r="M497">
        <v>-5.290758737</v>
      </c>
      <c r="N497">
        <v>-5.4195737900000003</v>
      </c>
      <c r="O497">
        <v>-5.3178000650000001</v>
      </c>
      <c r="P497">
        <v>-5.3689327579999997</v>
      </c>
      <c r="Q497">
        <v>-5.2666673719999997</v>
      </c>
      <c r="R497">
        <v>-0.29081719099999997</v>
      </c>
      <c r="S497">
        <v>-0.264537937</v>
      </c>
      <c r="T497">
        <v>-0.27097869000000002</v>
      </c>
      <c r="U497">
        <v>-0.26589000299999999</v>
      </c>
      <c r="V497">
        <v>-0.26844663800000002</v>
      </c>
      <c r="W497">
        <v>-0.26333336899999998</v>
      </c>
      <c r="X497">
        <v>1.5172334000000001E-2</v>
      </c>
      <c r="Y497">
        <v>4.4659160000000003E-3</v>
      </c>
      <c r="Z497">
        <v>1.4497084520000001</v>
      </c>
      <c r="AA497">
        <v>-1.476074E-3</v>
      </c>
      <c r="AB497">
        <v>2.5566349999999998E-3</v>
      </c>
      <c r="AC497">
        <v>1.39942107</v>
      </c>
    </row>
    <row r="498" spans="1:29" x14ac:dyDescent="0.3">
      <c r="A498">
        <v>4.96</v>
      </c>
      <c r="B498">
        <v>28.2</v>
      </c>
      <c r="C498">
        <v>-100</v>
      </c>
      <c r="D498">
        <v>-100</v>
      </c>
      <c r="E498">
        <v>-100</v>
      </c>
      <c r="F498">
        <v>-113.7884615</v>
      </c>
      <c r="G498">
        <v>-104.9326923</v>
      </c>
      <c r="H498">
        <v>-105.9134615</v>
      </c>
      <c r="I498">
        <v>-103</v>
      </c>
      <c r="J498">
        <v>-83</v>
      </c>
      <c r="K498">
        <v>-107</v>
      </c>
      <c r="L498">
        <v>-5.8183104630000004</v>
      </c>
      <c r="M498">
        <v>-5.365491134</v>
      </c>
      <c r="N498">
        <v>-5.4156405059999999</v>
      </c>
      <c r="O498">
        <v>-5.2666673719999997</v>
      </c>
      <c r="P498">
        <v>-4.2440135129999996</v>
      </c>
      <c r="Q498">
        <v>-5.4711981429999996</v>
      </c>
      <c r="R498">
        <v>-0.29091552300000001</v>
      </c>
      <c r="S498">
        <v>-0.26827455700000002</v>
      </c>
      <c r="T498">
        <v>-0.27078202499999998</v>
      </c>
      <c r="U498">
        <v>-0.26333336899999998</v>
      </c>
      <c r="V498">
        <v>-0.212200676</v>
      </c>
      <c r="W498">
        <v>-0.27355990699999999</v>
      </c>
      <c r="X498">
        <v>1.3071767999999999E-2</v>
      </c>
      <c r="Y498">
        <v>5.8753429999999999E-3</v>
      </c>
      <c r="Z498">
        <v>1.456091413</v>
      </c>
      <c r="AA498">
        <v>2.9521473999999999E-2</v>
      </c>
      <c r="AB498">
        <v>-2.3861923E-2</v>
      </c>
      <c r="AC498">
        <v>1.3141999150000001</v>
      </c>
    </row>
    <row r="499" spans="1:29" x14ac:dyDescent="0.3">
      <c r="A499">
        <v>4.97</v>
      </c>
      <c r="B499">
        <v>28.2</v>
      </c>
      <c r="C499">
        <v>-100</v>
      </c>
      <c r="D499">
        <v>-100</v>
      </c>
      <c r="E499">
        <v>-100</v>
      </c>
      <c r="F499">
        <v>-114.8461538</v>
      </c>
      <c r="G499">
        <v>-107.8942308</v>
      </c>
      <c r="H499">
        <v>-106.7307692</v>
      </c>
      <c r="I499">
        <v>-84</v>
      </c>
      <c r="J499">
        <v>-101</v>
      </c>
      <c r="K499">
        <v>-115</v>
      </c>
      <c r="L499">
        <v>-5.8723931189999998</v>
      </c>
      <c r="M499">
        <v>-5.5169225710000003</v>
      </c>
      <c r="N499">
        <v>-5.4574316490000001</v>
      </c>
      <c r="O499">
        <v>-4.2951462060000001</v>
      </c>
      <c r="P499">
        <v>-5.1644019859999997</v>
      </c>
      <c r="Q499">
        <v>-5.8802596869999997</v>
      </c>
      <c r="R499">
        <v>-0.29361965600000001</v>
      </c>
      <c r="S499">
        <v>-0.275846129</v>
      </c>
      <c r="T499">
        <v>-0.272871582</v>
      </c>
      <c r="U499">
        <v>-0.21475731000000001</v>
      </c>
      <c r="V499">
        <v>-0.25822009899999998</v>
      </c>
      <c r="W499">
        <v>-0.29401298399999998</v>
      </c>
      <c r="X499">
        <v>1.0261551000000001E-2</v>
      </c>
      <c r="Y499">
        <v>7.9075399999999994E-3</v>
      </c>
      <c r="Z499">
        <v>1.477784854</v>
      </c>
      <c r="AA499">
        <v>-2.5093252999999999E-2</v>
      </c>
      <c r="AB499">
        <v>-3.8349519999999998E-2</v>
      </c>
      <c r="AC499">
        <v>1.3455971819999999</v>
      </c>
    </row>
    <row r="500" spans="1:29" x14ac:dyDescent="0.3">
      <c r="A500">
        <v>4.9800000000000004</v>
      </c>
      <c r="B500">
        <v>28.2</v>
      </c>
      <c r="C500">
        <v>-100</v>
      </c>
      <c r="D500">
        <v>-100</v>
      </c>
      <c r="E500">
        <v>-100</v>
      </c>
      <c r="F500">
        <v>-116.2115385</v>
      </c>
      <c r="G500">
        <v>-109.7115385</v>
      </c>
      <c r="H500">
        <v>-107.7211538</v>
      </c>
      <c r="I500">
        <v>-231</v>
      </c>
      <c r="J500">
        <v>-97</v>
      </c>
      <c r="K500">
        <v>-121</v>
      </c>
      <c r="L500">
        <v>-5.9422089109999998</v>
      </c>
      <c r="M500">
        <v>-5.609846407</v>
      </c>
      <c r="N500">
        <v>-5.5080726819999999</v>
      </c>
      <c r="O500">
        <v>-11.811652069999999</v>
      </c>
      <c r="P500">
        <v>-4.9598712139999996</v>
      </c>
      <c r="Q500">
        <v>-6.1870558439999996</v>
      </c>
      <c r="R500">
        <v>-0.29711044599999997</v>
      </c>
      <c r="S500">
        <v>-0.28049232000000002</v>
      </c>
      <c r="T500">
        <v>-0.27540363400000001</v>
      </c>
      <c r="U500">
        <v>-0.59058260299999998</v>
      </c>
      <c r="V500">
        <v>-0.247993561</v>
      </c>
      <c r="W500">
        <v>-0.30935279199999999</v>
      </c>
      <c r="X500">
        <v>9.5944789999999995E-3</v>
      </c>
      <c r="Y500">
        <v>8.9318330000000001E-3</v>
      </c>
      <c r="Z500">
        <v>1.496502456</v>
      </c>
      <c r="AA500">
        <v>0.19779387600000001</v>
      </c>
      <c r="AB500">
        <v>7.3290193000000003E-2</v>
      </c>
      <c r="AC500">
        <v>2.01391045</v>
      </c>
    </row>
    <row r="501" spans="1:29" x14ac:dyDescent="0.3">
      <c r="A501">
        <v>4.99</v>
      </c>
      <c r="B501">
        <v>28.2</v>
      </c>
      <c r="C501">
        <v>-100</v>
      </c>
      <c r="D501">
        <v>-100</v>
      </c>
      <c r="E501">
        <v>-100</v>
      </c>
      <c r="F501">
        <v>-117.4807692</v>
      </c>
      <c r="G501">
        <v>-111.1634615</v>
      </c>
      <c r="H501">
        <v>-109.4230769</v>
      </c>
      <c r="I501">
        <v>0</v>
      </c>
      <c r="J501">
        <v>-98</v>
      </c>
      <c r="K501">
        <v>-113</v>
      </c>
      <c r="L501">
        <v>-6.0071080979999998</v>
      </c>
      <c r="M501">
        <v>-5.6840871440000003</v>
      </c>
      <c r="N501">
        <v>-5.595096592</v>
      </c>
      <c r="O501">
        <v>0</v>
      </c>
      <c r="P501">
        <v>-5.0110039070000001</v>
      </c>
      <c r="Q501">
        <v>-5.7779943009999997</v>
      </c>
      <c r="R501">
        <v>-0.30035540500000002</v>
      </c>
      <c r="S501">
        <v>-0.28420435700000002</v>
      </c>
      <c r="T501">
        <v>-0.27975483000000001</v>
      </c>
      <c r="U501">
        <v>0</v>
      </c>
      <c r="V501">
        <v>-0.25055019499999998</v>
      </c>
      <c r="W501">
        <v>-0.288899715</v>
      </c>
      <c r="X501">
        <v>9.324812E-3</v>
      </c>
      <c r="Y501">
        <v>8.3500339999999992E-3</v>
      </c>
      <c r="Z501">
        <v>1.5163413889999999</v>
      </c>
      <c r="AA501">
        <v>-0.144655223</v>
      </c>
      <c r="AB501">
        <v>-0.109083078</v>
      </c>
      <c r="AC501">
        <v>0.94640335200000003</v>
      </c>
    </row>
    <row r="502" spans="1:29" x14ac:dyDescent="0.3">
      <c r="A502">
        <v>5</v>
      </c>
      <c r="B502">
        <v>28.2</v>
      </c>
      <c r="C502">
        <v>-100</v>
      </c>
      <c r="D502">
        <v>-100</v>
      </c>
      <c r="E502">
        <v>-100</v>
      </c>
      <c r="F502">
        <v>-118.6442308</v>
      </c>
      <c r="G502">
        <v>-112.4134615</v>
      </c>
      <c r="H502">
        <v>-111.0480769</v>
      </c>
      <c r="I502">
        <v>-259</v>
      </c>
      <c r="J502">
        <v>-106</v>
      </c>
      <c r="K502">
        <v>-80</v>
      </c>
      <c r="L502">
        <v>-6.06659902</v>
      </c>
      <c r="M502">
        <v>-5.7480030099999997</v>
      </c>
      <c r="N502">
        <v>-5.6781872179999997</v>
      </c>
      <c r="O502">
        <v>-13.243367470000001</v>
      </c>
      <c r="P502">
        <v>-5.4200654510000001</v>
      </c>
      <c r="Q502">
        <v>-4.0906154340000001</v>
      </c>
      <c r="R502">
        <v>-0.30332995099999999</v>
      </c>
      <c r="S502">
        <v>-0.28740015000000002</v>
      </c>
      <c r="T502">
        <v>-0.28390936100000003</v>
      </c>
      <c r="U502">
        <v>-0.66216837299999998</v>
      </c>
      <c r="V502">
        <v>-0.27100327299999999</v>
      </c>
      <c r="W502">
        <v>-0.204530772</v>
      </c>
      <c r="X502">
        <v>9.1970750000000007E-3</v>
      </c>
      <c r="Y502">
        <v>7.6371269999999996E-3</v>
      </c>
      <c r="Z502">
        <v>1.534455197</v>
      </c>
      <c r="AA502">
        <v>0.22583927600000001</v>
      </c>
      <c r="AB502">
        <v>0.174703368</v>
      </c>
      <c r="AC502">
        <v>1.995969154</v>
      </c>
    </row>
    <row r="503" spans="1:29" x14ac:dyDescent="0.3">
      <c r="A503">
        <v>5.01</v>
      </c>
      <c r="B503">
        <v>28.2</v>
      </c>
      <c r="C503">
        <v>-100</v>
      </c>
      <c r="D503">
        <v>-100</v>
      </c>
      <c r="E503">
        <v>-100</v>
      </c>
      <c r="F503">
        <v>-118.6826923</v>
      </c>
      <c r="G503">
        <v>-113.0192308</v>
      </c>
      <c r="H503">
        <v>-111.9038462</v>
      </c>
      <c r="I503">
        <v>0</v>
      </c>
      <c r="J503">
        <v>-92</v>
      </c>
      <c r="K503">
        <v>-94</v>
      </c>
      <c r="L503">
        <v>-6.0685656620000001</v>
      </c>
      <c r="M503">
        <v>-5.7789776220000002</v>
      </c>
      <c r="N503">
        <v>-5.7219450030000001</v>
      </c>
      <c r="O503">
        <v>0</v>
      </c>
      <c r="P503">
        <v>-4.7042077500000001</v>
      </c>
      <c r="Q503">
        <v>-4.8064731350000001</v>
      </c>
      <c r="R503">
        <v>-0.30342828300000002</v>
      </c>
      <c r="S503">
        <v>-0.28894888099999999</v>
      </c>
      <c r="T503">
        <v>-0.28609725000000003</v>
      </c>
      <c r="U503">
        <v>0</v>
      </c>
      <c r="V503">
        <v>-0.23521038699999999</v>
      </c>
      <c r="W503">
        <v>-0.240323657</v>
      </c>
      <c r="X503">
        <v>8.3596869999999993E-3</v>
      </c>
      <c r="Y503">
        <v>6.7275549999999996E-3</v>
      </c>
      <c r="Z503">
        <v>1.541183183</v>
      </c>
      <c r="AA503">
        <v>-0.13579878100000001</v>
      </c>
      <c r="AB503">
        <v>-8.1812309E-2</v>
      </c>
      <c r="AC503">
        <v>0.83427025300000002</v>
      </c>
    </row>
    <row r="504" spans="1:29" x14ac:dyDescent="0.3">
      <c r="A504">
        <v>5.0199999999999996</v>
      </c>
      <c r="B504">
        <v>28.2</v>
      </c>
      <c r="C504">
        <v>-100</v>
      </c>
      <c r="D504">
        <v>-100</v>
      </c>
      <c r="E504">
        <v>-100</v>
      </c>
      <c r="F504">
        <v>-118.8365385</v>
      </c>
      <c r="G504">
        <v>-114.0961538</v>
      </c>
      <c r="H504">
        <v>-112.4903846</v>
      </c>
      <c r="I504">
        <v>-213</v>
      </c>
      <c r="J504">
        <v>-252</v>
      </c>
      <c r="K504">
        <v>-89</v>
      </c>
      <c r="L504">
        <v>-6.07643223</v>
      </c>
      <c r="M504">
        <v>-5.8340435990000001</v>
      </c>
      <c r="N504">
        <v>-5.7519362940000001</v>
      </c>
      <c r="O504">
        <v>-10.891263589999999</v>
      </c>
      <c r="P504">
        <v>-12.88543862</v>
      </c>
      <c r="Q504">
        <v>-4.5508096709999997</v>
      </c>
      <c r="R504">
        <v>-0.30382161099999999</v>
      </c>
      <c r="S504">
        <v>-0.29170217999999998</v>
      </c>
      <c r="T504">
        <v>-0.28759681500000001</v>
      </c>
      <c r="U504">
        <v>-0.54456318000000004</v>
      </c>
      <c r="V504">
        <v>-0.64427193100000002</v>
      </c>
      <c r="W504">
        <v>-0.22754048399999999</v>
      </c>
      <c r="X504">
        <v>6.9971570000000004E-3</v>
      </c>
      <c r="Y504">
        <v>6.7767210000000003E-3</v>
      </c>
      <c r="Z504">
        <v>1.549334397</v>
      </c>
      <c r="AA504">
        <v>-5.7566873999999997E-2</v>
      </c>
      <c r="AB504">
        <v>0.24458471500000001</v>
      </c>
      <c r="AC504">
        <v>2.4848694629999999</v>
      </c>
    </row>
    <row r="505" spans="1:29" x14ac:dyDescent="0.3">
      <c r="A505">
        <v>5.03</v>
      </c>
      <c r="B505">
        <v>28.2</v>
      </c>
      <c r="C505">
        <v>-100</v>
      </c>
      <c r="D505">
        <v>-100</v>
      </c>
      <c r="E505">
        <v>-100</v>
      </c>
      <c r="F505">
        <v>-118.3365385</v>
      </c>
      <c r="G505">
        <v>-114.9903846</v>
      </c>
      <c r="H505">
        <v>-112.5096154</v>
      </c>
      <c r="I505">
        <v>0</v>
      </c>
      <c r="J505">
        <v>0</v>
      </c>
      <c r="K505">
        <v>-94</v>
      </c>
      <c r="L505">
        <v>-6.0508658830000002</v>
      </c>
      <c r="M505">
        <v>-5.8797680259999998</v>
      </c>
      <c r="N505">
        <v>-5.7529196149999997</v>
      </c>
      <c r="O505">
        <v>0</v>
      </c>
      <c r="P505">
        <v>0</v>
      </c>
      <c r="Q505">
        <v>-4.8064731350000001</v>
      </c>
      <c r="R505">
        <v>-0.30254329400000002</v>
      </c>
      <c r="S505">
        <v>-0.29398840100000001</v>
      </c>
      <c r="T505">
        <v>-0.287645981</v>
      </c>
      <c r="U505">
        <v>0</v>
      </c>
      <c r="V505">
        <v>0</v>
      </c>
      <c r="W505">
        <v>-0.240323657</v>
      </c>
      <c r="X505">
        <v>4.9391699999999997E-3</v>
      </c>
      <c r="Y505">
        <v>7.0799110000000004E-3</v>
      </c>
      <c r="Z505">
        <v>1.5511889059999999</v>
      </c>
      <c r="AA505">
        <v>0</v>
      </c>
      <c r="AB505">
        <v>-0.16021577100000001</v>
      </c>
      <c r="AC505">
        <v>0.42162044999999998</v>
      </c>
    </row>
    <row r="506" spans="1:29" x14ac:dyDescent="0.3">
      <c r="A506">
        <v>5.04</v>
      </c>
      <c r="B506">
        <v>28.2</v>
      </c>
      <c r="C506">
        <v>-100</v>
      </c>
      <c r="D506">
        <v>-100</v>
      </c>
      <c r="E506">
        <v>-100</v>
      </c>
      <c r="F506">
        <v>-117.8173077</v>
      </c>
      <c r="G506">
        <v>-115.625</v>
      </c>
      <c r="H506">
        <v>-112.0384615</v>
      </c>
      <c r="I506">
        <v>-223</v>
      </c>
      <c r="J506">
        <v>-226</v>
      </c>
      <c r="K506">
        <v>-195</v>
      </c>
      <c r="L506">
        <v>-6.0243162159999999</v>
      </c>
      <c r="M506">
        <v>-5.9122176199999998</v>
      </c>
      <c r="N506">
        <v>-5.7288282500000003</v>
      </c>
      <c r="O506">
        <v>-11.40259052</v>
      </c>
      <c r="P506">
        <v>-11.555988599999999</v>
      </c>
      <c r="Q506">
        <v>-9.9708751210000006</v>
      </c>
      <c r="R506">
        <v>-0.301215811</v>
      </c>
      <c r="S506">
        <v>-0.29561088099999999</v>
      </c>
      <c r="T506">
        <v>-0.28644141299999998</v>
      </c>
      <c r="U506">
        <v>-0.570129526</v>
      </c>
      <c r="V506">
        <v>-0.57779943</v>
      </c>
      <c r="W506">
        <v>-0.498543756</v>
      </c>
      <c r="X506">
        <v>3.2360079999999999E-3</v>
      </c>
      <c r="Y506">
        <v>7.9812890000000008E-3</v>
      </c>
      <c r="Z506">
        <v>1.5495931650000001</v>
      </c>
      <c r="AA506">
        <v>-4.4282210000000004E-3</v>
      </c>
      <c r="AB506">
        <v>5.0280481000000002E-2</v>
      </c>
      <c r="AC506">
        <v>2.8885486180000002</v>
      </c>
    </row>
    <row r="507" spans="1:29" x14ac:dyDescent="0.3">
      <c r="A507">
        <v>5.05</v>
      </c>
      <c r="B507">
        <v>28.2</v>
      </c>
      <c r="C507">
        <v>-100</v>
      </c>
      <c r="D507">
        <v>-100</v>
      </c>
      <c r="E507">
        <v>-100</v>
      </c>
      <c r="F507">
        <v>-116.8461538</v>
      </c>
      <c r="G507">
        <v>-115.8173077</v>
      </c>
      <c r="H507">
        <v>-111.9326923</v>
      </c>
      <c r="I507">
        <v>-114</v>
      </c>
      <c r="J507">
        <v>-86</v>
      </c>
      <c r="K507">
        <v>-117</v>
      </c>
      <c r="L507">
        <v>-5.9746585049999998</v>
      </c>
      <c r="M507">
        <v>-5.9220508299999999</v>
      </c>
      <c r="N507">
        <v>-5.7234199849999996</v>
      </c>
      <c r="O507">
        <v>-5.8291269940000001</v>
      </c>
      <c r="P507">
        <v>-4.3974115920000001</v>
      </c>
      <c r="Q507">
        <v>-5.9825250729999997</v>
      </c>
      <c r="R507">
        <v>-0.29873292499999998</v>
      </c>
      <c r="S507">
        <v>-0.29610254200000002</v>
      </c>
      <c r="T507">
        <v>-0.28617099899999998</v>
      </c>
      <c r="U507">
        <v>-0.29145634999999998</v>
      </c>
      <c r="V507">
        <v>-0.21987058000000001</v>
      </c>
      <c r="W507">
        <v>-0.29912625399999998</v>
      </c>
      <c r="X507">
        <v>1.518653E-3</v>
      </c>
      <c r="Y507">
        <v>7.4978229999999998E-3</v>
      </c>
      <c r="Z507">
        <v>1.5456253790000001</v>
      </c>
      <c r="AA507">
        <v>4.1330064E-2</v>
      </c>
      <c r="AB507">
        <v>-2.8975193E-2</v>
      </c>
      <c r="AC507">
        <v>1.421847689</v>
      </c>
    </row>
    <row r="508" spans="1:29" x14ac:dyDescent="0.3">
      <c r="A508">
        <v>5.0599999999999996</v>
      </c>
      <c r="B508">
        <v>28.2</v>
      </c>
      <c r="C508">
        <v>-100</v>
      </c>
      <c r="D508">
        <v>-100</v>
      </c>
      <c r="E508">
        <v>-100</v>
      </c>
      <c r="F508">
        <v>-115.5288462</v>
      </c>
      <c r="G508">
        <v>-115.7307692</v>
      </c>
      <c r="H508">
        <v>-112.3461538</v>
      </c>
      <c r="I508">
        <v>-113</v>
      </c>
      <c r="J508">
        <v>-107</v>
      </c>
      <c r="K508">
        <v>-122</v>
      </c>
      <c r="L508">
        <v>-5.9073010149999998</v>
      </c>
      <c r="M508">
        <v>-5.9176258859999997</v>
      </c>
      <c r="N508">
        <v>-5.744561386</v>
      </c>
      <c r="O508">
        <v>-5.7779943009999997</v>
      </c>
      <c r="P508">
        <v>-5.4711981429999996</v>
      </c>
      <c r="Q508">
        <v>-6.2381885370000001</v>
      </c>
      <c r="R508">
        <v>-0.29536505099999999</v>
      </c>
      <c r="S508">
        <v>-0.29588129400000002</v>
      </c>
      <c r="T508">
        <v>-0.28722806899999997</v>
      </c>
      <c r="U508">
        <v>-0.288899715</v>
      </c>
      <c r="V508">
        <v>-0.27355990699999999</v>
      </c>
      <c r="W508">
        <v>-0.31190942700000002</v>
      </c>
      <c r="X508">
        <v>-2.98053E-4</v>
      </c>
      <c r="Y508">
        <v>5.5967350000000003E-3</v>
      </c>
      <c r="Z508">
        <v>1.541183183</v>
      </c>
      <c r="AA508">
        <v>8.8564420000000008E-3</v>
      </c>
      <c r="AB508">
        <v>-2.0453077E-2</v>
      </c>
      <c r="AC508">
        <v>1.533980788</v>
      </c>
    </row>
    <row r="509" spans="1:29" x14ac:dyDescent="0.3">
      <c r="A509">
        <v>5.07</v>
      </c>
      <c r="B509">
        <v>28.2</v>
      </c>
      <c r="C509">
        <v>-100</v>
      </c>
      <c r="D509">
        <v>-100</v>
      </c>
      <c r="E509">
        <v>-100</v>
      </c>
      <c r="F509">
        <v>-115.4615385</v>
      </c>
      <c r="G509">
        <v>-114.6057692</v>
      </c>
      <c r="H509">
        <v>-112.8269231</v>
      </c>
      <c r="I509">
        <v>-88</v>
      </c>
      <c r="J509">
        <v>-112</v>
      </c>
      <c r="K509">
        <v>-120</v>
      </c>
      <c r="L509">
        <v>-5.9038593910000001</v>
      </c>
      <c r="M509">
        <v>-5.8601016059999997</v>
      </c>
      <c r="N509">
        <v>-5.7691444120000002</v>
      </c>
      <c r="O509">
        <v>-4.4996769780000001</v>
      </c>
      <c r="P509">
        <v>-5.7268616080000001</v>
      </c>
      <c r="Q509">
        <v>-6.1359231520000002</v>
      </c>
      <c r="R509">
        <v>-0.29519297</v>
      </c>
      <c r="S509">
        <v>-0.29300507999999997</v>
      </c>
      <c r="T509">
        <v>-0.28845722099999999</v>
      </c>
      <c r="U509">
        <v>-0.22498384900000001</v>
      </c>
      <c r="V509">
        <v>-0.28634308000000003</v>
      </c>
      <c r="W509">
        <v>-0.30679615799999999</v>
      </c>
      <c r="X509">
        <v>1.263178E-3</v>
      </c>
      <c r="Y509">
        <v>3.7612029999999999E-3</v>
      </c>
      <c r="Z509">
        <v>1.5379917030000001</v>
      </c>
      <c r="AA509">
        <v>-3.5425769000000003E-2</v>
      </c>
      <c r="AB509">
        <v>-3.4088462E-2</v>
      </c>
      <c r="AC509">
        <v>1.4353036610000001</v>
      </c>
    </row>
    <row r="510" spans="1:29" x14ac:dyDescent="0.3">
      <c r="A510">
        <v>5.08</v>
      </c>
      <c r="B510">
        <v>28.2</v>
      </c>
      <c r="C510">
        <v>-100</v>
      </c>
      <c r="D510">
        <v>-100</v>
      </c>
      <c r="E510">
        <v>-100</v>
      </c>
      <c r="F510">
        <v>-115.8461538</v>
      </c>
      <c r="G510">
        <v>-113.3173077</v>
      </c>
      <c r="H510">
        <v>-113.3173077</v>
      </c>
      <c r="I510">
        <v>-110</v>
      </c>
      <c r="J510">
        <v>-114</v>
      </c>
      <c r="K510">
        <v>-109</v>
      </c>
      <c r="L510">
        <v>-5.9235258120000003</v>
      </c>
      <c r="M510">
        <v>-5.7942190980000001</v>
      </c>
      <c r="N510">
        <v>-5.7942190980000001</v>
      </c>
      <c r="O510">
        <v>-5.6245962220000001</v>
      </c>
      <c r="P510">
        <v>-5.8291269940000001</v>
      </c>
      <c r="Q510">
        <v>-5.5734635289999996</v>
      </c>
      <c r="R510">
        <v>-0.29617629099999998</v>
      </c>
      <c r="S510">
        <v>-0.28971095499999999</v>
      </c>
      <c r="T510">
        <v>-0.28971095499999999</v>
      </c>
      <c r="U510">
        <v>-0.281229811</v>
      </c>
      <c r="V510">
        <v>-0.29145634999999998</v>
      </c>
      <c r="W510">
        <v>-0.27867317600000002</v>
      </c>
      <c r="X510">
        <v>3.7327630000000001E-3</v>
      </c>
      <c r="Y510">
        <v>2.1551119999999998E-3</v>
      </c>
      <c r="Z510">
        <v>1.5361371939999999</v>
      </c>
      <c r="AA510">
        <v>-5.9042950000000004E-3</v>
      </c>
      <c r="AB510">
        <v>5.1132690000000001E-3</v>
      </c>
      <c r="AC510">
        <v>1.4936128719999999</v>
      </c>
    </row>
    <row r="511" spans="1:29" x14ac:dyDescent="0.3">
      <c r="A511">
        <v>5.09</v>
      </c>
      <c r="B511">
        <v>28.2</v>
      </c>
      <c r="C511">
        <v>-100</v>
      </c>
      <c r="D511">
        <v>-100</v>
      </c>
      <c r="E511">
        <v>-100</v>
      </c>
      <c r="F511">
        <v>-116.4326923</v>
      </c>
      <c r="G511">
        <v>-111.9903846</v>
      </c>
      <c r="H511">
        <v>-112.6923077</v>
      </c>
      <c r="I511">
        <v>-111</v>
      </c>
      <c r="J511">
        <v>-117</v>
      </c>
      <c r="K511">
        <v>-89</v>
      </c>
      <c r="L511">
        <v>-5.9535171030000003</v>
      </c>
      <c r="M511">
        <v>-5.7263699480000003</v>
      </c>
      <c r="N511">
        <v>-5.762261165</v>
      </c>
      <c r="O511">
        <v>-5.6757289149999997</v>
      </c>
      <c r="P511">
        <v>-5.9825250729999997</v>
      </c>
      <c r="Q511">
        <v>-4.5508096709999997</v>
      </c>
      <c r="R511">
        <v>-0.29767585499999999</v>
      </c>
      <c r="S511">
        <v>-0.28631849700000001</v>
      </c>
      <c r="T511">
        <v>-0.28811305799999998</v>
      </c>
      <c r="U511">
        <v>-0.28378644600000003</v>
      </c>
      <c r="V511">
        <v>-0.29912625399999998</v>
      </c>
      <c r="W511">
        <v>-0.22754048399999999</v>
      </c>
      <c r="X511">
        <v>6.5571739999999998E-3</v>
      </c>
      <c r="Y511">
        <v>2.5894120000000001E-3</v>
      </c>
      <c r="Z511">
        <v>1.5300130009999999</v>
      </c>
      <c r="AA511">
        <v>-8.8564420000000008E-3</v>
      </c>
      <c r="AB511">
        <v>4.2610576999999997E-2</v>
      </c>
      <c r="AC511">
        <v>1.421847689</v>
      </c>
    </row>
    <row r="512" spans="1:29" x14ac:dyDescent="0.3">
      <c r="A512">
        <v>5.0999999999999996</v>
      </c>
      <c r="B512">
        <v>28.2</v>
      </c>
      <c r="C512">
        <v>-100</v>
      </c>
      <c r="D512">
        <v>-100</v>
      </c>
      <c r="E512">
        <v>-100</v>
      </c>
      <c r="F512">
        <v>-115.7307692</v>
      </c>
      <c r="G512">
        <v>-109.7980769</v>
      </c>
      <c r="H512">
        <v>-110.7980769</v>
      </c>
      <c r="I512">
        <v>-112</v>
      </c>
      <c r="J512">
        <v>-107</v>
      </c>
      <c r="K512">
        <v>-114</v>
      </c>
      <c r="L512">
        <v>-5.9176258859999997</v>
      </c>
      <c r="M512">
        <v>-5.6142713520000003</v>
      </c>
      <c r="N512">
        <v>-5.6654040439999998</v>
      </c>
      <c r="O512">
        <v>-5.7268616080000001</v>
      </c>
      <c r="P512">
        <v>-5.4711981429999996</v>
      </c>
      <c r="Q512">
        <v>-5.8291269940000001</v>
      </c>
      <c r="R512">
        <v>-0.29588129400000002</v>
      </c>
      <c r="S512">
        <v>-0.28071356800000002</v>
      </c>
      <c r="T512">
        <v>-0.28327020200000003</v>
      </c>
      <c r="U512">
        <v>-0.28634308000000003</v>
      </c>
      <c r="V512">
        <v>-0.27355990699999999</v>
      </c>
      <c r="W512">
        <v>-0.29145634999999998</v>
      </c>
      <c r="X512">
        <v>8.7570909999999998E-3</v>
      </c>
      <c r="Y512">
        <v>3.3514859999999999E-3</v>
      </c>
      <c r="Z512">
        <v>1.5085352000000001</v>
      </c>
      <c r="AA512">
        <v>7.3803690000000003E-3</v>
      </c>
      <c r="AB512">
        <v>-7.669904E-3</v>
      </c>
      <c r="AC512">
        <v>1.4936128719999999</v>
      </c>
    </row>
    <row r="513" spans="1:29" x14ac:dyDescent="0.3">
      <c r="A513">
        <v>5.1100000000000003</v>
      </c>
      <c r="B513">
        <v>28.2</v>
      </c>
      <c r="C513">
        <v>-100</v>
      </c>
      <c r="D513">
        <v>-100</v>
      </c>
      <c r="E513">
        <v>-100</v>
      </c>
      <c r="F513">
        <v>-114.5288462</v>
      </c>
      <c r="G513">
        <v>-108.9807692</v>
      </c>
      <c r="H513">
        <v>-108.8365385</v>
      </c>
      <c r="I513">
        <v>-116</v>
      </c>
      <c r="J513">
        <v>-85</v>
      </c>
      <c r="K513">
        <v>-113</v>
      </c>
      <c r="L513">
        <v>-5.8561683220000003</v>
      </c>
      <c r="M513">
        <v>-5.572480208</v>
      </c>
      <c r="N513">
        <v>-5.565105301</v>
      </c>
      <c r="O513">
        <v>-5.9313923800000001</v>
      </c>
      <c r="P513">
        <v>-4.3462788989999996</v>
      </c>
      <c r="Q513">
        <v>-5.7779943009999997</v>
      </c>
      <c r="R513">
        <v>-0.29280841600000002</v>
      </c>
      <c r="S513">
        <v>-0.27862400999999998</v>
      </c>
      <c r="T513">
        <v>-0.27825526499999997</v>
      </c>
      <c r="U513">
        <v>-0.29656961900000001</v>
      </c>
      <c r="V513">
        <v>-0.21731394500000001</v>
      </c>
      <c r="W513">
        <v>-0.288899715</v>
      </c>
      <c r="X513">
        <v>8.1893699999999996E-3</v>
      </c>
      <c r="Y513">
        <v>4.9739650000000003E-3</v>
      </c>
      <c r="Z513">
        <v>1.490680161</v>
      </c>
      <c r="AA513">
        <v>4.5758285000000003E-2</v>
      </c>
      <c r="AB513">
        <v>-2.1305289000000002E-2</v>
      </c>
      <c r="AC513">
        <v>1.4083917180000001</v>
      </c>
    </row>
    <row r="514" spans="1:29" x14ac:dyDescent="0.3">
      <c r="A514">
        <v>5.12</v>
      </c>
      <c r="B514">
        <v>28.2</v>
      </c>
      <c r="C514">
        <v>-100</v>
      </c>
      <c r="D514">
        <v>-100</v>
      </c>
      <c r="E514">
        <v>-100</v>
      </c>
      <c r="F514">
        <v>-113.1730769</v>
      </c>
      <c r="G514">
        <v>-108.375</v>
      </c>
      <c r="H514">
        <v>-106.7115385</v>
      </c>
      <c r="I514">
        <v>-98</v>
      </c>
      <c r="J514">
        <v>-99</v>
      </c>
      <c r="K514">
        <v>-112</v>
      </c>
      <c r="L514">
        <v>-5.7868441900000001</v>
      </c>
      <c r="M514">
        <v>-5.5415055960000004</v>
      </c>
      <c r="N514">
        <v>-5.4564483279999996</v>
      </c>
      <c r="O514">
        <v>-5.0110039070000001</v>
      </c>
      <c r="P514">
        <v>-5.0621365999999997</v>
      </c>
      <c r="Q514">
        <v>-5.7268616080000001</v>
      </c>
      <c r="R514">
        <v>-0.28934220999999999</v>
      </c>
      <c r="S514">
        <v>-0.27707527999999998</v>
      </c>
      <c r="T514">
        <v>-0.27282241600000001</v>
      </c>
      <c r="U514">
        <v>-0.25055019499999998</v>
      </c>
      <c r="V514">
        <v>-0.25310683</v>
      </c>
      <c r="W514">
        <v>-0.28634308000000003</v>
      </c>
      <c r="X514">
        <v>7.0823149999999996E-3</v>
      </c>
      <c r="Y514">
        <v>6.9242189999999997E-3</v>
      </c>
      <c r="Z514">
        <v>1.4723507119999999</v>
      </c>
      <c r="AA514">
        <v>-1.476074E-3</v>
      </c>
      <c r="AB514">
        <v>-2.3009712000000002E-2</v>
      </c>
      <c r="AC514">
        <v>1.385965098</v>
      </c>
    </row>
    <row r="515" spans="1:29" x14ac:dyDescent="0.3">
      <c r="A515">
        <v>5.13</v>
      </c>
      <c r="B515">
        <v>28.2</v>
      </c>
      <c r="C515">
        <v>-100</v>
      </c>
      <c r="D515">
        <v>-100</v>
      </c>
      <c r="E515">
        <v>-100</v>
      </c>
      <c r="F515">
        <v>-113.1153846</v>
      </c>
      <c r="G515">
        <v>-108.5384615</v>
      </c>
      <c r="H515">
        <v>-105.4134615</v>
      </c>
      <c r="I515">
        <v>-128</v>
      </c>
      <c r="J515">
        <v>-102</v>
      </c>
      <c r="K515">
        <v>-107</v>
      </c>
      <c r="L515">
        <v>-5.7838942270000002</v>
      </c>
      <c r="M515">
        <v>-5.5498638250000001</v>
      </c>
      <c r="N515">
        <v>-5.3900741590000001</v>
      </c>
      <c r="O515">
        <v>-6.5449846950000001</v>
      </c>
      <c r="P515">
        <v>-5.2155346790000001</v>
      </c>
      <c r="Q515">
        <v>-5.4711981429999996</v>
      </c>
      <c r="R515">
        <v>-0.28919471099999999</v>
      </c>
      <c r="S515">
        <v>-0.27749319099999997</v>
      </c>
      <c r="T515">
        <v>-0.26950370800000001</v>
      </c>
      <c r="U515">
        <v>-0.32724923500000003</v>
      </c>
      <c r="V515">
        <v>-0.26077673400000001</v>
      </c>
      <c r="W515">
        <v>-0.27355990699999999</v>
      </c>
      <c r="X515">
        <v>6.7558760000000001E-3</v>
      </c>
      <c r="Y515">
        <v>9.2268290000000006E-3</v>
      </c>
      <c r="Z515">
        <v>1.4670028260000001</v>
      </c>
      <c r="AA515">
        <v>3.8377915999999998E-2</v>
      </c>
      <c r="AB515">
        <v>1.3635385E-2</v>
      </c>
      <c r="AC515">
        <v>1.511554168</v>
      </c>
    </row>
    <row r="516" spans="1:29" x14ac:dyDescent="0.3">
      <c r="A516">
        <v>5.14</v>
      </c>
      <c r="B516">
        <v>28.2</v>
      </c>
      <c r="C516">
        <v>-100</v>
      </c>
      <c r="D516">
        <v>-100</v>
      </c>
      <c r="E516">
        <v>-100</v>
      </c>
      <c r="F516">
        <v>-114.2788462</v>
      </c>
      <c r="G516">
        <v>-109.0961538</v>
      </c>
      <c r="H516">
        <v>-105.5865385</v>
      </c>
      <c r="I516">
        <v>-131</v>
      </c>
      <c r="J516">
        <v>-107</v>
      </c>
      <c r="K516">
        <v>-102</v>
      </c>
      <c r="L516">
        <v>-5.8433851490000004</v>
      </c>
      <c r="M516">
        <v>-5.5783801339999997</v>
      </c>
      <c r="N516">
        <v>-5.3989240489999997</v>
      </c>
      <c r="O516">
        <v>-6.6983827739999997</v>
      </c>
      <c r="P516">
        <v>-5.4711981429999996</v>
      </c>
      <c r="Q516">
        <v>-5.2155346790000001</v>
      </c>
      <c r="R516">
        <v>-0.29216925700000002</v>
      </c>
      <c r="S516">
        <v>-0.278919007</v>
      </c>
      <c r="T516">
        <v>-0.26994620200000002</v>
      </c>
      <c r="U516">
        <v>-0.33491913899999998</v>
      </c>
      <c r="V516">
        <v>-0.27355990699999999</v>
      </c>
      <c r="W516">
        <v>-0.26077673400000001</v>
      </c>
      <c r="X516">
        <v>7.6500359999999998E-3</v>
      </c>
      <c r="Y516">
        <v>1.0398620000000001E-2</v>
      </c>
      <c r="Z516">
        <v>1.4754990640000001</v>
      </c>
      <c r="AA516">
        <v>3.5425769000000003E-2</v>
      </c>
      <c r="AB516">
        <v>2.8975193E-2</v>
      </c>
      <c r="AC516">
        <v>1.52501014</v>
      </c>
    </row>
    <row r="517" spans="1:29" x14ac:dyDescent="0.3">
      <c r="A517">
        <v>5.15</v>
      </c>
      <c r="B517">
        <v>28.2</v>
      </c>
      <c r="C517">
        <v>-100</v>
      </c>
      <c r="D517">
        <v>-100</v>
      </c>
      <c r="E517">
        <v>-100</v>
      </c>
      <c r="F517">
        <v>-115.2403846</v>
      </c>
      <c r="G517">
        <v>-109.3461538</v>
      </c>
      <c r="H517">
        <v>-107.3269231</v>
      </c>
      <c r="I517">
        <v>-125</v>
      </c>
      <c r="J517">
        <v>-123</v>
      </c>
      <c r="K517">
        <v>-79</v>
      </c>
      <c r="L517">
        <v>-5.8925511999999998</v>
      </c>
      <c r="M517">
        <v>-5.5911633079999996</v>
      </c>
      <c r="N517">
        <v>-5.4879146009999999</v>
      </c>
      <c r="O517">
        <v>-6.3915866159999997</v>
      </c>
      <c r="P517">
        <v>-6.2893212299999997</v>
      </c>
      <c r="Q517">
        <v>-4.0394827409999996</v>
      </c>
      <c r="R517">
        <v>-0.29462756000000001</v>
      </c>
      <c r="S517">
        <v>-0.27955816500000003</v>
      </c>
      <c r="T517">
        <v>-0.27439573</v>
      </c>
      <c r="U517">
        <v>-0.31957933100000002</v>
      </c>
      <c r="V517">
        <v>-0.31446606199999999</v>
      </c>
      <c r="W517">
        <v>-0.201974137</v>
      </c>
      <c r="X517">
        <v>8.7003189999999998E-3</v>
      </c>
      <c r="Y517">
        <v>8.4647549999999992E-3</v>
      </c>
      <c r="Z517">
        <v>1.4887393950000001</v>
      </c>
      <c r="AA517">
        <v>2.952147E-3</v>
      </c>
      <c r="AB517">
        <v>7.6699038999999997E-2</v>
      </c>
      <c r="AC517">
        <v>1.4667009289999999</v>
      </c>
    </row>
    <row r="518" spans="1:29" x14ac:dyDescent="0.3">
      <c r="A518">
        <v>5.16</v>
      </c>
      <c r="B518">
        <v>28.2</v>
      </c>
      <c r="C518">
        <v>-100</v>
      </c>
      <c r="D518">
        <v>-100</v>
      </c>
      <c r="E518">
        <v>-100</v>
      </c>
      <c r="F518">
        <v>-116.7596154</v>
      </c>
      <c r="G518">
        <v>-109.9326923</v>
      </c>
      <c r="H518">
        <v>-109.3269231</v>
      </c>
      <c r="I518">
        <v>-118</v>
      </c>
      <c r="J518">
        <v>-101</v>
      </c>
      <c r="K518">
        <v>-96</v>
      </c>
      <c r="L518">
        <v>-5.9702335599999996</v>
      </c>
      <c r="M518">
        <v>-5.6211545989999996</v>
      </c>
      <c r="N518">
        <v>-5.590179987</v>
      </c>
      <c r="O518">
        <v>-6.0336577660000001</v>
      </c>
      <c r="P518">
        <v>-5.1644019859999997</v>
      </c>
      <c r="Q518">
        <v>-4.9087385210000001</v>
      </c>
      <c r="R518">
        <v>-0.298511678</v>
      </c>
      <c r="S518">
        <v>-0.28105773000000001</v>
      </c>
      <c r="T518">
        <v>-0.27950899899999998</v>
      </c>
      <c r="U518">
        <v>-0.30168288799999998</v>
      </c>
      <c r="V518">
        <v>-0.25822009899999998</v>
      </c>
      <c r="W518">
        <v>-0.245436926</v>
      </c>
      <c r="X518">
        <v>1.0077042E-2</v>
      </c>
      <c r="Y518">
        <v>6.85047E-3</v>
      </c>
      <c r="Z518">
        <v>1.5071551000000001</v>
      </c>
      <c r="AA518">
        <v>2.5093252999999999E-2</v>
      </c>
      <c r="AB518">
        <v>2.3009712000000002E-2</v>
      </c>
      <c r="AC518">
        <v>1.412877041</v>
      </c>
    </row>
    <row r="519" spans="1:29" x14ac:dyDescent="0.3">
      <c r="A519">
        <v>5.17</v>
      </c>
      <c r="B519">
        <v>28.2</v>
      </c>
      <c r="C519">
        <v>-100</v>
      </c>
      <c r="D519">
        <v>-100</v>
      </c>
      <c r="E519">
        <v>-100</v>
      </c>
      <c r="F519">
        <v>-117.1346154</v>
      </c>
      <c r="G519">
        <v>-109.9423077</v>
      </c>
      <c r="H519">
        <v>-111.1442308</v>
      </c>
      <c r="I519">
        <v>-93</v>
      </c>
      <c r="J519">
        <v>-118</v>
      </c>
      <c r="K519">
        <v>-103</v>
      </c>
      <c r="L519">
        <v>-5.9894083199999999</v>
      </c>
      <c r="M519">
        <v>-5.6216462590000003</v>
      </c>
      <c r="N519">
        <v>-5.6831038229999997</v>
      </c>
      <c r="O519">
        <v>-4.7553404419999996</v>
      </c>
      <c r="P519">
        <v>-6.0336577660000001</v>
      </c>
      <c r="Q519">
        <v>-5.2666673719999997</v>
      </c>
      <c r="R519">
        <v>-0.29947041600000002</v>
      </c>
      <c r="S519">
        <v>-0.28108231299999997</v>
      </c>
      <c r="T519">
        <v>-0.28415519099999997</v>
      </c>
      <c r="U519">
        <v>-0.23776702199999999</v>
      </c>
      <c r="V519">
        <v>-0.30168288799999998</v>
      </c>
      <c r="W519">
        <v>-0.26333336899999998</v>
      </c>
      <c r="X519">
        <v>1.0616376E-2</v>
      </c>
      <c r="Y519">
        <v>4.0807819999999998E-3</v>
      </c>
      <c r="Z519">
        <v>1.5170314389999999</v>
      </c>
      <c r="AA519">
        <v>-3.6901842999999997E-2</v>
      </c>
      <c r="AB519">
        <v>4.2610579999999999E-3</v>
      </c>
      <c r="AC519">
        <v>1.4083917180000001</v>
      </c>
    </row>
    <row r="520" spans="1:29" x14ac:dyDescent="0.3">
      <c r="A520">
        <v>5.18</v>
      </c>
      <c r="B520">
        <v>28.2</v>
      </c>
      <c r="C520">
        <v>-100</v>
      </c>
      <c r="D520">
        <v>-100</v>
      </c>
      <c r="E520">
        <v>-100</v>
      </c>
      <c r="F520">
        <v>-117.6538462</v>
      </c>
      <c r="G520">
        <v>-111.0288462</v>
      </c>
      <c r="H520">
        <v>-113.2980769</v>
      </c>
      <c r="I520">
        <v>-110</v>
      </c>
      <c r="J520">
        <v>-115</v>
      </c>
      <c r="K520">
        <v>-112</v>
      </c>
      <c r="L520">
        <v>-6.0159579870000002</v>
      </c>
      <c r="M520">
        <v>-5.6772038970000001</v>
      </c>
      <c r="N520">
        <v>-5.7932357769999996</v>
      </c>
      <c r="O520">
        <v>-5.6245962220000001</v>
      </c>
      <c r="P520">
        <v>-5.8802596869999997</v>
      </c>
      <c r="Q520">
        <v>-5.7268616080000001</v>
      </c>
      <c r="R520">
        <v>-0.30079789899999998</v>
      </c>
      <c r="S520">
        <v>-0.28386019499999998</v>
      </c>
      <c r="T520">
        <v>-0.289661789</v>
      </c>
      <c r="U520">
        <v>-0.281229811</v>
      </c>
      <c r="V520">
        <v>-0.29401298399999998</v>
      </c>
      <c r="W520">
        <v>-0.28634308000000003</v>
      </c>
      <c r="X520">
        <v>9.7789880000000006E-3</v>
      </c>
      <c r="Y520">
        <v>1.778172E-3</v>
      </c>
      <c r="Z520">
        <v>1.5338945319999999</v>
      </c>
      <c r="AA520">
        <v>-7.3803690000000003E-3</v>
      </c>
      <c r="AB520">
        <v>8.5221199999999998E-4</v>
      </c>
      <c r="AC520">
        <v>1.511554168</v>
      </c>
    </row>
    <row r="521" spans="1:29" x14ac:dyDescent="0.3">
      <c r="A521">
        <v>5.19</v>
      </c>
      <c r="B521">
        <v>28.2</v>
      </c>
      <c r="C521">
        <v>-100</v>
      </c>
      <c r="D521">
        <v>-100</v>
      </c>
      <c r="E521">
        <v>-100</v>
      </c>
      <c r="F521">
        <v>-118.125</v>
      </c>
      <c r="G521">
        <v>-111.8557692</v>
      </c>
      <c r="H521">
        <v>-113.9711538</v>
      </c>
      <c r="I521">
        <v>-108</v>
      </c>
      <c r="J521">
        <v>-107</v>
      </c>
      <c r="K521">
        <v>-118</v>
      </c>
      <c r="L521">
        <v>-6.0400493519999996</v>
      </c>
      <c r="M521">
        <v>-5.7194867</v>
      </c>
      <c r="N521">
        <v>-5.8276520119999997</v>
      </c>
      <c r="O521">
        <v>-5.5223308360000001</v>
      </c>
      <c r="P521">
        <v>-5.4711981429999996</v>
      </c>
      <c r="Q521">
        <v>-6.0336577660000001</v>
      </c>
      <c r="R521">
        <v>-0.30200246800000002</v>
      </c>
      <c r="S521">
        <v>-0.28597433500000002</v>
      </c>
      <c r="T521">
        <v>-0.29138260100000002</v>
      </c>
      <c r="U521">
        <v>-0.27611654200000002</v>
      </c>
      <c r="V521">
        <v>-0.27355990699999999</v>
      </c>
      <c r="W521">
        <v>-0.30168288799999998</v>
      </c>
      <c r="X521">
        <v>9.2538470000000008E-3</v>
      </c>
      <c r="Y521">
        <v>1.7371999999999999E-3</v>
      </c>
      <c r="Z521">
        <v>1.542735795</v>
      </c>
      <c r="AA521">
        <v>1.476074E-3</v>
      </c>
      <c r="AB521">
        <v>-1.7896443000000001E-2</v>
      </c>
      <c r="AC521">
        <v>1.4936128719999999</v>
      </c>
    </row>
    <row r="522" spans="1:29" x14ac:dyDescent="0.3">
      <c r="A522">
        <v>5.2</v>
      </c>
      <c r="B522">
        <v>28.2</v>
      </c>
      <c r="C522">
        <v>-100</v>
      </c>
      <c r="D522">
        <v>-100</v>
      </c>
      <c r="E522">
        <v>-100</v>
      </c>
      <c r="F522">
        <v>-117.5961538</v>
      </c>
      <c r="G522">
        <v>-112.1923077</v>
      </c>
      <c r="H522">
        <v>-114.75</v>
      </c>
      <c r="I522">
        <v>-107</v>
      </c>
      <c r="J522">
        <v>-106</v>
      </c>
      <c r="K522">
        <v>-99</v>
      </c>
      <c r="L522">
        <v>-6.0130080240000003</v>
      </c>
      <c r="M522">
        <v>-5.7366948180000001</v>
      </c>
      <c r="N522">
        <v>-5.8674765139999998</v>
      </c>
      <c r="O522">
        <v>-5.4711981429999996</v>
      </c>
      <c r="P522">
        <v>-5.4200654510000001</v>
      </c>
      <c r="Q522">
        <v>-5.0621365999999997</v>
      </c>
      <c r="R522">
        <v>-0.30065040100000001</v>
      </c>
      <c r="S522">
        <v>-0.286834741</v>
      </c>
      <c r="T522">
        <v>-0.293373826</v>
      </c>
      <c r="U522">
        <v>-0.27355990699999999</v>
      </c>
      <c r="V522">
        <v>-0.27100327299999999</v>
      </c>
      <c r="W522">
        <v>-0.25310683</v>
      </c>
      <c r="X522">
        <v>7.9764750000000002E-3</v>
      </c>
      <c r="Y522">
        <v>2.4583E-4</v>
      </c>
      <c r="Z522">
        <v>1.5453666100000001</v>
      </c>
      <c r="AA522">
        <v>1.476074E-3</v>
      </c>
      <c r="AB522">
        <v>1.2783173E-2</v>
      </c>
      <c r="AC522">
        <v>1.39942107</v>
      </c>
    </row>
    <row r="523" spans="1:29" x14ac:dyDescent="0.3">
      <c r="A523">
        <v>5.21</v>
      </c>
      <c r="B523">
        <v>28.2</v>
      </c>
      <c r="C523">
        <v>-100</v>
      </c>
      <c r="D523">
        <v>-100</v>
      </c>
      <c r="E523">
        <v>-100</v>
      </c>
      <c r="F523">
        <v>-117.0096154</v>
      </c>
      <c r="G523">
        <v>-112.4038462</v>
      </c>
      <c r="H523">
        <v>-115.8461538</v>
      </c>
      <c r="I523">
        <v>-214</v>
      </c>
      <c r="J523">
        <v>-193</v>
      </c>
      <c r="K523">
        <v>-126</v>
      </c>
      <c r="L523">
        <v>-5.9830167330000004</v>
      </c>
      <c r="M523">
        <v>-5.7475113489999998</v>
      </c>
      <c r="N523">
        <v>-5.9235258120000003</v>
      </c>
      <c r="O523">
        <v>-10.94239629</v>
      </c>
      <c r="P523">
        <v>-9.8686097349999997</v>
      </c>
      <c r="Q523">
        <v>-6.4427193090000001</v>
      </c>
      <c r="R523">
        <v>-0.299150837</v>
      </c>
      <c r="S523">
        <v>-0.287375567</v>
      </c>
      <c r="T523">
        <v>-0.29617629099999998</v>
      </c>
      <c r="U523">
        <v>-0.54711981399999998</v>
      </c>
      <c r="V523">
        <v>-0.49343048699999997</v>
      </c>
      <c r="W523">
        <v>-0.32213596500000002</v>
      </c>
      <c r="X523">
        <v>6.7984550000000001E-3</v>
      </c>
      <c r="Y523">
        <v>-1.9420590000000001E-3</v>
      </c>
      <c r="Z523">
        <v>1.548601219</v>
      </c>
      <c r="AA523">
        <v>3.0997548E-2</v>
      </c>
      <c r="AB523">
        <v>0.13209278999999999</v>
      </c>
      <c r="AC523">
        <v>2.3906776609999998</v>
      </c>
    </row>
    <row r="524" spans="1:29" x14ac:dyDescent="0.3">
      <c r="A524">
        <v>5.22</v>
      </c>
      <c r="B524">
        <v>28.2</v>
      </c>
      <c r="C524">
        <v>-100</v>
      </c>
      <c r="D524">
        <v>-100</v>
      </c>
      <c r="E524">
        <v>-100</v>
      </c>
      <c r="F524">
        <v>-116.5673077</v>
      </c>
      <c r="G524">
        <v>-112.0769231</v>
      </c>
      <c r="H524">
        <v>-115.7596154</v>
      </c>
      <c r="I524">
        <v>0</v>
      </c>
      <c r="J524">
        <v>0</v>
      </c>
      <c r="K524">
        <v>-128</v>
      </c>
      <c r="L524">
        <v>-5.9604003499999996</v>
      </c>
      <c r="M524">
        <v>-5.7307948919999996</v>
      </c>
      <c r="N524">
        <v>-5.919100867</v>
      </c>
      <c r="O524">
        <v>0</v>
      </c>
      <c r="P524">
        <v>0</v>
      </c>
      <c r="Q524">
        <v>-6.5449846950000001</v>
      </c>
      <c r="R524">
        <v>-0.29802001700000003</v>
      </c>
      <c r="S524">
        <v>-0.28653974500000001</v>
      </c>
      <c r="T524">
        <v>-0.29595504299999997</v>
      </c>
      <c r="U524">
        <v>0</v>
      </c>
      <c r="V524">
        <v>0</v>
      </c>
      <c r="W524">
        <v>-0.32724923500000003</v>
      </c>
      <c r="X524">
        <v>6.6281389999999999E-3</v>
      </c>
      <c r="Y524">
        <v>-2.4501079999999999E-3</v>
      </c>
      <c r="Z524">
        <v>1.5447628170000001</v>
      </c>
      <c r="AA524">
        <v>0</v>
      </c>
      <c r="AB524">
        <v>-0.218166156</v>
      </c>
      <c r="AC524">
        <v>0.57412146399999997</v>
      </c>
    </row>
    <row r="525" spans="1:29" x14ac:dyDescent="0.3">
      <c r="A525">
        <v>5.23</v>
      </c>
      <c r="B525">
        <v>28.2</v>
      </c>
      <c r="C525">
        <v>-100</v>
      </c>
      <c r="D525">
        <v>-100</v>
      </c>
      <c r="E525">
        <v>-100</v>
      </c>
      <c r="F525">
        <v>-116.7211538</v>
      </c>
      <c r="G525">
        <v>-111.7884615</v>
      </c>
      <c r="H525">
        <v>-115.3269231</v>
      </c>
      <c r="I525">
        <v>-193</v>
      </c>
      <c r="J525">
        <v>-221</v>
      </c>
      <c r="K525">
        <v>-229</v>
      </c>
      <c r="L525">
        <v>-5.9682669180000003</v>
      </c>
      <c r="M525">
        <v>-5.7160450770000004</v>
      </c>
      <c r="N525">
        <v>-5.8969761439999999</v>
      </c>
      <c r="O525">
        <v>-9.8686097349999997</v>
      </c>
      <c r="P525">
        <v>-11.30032514</v>
      </c>
      <c r="Q525">
        <v>-11.70938668</v>
      </c>
      <c r="R525">
        <v>-0.29841334600000002</v>
      </c>
      <c r="S525">
        <v>-0.28580225399999998</v>
      </c>
      <c r="T525">
        <v>-0.29484880699999999</v>
      </c>
      <c r="U525">
        <v>-0.49343048699999997</v>
      </c>
      <c r="V525">
        <v>-0.56501625700000002</v>
      </c>
      <c r="W525">
        <v>-0.58546933400000001</v>
      </c>
      <c r="X525">
        <v>7.2810169999999999E-3</v>
      </c>
      <c r="Y525">
        <v>-1.827338E-3</v>
      </c>
      <c r="Z525">
        <v>1.5422182579999999</v>
      </c>
      <c r="AA525">
        <v>-4.1330064E-2</v>
      </c>
      <c r="AB525">
        <v>-3.7497308E-2</v>
      </c>
      <c r="AC525">
        <v>2.8840632940000002</v>
      </c>
    </row>
    <row r="526" spans="1:29" x14ac:dyDescent="0.3">
      <c r="A526">
        <v>5.24</v>
      </c>
      <c r="B526">
        <v>28.2</v>
      </c>
      <c r="C526">
        <v>-100</v>
      </c>
      <c r="D526">
        <v>-100</v>
      </c>
      <c r="E526">
        <v>-100</v>
      </c>
      <c r="F526">
        <v>-117.0288462</v>
      </c>
      <c r="G526">
        <v>-111.4519231</v>
      </c>
      <c r="H526">
        <v>-114.6153846</v>
      </c>
      <c r="I526">
        <v>-107</v>
      </c>
      <c r="J526">
        <v>0</v>
      </c>
      <c r="K526">
        <v>0</v>
      </c>
      <c r="L526">
        <v>-5.984000054</v>
      </c>
      <c r="M526">
        <v>-5.6988369590000003</v>
      </c>
      <c r="N526">
        <v>-5.8605932669999996</v>
      </c>
      <c r="O526">
        <v>-5.4711981429999996</v>
      </c>
      <c r="P526">
        <v>0</v>
      </c>
      <c r="Q526">
        <v>0</v>
      </c>
      <c r="R526">
        <v>-0.29920000299999999</v>
      </c>
      <c r="S526">
        <v>-0.284941848</v>
      </c>
      <c r="T526">
        <v>-0.293029663</v>
      </c>
      <c r="U526">
        <v>-0.27355990699999999</v>
      </c>
      <c r="V526">
        <v>0</v>
      </c>
      <c r="W526">
        <v>0</v>
      </c>
      <c r="X526">
        <v>8.2319490000000006E-3</v>
      </c>
      <c r="Y526">
        <v>-6.3915900000000004E-4</v>
      </c>
      <c r="Z526">
        <v>1.5388973930000001</v>
      </c>
      <c r="AA526">
        <v>0.157939886</v>
      </c>
      <c r="AB526">
        <v>9.1186636000000001E-2</v>
      </c>
      <c r="AC526">
        <v>0.47992966199999998</v>
      </c>
    </row>
    <row r="527" spans="1:29" x14ac:dyDescent="0.3">
      <c r="A527">
        <v>5.25</v>
      </c>
      <c r="B527">
        <v>28.2</v>
      </c>
      <c r="C527">
        <v>-100</v>
      </c>
      <c r="D527">
        <v>-100</v>
      </c>
      <c r="E527">
        <v>-100</v>
      </c>
      <c r="F527">
        <v>-117.1826923</v>
      </c>
      <c r="G527">
        <v>-111.125</v>
      </c>
      <c r="H527">
        <v>-113.9038462</v>
      </c>
      <c r="I527">
        <v>-111</v>
      </c>
      <c r="J527">
        <v>-197</v>
      </c>
      <c r="K527">
        <v>-202</v>
      </c>
      <c r="L527">
        <v>-5.9918666219999999</v>
      </c>
      <c r="M527">
        <v>-5.6821205020000001</v>
      </c>
      <c r="N527">
        <v>-5.8242103890000001</v>
      </c>
      <c r="O527">
        <v>-5.6757289149999997</v>
      </c>
      <c r="P527">
        <v>-10.07314051</v>
      </c>
      <c r="Q527">
        <v>-10.328803969999999</v>
      </c>
      <c r="R527">
        <v>-0.29959333100000002</v>
      </c>
      <c r="S527">
        <v>-0.28410602499999998</v>
      </c>
      <c r="T527">
        <v>-0.291210519</v>
      </c>
      <c r="U527">
        <v>-0.28378644600000003</v>
      </c>
      <c r="V527">
        <v>-0.50365702499999998</v>
      </c>
      <c r="W527">
        <v>-0.51644019900000004</v>
      </c>
      <c r="X527">
        <v>8.9415999999999992E-3</v>
      </c>
      <c r="Y527">
        <v>4.2610599999999999E-4</v>
      </c>
      <c r="Z527">
        <v>1.5349296059999999</v>
      </c>
      <c r="AA527">
        <v>-0.12694233799999999</v>
      </c>
      <c r="AB527">
        <v>-8.1812309E-2</v>
      </c>
      <c r="AC527">
        <v>2.28751521</v>
      </c>
    </row>
    <row r="528" spans="1:29" x14ac:dyDescent="0.3">
      <c r="A528">
        <v>5.26</v>
      </c>
      <c r="B528">
        <v>28.2</v>
      </c>
      <c r="C528">
        <v>-100</v>
      </c>
      <c r="D528">
        <v>-100</v>
      </c>
      <c r="E528">
        <v>-100</v>
      </c>
      <c r="F528">
        <v>-116.1057692</v>
      </c>
      <c r="G528">
        <v>-109.8365385</v>
      </c>
      <c r="H528">
        <v>-113.6153846</v>
      </c>
      <c r="I528">
        <v>-123</v>
      </c>
      <c r="J528">
        <v>-78</v>
      </c>
      <c r="K528">
        <v>-108</v>
      </c>
      <c r="L528">
        <v>-5.9368006449999999</v>
      </c>
      <c r="M528">
        <v>-5.6162379939999996</v>
      </c>
      <c r="N528">
        <v>-5.809460574</v>
      </c>
      <c r="O528">
        <v>-6.2893212299999997</v>
      </c>
      <c r="P528">
        <v>-3.9883500490000001</v>
      </c>
      <c r="Q528">
        <v>-5.5223308360000001</v>
      </c>
      <c r="R528">
        <v>-0.29684003199999998</v>
      </c>
      <c r="S528">
        <v>-0.2808119</v>
      </c>
      <c r="T528">
        <v>-0.29047302899999999</v>
      </c>
      <c r="U528">
        <v>-0.31446606199999999</v>
      </c>
      <c r="V528">
        <v>-0.199417502</v>
      </c>
      <c r="W528">
        <v>-0.27611654200000002</v>
      </c>
      <c r="X528">
        <v>9.2538470000000008E-3</v>
      </c>
      <c r="Y528">
        <v>-1.098042E-3</v>
      </c>
      <c r="Z528">
        <v>1.523026247</v>
      </c>
      <c r="AA528">
        <v>6.6423316999999996E-2</v>
      </c>
      <c r="AB528">
        <v>-1.2783173E-2</v>
      </c>
      <c r="AC528">
        <v>1.385965098</v>
      </c>
    </row>
    <row r="529" spans="1:29" x14ac:dyDescent="0.3">
      <c r="A529">
        <v>5.27</v>
      </c>
      <c r="B529">
        <v>28.2</v>
      </c>
      <c r="C529">
        <v>-100</v>
      </c>
      <c r="D529">
        <v>-100</v>
      </c>
      <c r="E529">
        <v>-100</v>
      </c>
      <c r="F529">
        <v>-114.7980769</v>
      </c>
      <c r="G529">
        <v>-109.0576923</v>
      </c>
      <c r="H529">
        <v>-113.3076923</v>
      </c>
      <c r="I529">
        <v>-101</v>
      </c>
      <c r="J529">
        <v>-101</v>
      </c>
      <c r="K529">
        <v>-101</v>
      </c>
      <c r="L529">
        <v>-5.8699348159999998</v>
      </c>
      <c r="M529">
        <v>-5.5764134920000004</v>
      </c>
      <c r="N529">
        <v>-5.7937274370000003</v>
      </c>
      <c r="O529">
        <v>-5.1644019859999997</v>
      </c>
      <c r="P529">
        <v>-5.1644019859999997</v>
      </c>
      <c r="Q529">
        <v>-5.1644019859999997</v>
      </c>
      <c r="R529">
        <v>-0.29349674100000001</v>
      </c>
      <c r="S529">
        <v>-0.27882067500000002</v>
      </c>
      <c r="T529">
        <v>-0.28968637200000003</v>
      </c>
      <c r="U529">
        <v>-0.25822009899999998</v>
      </c>
      <c r="V529">
        <v>-0.25822009899999998</v>
      </c>
      <c r="W529">
        <v>-0.25822009899999998</v>
      </c>
      <c r="X529">
        <v>8.4732309999999995E-3</v>
      </c>
      <c r="Y529">
        <v>-2.3517759999999999E-3</v>
      </c>
      <c r="Z529">
        <v>1.5122873459999999</v>
      </c>
      <c r="AA529">
        <v>0</v>
      </c>
      <c r="AB529">
        <v>0</v>
      </c>
      <c r="AC529">
        <v>1.3590531539999999</v>
      </c>
    </row>
    <row r="530" spans="1:29" x14ac:dyDescent="0.3">
      <c r="A530">
        <v>5.28</v>
      </c>
      <c r="B530">
        <v>28.2</v>
      </c>
      <c r="C530">
        <v>-100</v>
      </c>
      <c r="D530">
        <v>-100</v>
      </c>
      <c r="E530">
        <v>-100</v>
      </c>
      <c r="F530">
        <v>-113.875</v>
      </c>
      <c r="G530">
        <v>-108.3365385</v>
      </c>
      <c r="H530">
        <v>-111.7307692</v>
      </c>
      <c r="I530">
        <v>-123</v>
      </c>
      <c r="J530">
        <v>-107</v>
      </c>
      <c r="K530">
        <v>-93</v>
      </c>
      <c r="L530">
        <v>-5.8227354069999997</v>
      </c>
      <c r="M530">
        <v>-5.5395389540000002</v>
      </c>
      <c r="N530">
        <v>-5.7130951139999997</v>
      </c>
      <c r="O530">
        <v>-6.2893212299999997</v>
      </c>
      <c r="P530">
        <v>-5.4711981429999996</v>
      </c>
      <c r="Q530">
        <v>-4.7553404419999996</v>
      </c>
      <c r="R530">
        <v>-0.29113676999999999</v>
      </c>
      <c r="S530">
        <v>-0.276976948</v>
      </c>
      <c r="T530">
        <v>-0.28565475600000001</v>
      </c>
      <c r="U530">
        <v>-0.31446606199999999</v>
      </c>
      <c r="V530">
        <v>-0.27355990699999999</v>
      </c>
      <c r="W530">
        <v>-0.23776702199999999</v>
      </c>
      <c r="X530">
        <v>8.1751770000000005E-3</v>
      </c>
      <c r="Y530">
        <v>-1.065264E-3</v>
      </c>
      <c r="Z530">
        <v>1.497839428</v>
      </c>
      <c r="AA530">
        <v>2.3617178999999999E-2</v>
      </c>
      <c r="AB530">
        <v>3.7497308E-2</v>
      </c>
      <c r="AC530">
        <v>1.4487596330000001</v>
      </c>
    </row>
    <row r="531" spans="1:29" x14ac:dyDescent="0.3">
      <c r="A531">
        <v>5.29</v>
      </c>
      <c r="B531">
        <v>28.2</v>
      </c>
      <c r="C531">
        <v>-100</v>
      </c>
      <c r="D531">
        <v>-100</v>
      </c>
      <c r="E531">
        <v>-100</v>
      </c>
      <c r="F531">
        <v>-112.3365385</v>
      </c>
      <c r="G531">
        <v>-107.4519231</v>
      </c>
      <c r="H531">
        <v>-109.9807692</v>
      </c>
      <c r="I531">
        <v>-118</v>
      </c>
      <c r="J531">
        <v>-117</v>
      </c>
      <c r="K531">
        <v>-92</v>
      </c>
      <c r="L531">
        <v>-5.7440697260000002</v>
      </c>
      <c r="M531">
        <v>-5.4943061870000003</v>
      </c>
      <c r="N531">
        <v>-5.6236129010000004</v>
      </c>
      <c r="O531">
        <v>-6.0336577660000001</v>
      </c>
      <c r="P531">
        <v>-5.9825250729999997</v>
      </c>
      <c r="Q531">
        <v>-4.7042077500000001</v>
      </c>
      <c r="R531">
        <v>-0.28720348600000001</v>
      </c>
      <c r="S531">
        <v>-0.27471530900000002</v>
      </c>
      <c r="T531">
        <v>-0.28118064500000001</v>
      </c>
      <c r="U531">
        <v>-0.30168288799999998</v>
      </c>
      <c r="V531">
        <v>-0.29912625399999998</v>
      </c>
      <c r="W531">
        <v>-0.23521038699999999</v>
      </c>
      <c r="X531">
        <v>7.2100519999999998E-3</v>
      </c>
      <c r="Y531">
        <v>-1.47498E-4</v>
      </c>
      <c r="Z531">
        <v>1.4791218260000001</v>
      </c>
      <c r="AA531">
        <v>1.476074E-3</v>
      </c>
      <c r="AB531">
        <v>4.3462789000000002E-2</v>
      </c>
      <c r="AC531">
        <v>1.4667009289999999</v>
      </c>
    </row>
    <row r="532" spans="1:29" x14ac:dyDescent="0.3">
      <c r="A532">
        <v>5.3</v>
      </c>
      <c r="B532">
        <v>28.2</v>
      </c>
      <c r="C532">
        <v>-100</v>
      </c>
      <c r="D532">
        <v>-100</v>
      </c>
      <c r="E532">
        <v>-100</v>
      </c>
      <c r="F532">
        <v>-111.5961538</v>
      </c>
      <c r="G532">
        <v>-107.6153846</v>
      </c>
      <c r="H532">
        <v>-108.2403846</v>
      </c>
      <c r="I532">
        <v>-116</v>
      </c>
      <c r="J532">
        <v>-120</v>
      </c>
      <c r="K532">
        <v>-75</v>
      </c>
      <c r="L532">
        <v>-5.7062118670000004</v>
      </c>
      <c r="M532">
        <v>-5.502664416</v>
      </c>
      <c r="N532">
        <v>-5.5346223490000002</v>
      </c>
      <c r="O532">
        <v>-5.9313923800000001</v>
      </c>
      <c r="P532">
        <v>-6.1359231520000002</v>
      </c>
      <c r="Q532">
        <v>-3.8349519700000001</v>
      </c>
      <c r="R532">
        <v>-0.285310593</v>
      </c>
      <c r="S532">
        <v>-0.27513322099999998</v>
      </c>
      <c r="T532">
        <v>-0.27673111700000003</v>
      </c>
      <c r="U532">
        <v>-0.29656961900000001</v>
      </c>
      <c r="V532">
        <v>-0.30679615799999999</v>
      </c>
      <c r="W532">
        <v>-0.19174759799999999</v>
      </c>
      <c r="X532">
        <v>5.8759090000000003E-3</v>
      </c>
      <c r="Y532">
        <v>2.327193E-3</v>
      </c>
      <c r="Z532">
        <v>1.4687279499999999</v>
      </c>
      <c r="AA532">
        <v>-5.9042950000000004E-3</v>
      </c>
      <c r="AB532">
        <v>7.3290193000000003E-2</v>
      </c>
      <c r="AC532">
        <v>1.394935746</v>
      </c>
    </row>
    <row r="533" spans="1:29" x14ac:dyDescent="0.3">
      <c r="A533">
        <v>5.31</v>
      </c>
      <c r="B533">
        <v>28.2</v>
      </c>
      <c r="C533">
        <v>-100</v>
      </c>
      <c r="D533">
        <v>-100</v>
      </c>
      <c r="E533">
        <v>-100</v>
      </c>
      <c r="F533">
        <v>-110.4519231</v>
      </c>
      <c r="G533">
        <v>-106.9230769</v>
      </c>
      <c r="H533">
        <v>-105.9134615</v>
      </c>
      <c r="I533">
        <v>-114</v>
      </c>
      <c r="J533">
        <v>-87</v>
      </c>
      <c r="K533">
        <v>-104</v>
      </c>
      <c r="L533">
        <v>-5.6477042659999999</v>
      </c>
      <c r="M533">
        <v>-5.4672648590000001</v>
      </c>
      <c r="N533">
        <v>-5.4156405059999999</v>
      </c>
      <c r="O533">
        <v>-5.8291269940000001</v>
      </c>
      <c r="P533">
        <v>-4.4485442849999997</v>
      </c>
      <c r="Q533">
        <v>-5.3178000650000001</v>
      </c>
      <c r="R533">
        <v>-0.28238521300000002</v>
      </c>
      <c r="S533">
        <v>-0.27336324299999998</v>
      </c>
      <c r="T533">
        <v>-0.27078202499999998</v>
      </c>
      <c r="U533">
        <v>-0.29145634999999998</v>
      </c>
      <c r="V533">
        <v>-0.22242721400000001</v>
      </c>
      <c r="W533">
        <v>-0.26589000299999999</v>
      </c>
      <c r="X533">
        <v>5.208837E-3</v>
      </c>
      <c r="Y533">
        <v>4.7281349999999996E-3</v>
      </c>
      <c r="Z533">
        <v>1.4500534759999999</v>
      </c>
      <c r="AA533">
        <v>3.9853989999999999E-2</v>
      </c>
      <c r="AB533">
        <v>-5.9654809999999999E-3</v>
      </c>
      <c r="AC533">
        <v>1.368023802</v>
      </c>
    </row>
    <row r="534" spans="1:29" x14ac:dyDescent="0.3">
      <c r="A534">
        <v>5.32</v>
      </c>
      <c r="B534">
        <v>28.2</v>
      </c>
      <c r="C534">
        <v>-100</v>
      </c>
      <c r="D534">
        <v>-100</v>
      </c>
      <c r="E534">
        <v>-100</v>
      </c>
      <c r="F534">
        <v>-109.0480769</v>
      </c>
      <c r="G534">
        <v>-106.7115385</v>
      </c>
      <c r="H534">
        <v>-104.8365385</v>
      </c>
      <c r="I534">
        <v>-88</v>
      </c>
      <c r="J534">
        <v>-108</v>
      </c>
      <c r="K534">
        <v>-110</v>
      </c>
      <c r="L534">
        <v>-5.5759218319999997</v>
      </c>
      <c r="M534">
        <v>-5.4564483279999996</v>
      </c>
      <c r="N534">
        <v>-5.360574529</v>
      </c>
      <c r="O534">
        <v>-4.4996769780000001</v>
      </c>
      <c r="P534">
        <v>-5.5223308360000001</v>
      </c>
      <c r="Q534">
        <v>-5.6245962220000001</v>
      </c>
      <c r="R534">
        <v>-0.278796092</v>
      </c>
      <c r="S534">
        <v>-0.27282241600000001</v>
      </c>
      <c r="T534">
        <v>-0.26802872599999999</v>
      </c>
      <c r="U534">
        <v>-0.22498384900000001</v>
      </c>
      <c r="V534">
        <v>-0.27611654200000002</v>
      </c>
      <c r="W534">
        <v>-0.281229811</v>
      </c>
      <c r="X534">
        <v>3.4489030000000001E-3</v>
      </c>
      <c r="Y534">
        <v>5.1870179999999998E-3</v>
      </c>
      <c r="Z534">
        <v>1.4379776040000001</v>
      </c>
      <c r="AA534">
        <v>-2.9521473999999999E-2</v>
      </c>
      <c r="AB534">
        <v>-2.0453077E-2</v>
      </c>
      <c r="AC534">
        <v>1.372509126</v>
      </c>
    </row>
    <row r="535" spans="1:29" x14ac:dyDescent="0.3">
      <c r="A535">
        <v>5.33</v>
      </c>
      <c r="B535">
        <v>28.2</v>
      </c>
      <c r="C535">
        <v>-100</v>
      </c>
      <c r="D535">
        <v>-100</v>
      </c>
      <c r="E535">
        <v>-100</v>
      </c>
      <c r="F535">
        <v>-108.5096154</v>
      </c>
      <c r="G535">
        <v>-106.6634615</v>
      </c>
      <c r="H535">
        <v>-103.8461538</v>
      </c>
      <c r="I535">
        <v>-109</v>
      </c>
      <c r="J535">
        <v>-106</v>
      </c>
      <c r="K535">
        <v>-117</v>
      </c>
      <c r="L535">
        <v>-5.5483888429999997</v>
      </c>
      <c r="M535">
        <v>-5.4539900259999996</v>
      </c>
      <c r="N535">
        <v>-5.3099334970000003</v>
      </c>
      <c r="O535">
        <v>-5.5734635289999996</v>
      </c>
      <c r="P535">
        <v>-5.4200654510000001</v>
      </c>
      <c r="Q535">
        <v>-5.9825250729999997</v>
      </c>
      <c r="R535">
        <v>-0.27741944200000002</v>
      </c>
      <c r="S535">
        <v>-0.27269950100000001</v>
      </c>
      <c r="T535">
        <v>-0.26549667500000002</v>
      </c>
      <c r="U535">
        <v>-0.27867317600000002</v>
      </c>
      <c r="V535">
        <v>-0.27100327299999999</v>
      </c>
      <c r="W535">
        <v>-0.29912625399999998</v>
      </c>
      <c r="X535">
        <v>2.7250590000000002E-3</v>
      </c>
      <c r="Y535">
        <v>6.3751980000000003E-3</v>
      </c>
      <c r="Z535">
        <v>1.4309045929999999</v>
      </c>
      <c r="AA535">
        <v>4.4282210000000004E-3</v>
      </c>
      <c r="AB535">
        <v>-1.6192018999999998E-2</v>
      </c>
      <c r="AC535">
        <v>1.4891275479999999</v>
      </c>
    </row>
    <row r="536" spans="1:29" x14ac:dyDescent="0.3">
      <c r="A536">
        <v>5.34</v>
      </c>
      <c r="B536">
        <v>28.2</v>
      </c>
      <c r="C536">
        <v>-100</v>
      </c>
      <c r="D536">
        <v>-100</v>
      </c>
      <c r="E536">
        <v>-100</v>
      </c>
      <c r="F536">
        <v>-108.1730769</v>
      </c>
      <c r="G536">
        <v>-106.0288462</v>
      </c>
      <c r="H536">
        <v>-102.9903846</v>
      </c>
      <c r="I536">
        <v>-107</v>
      </c>
      <c r="J536">
        <v>-111</v>
      </c>
      <c r="K536">
        <v>-120</v>
      </c>
      <c r="L536">
        <v>-5.5311807259999997</v>
      </c>
      <c r="M536">
        <v>-5.4215404319999996</v>
      </c>
      <c r="N536">
        <v>-5.2661757109999998</v>
      </c>
      <c r="O536">
        <v>-5.4711981429999996</v>
      </c>
      <c r="P536">
        <v>-5.6757289149999997</v>
      </c>
      <c r="Q536">
        <v>-6.1359231520000002</v>
      </c>
      <c r="R536">
        <v>-0.27655903599999998</v>
      </c>
      <c r="S536">
        <v>-0.271077022</v>
      </c>
      <c r="T536">
        <v>-0.26330878600000002</v>
      </c>
      <c r="U536">
        <v>-0.27355990699999999</v>
      </c>
      <c r="V536">
        <v>-0.28378644600000003</v>
      </c>
      <c r="W536">
        <v>-0.30679615799999999</v>
      </c>
      <c r="X536">
        <v>3.1650430000000002E-3</v>
      </c>
      <c r="Y536">
        <v>7.0061619999999998E-3</v>
      </c>
      <c r="Z536">
        <v>1.4227102519999999</v>
      </c>
      <c r="AA536">
        <v>-5.9042950000000004E-3</v>
      </c>
      <c r="AB536">
        <v>-1.8748654E-2</v>
      </c>
      <c r="AC536">
        <v>1.516039492</v>
      </c>
    </row>
    <row r="537" spans="1:29" x14ac:dyDescent="0.3">
      <c r="A537">
        <v>5.35</v>
      </c>
      <c r="B537">
        <v>28.2</v>
      </c>
      <c r="C537">
        <v>-100</v>
      </c>
      <c r="D537">
        <v>-100</v>
      </c>
      <c r="E537">
        <v>-100</v>
      </c>
      <c r="F537">
        <v>-108.0384615</v>
      </c>
      <c r="G537">
        <v>-105.6057692</v>
      </c>
      <c r="H537">
        <v>-103.3942308</v>
      </c>
      <c r="I537">
        <v>-110</v>
      </c>
      <c r="J537">
        <v>-109</v>
      </c>
      <c r="K537">
        <v>-96</v>
      </c>
      <c r="L537">
        <v>-5.5242974780000003</v>
      </c>
      <c r="M537">
        <v>-5.3999073700000002</v>
      </c>
      <c r="N537">
        <v>-5.2868254529999996</v>
      </c>
      <c r="O537">
        <v>-5.6245962220000001</v>
      </c>
      <c r="P537">
        <v>-5.5734635289999996</v>
      </c>
      <c r="Q537">
        <v>-4.9087385210000001</v>
      </c>
      <c r="R537">
        <v>-0.276214874</v>
      </c>
      <c r="S537">
        <v>-0.26999536800000001</v>
      </c>
      <c r="T537">
        <v>-0.26434127299999999</v>
      </c>
      <c r="U537">
        <v>-0.281229811</v>
      </c>
      <c r="V537">
        <v>-0.27867317600000002</v>
      </c>
      <c r="W537">
        <v>-0.245436926</v>
      </c>
      <c r="X537">
        <v>3.5908329999999999E-3</v>
      </c>
      <c r="Y537">
        <v>5.8425660000000004E-3</v>
      </c>
      <c r="Z537">
        <v>1.4220202019999999</v>
      </c>
      <c r="AA537">
        <v>1.476074E-3</v>
      </c>
      <c r="AB537">
        <v>2.3009712000000002E-2</v>
      </c>
      <c r="AC537">
        <v>1.412877041</v>
      </c>
    </row>
    <row r="538" spans="1:29" x14ac:dyDescent="0.3">
      <c r="A538">
        <v>5.36</v>
      </c>
      <c r="B538">
        <v>28.2</v>
      </c>
      <c r="C538">
        <v>-100</v>
      </c>
      <c r="D538">
        <v>-100</v>
      </c>
      <c r="E538">
        <v>-100</v>
      </c>
      <c r="F538">
        <v>-107.8269231</v>
      </c>
      <c r="G538">
        <v>-105.0961538</v>
      </c>
      <c r="H538">
        <v>-104.0576923</v>
      </c>
      <c r="I538">
        <v>-107</v>
      </c>
      <c r="J538">
        <v>-91</v>
      </c>
      <c r="K538">
        <v>-113</v>
      </c>
      <c r="L538">
        <v>-5.5134809469999997</v>
      </c>
      <c r="M538">
        <v>-5.3738493629999997</v>
      </c>
      <c r="N538">
        <v>-5.320750028</v>
      </c>
      <c r="O538">
        <v>-5.4711981429999996</v>
      </c>
      <c r="P538">
        <v>-4.6530750569999997</v>
      </c>
      <c r="Q538">
        <v>-5.7779943009999997</v>
      </c>
      <c r="R538">
        <v>-0.27567404699999998</v>
      </c>
      <c r="S538">
        <v>-0.26869246800000002</v>
      </c>
      <c r="T538">
        <v>-0.26603750100000001</v>
      </c>
      <c r="U538">
        <v>-0.27355990699999999</v>
      </c>
      <c r="V538">
        <v>-0.23265375299999999</v>
      </c>
      <c r="W538">
        <v>-0.288899715</v>
      </c>
      <c r="X538">
        <v>4.0308169999999999E-3</v>
      </c>
      <c r="Y538">
        <v>4.0971710000000001E-3</v>
      </c>
      <c r="Z538">
        <v>1.4217614329999999</v>
      </c>
      <c r="AA538">
        <v>2.3617178999999999E-2</v>
      </c>
      <c r="AB538">
        <v>-2.3861923E-2</v>
      </c>
      <c r="AC538">
        <v>1.394935746</v>
      </c>
    </row>
    <row r="539" spans="1:29" x14ac:dyDescent="0.3">
      <c r="A539">
        <v>5.37</v>
      </c>
      <c r="B539">
        <v>28.2</v>
      </c>
      <c r="C539">
        <v>-100</v>
      </c>
      <c r="D539">
        <v>-100</v>
      </c>
      <c r="E539">
        <v>-100</v>
      </c>
      <c r="F539">
        <v>-107.9230769</v>
      </c>
      <c r="G539">
        <v>-104.9807692</v>
      </c>
      <c r="H539">
        <v>-104.4711538</v>
      </c>
      <c r="I539">
        <v>-111</v>
      </c>
      <c r="J539">
        <v>-114</v>
      </c>
      <c r="K539">
        <v>-108</v>
      </c>
      <c r="L539">
        <v>-5.5183975519999997</v>
      </c>
      <c r="M539">
        <v>-5.367949437</v>
      </c>
      <c r="N539">
        <v>-5.3418914300000004</v>
      </c>
      <c r="O539">
        <v>-5.6757289149999997</v>
      </c>
      <c r="P539">
        <v>-5.8291269940000001</v>
      </c>
      <c r="Q539">
        <v>-5.5223308360000001</v>
      </c>
      <c r="R539">
        <v>-0.27591987800000001</v>
      </c>
      <c r="S539">
        <v>-0.26839747200000003</v>
      </c>
      <c r="T539">
        <v>-0.267094571</v>
      </c>
      <c r="U539">
        <v>-0.28378644600000003</v>
      </c>
      <c r="V539">
        <v>-0.29145634999999998</v>
      </c>
      <c r="W539">
        <v>-0.27611654200000002</v>
      </c>
      <c r="X539">
        <v>4.3430630000000003E-3</v>
      </c>
      <c r="Y539">
        <v>3.3760690000000002E-3</v>
      </c>
      <c r="Z539">
        <v>1.423529686</v>
      </c>
      <c r="AA539">
        <v>-4.4282210000000004E-3</v>
      </c>
      <c r="AB539">
        <v>7.669904E-3</v>
      </c>
      <c r="AC539">
        <v>1.4936128719999999</v>
      </c>
    </row>
    <row r="540" spans="1:29" x14ac:dyDescent="0.3">
      <c r="A540">
        <v>5.38</v>
      </c>
      <c r="B540">
        <v>28.2</v>
      </c>
      <c r="C540">
        <v>-100</v>
      </c>
      <c r="D540">
        <v>-100</v>
      </c>
      <c r="E540">
        <v>-100</v>
      </c>
      <c r="F540">
        <v>-109.3942308</v>
      </c>
      <c r="G540">
        <v>-106.3076923</v>
      </c>
      <c r="H540">
        <v>-105.0769231</v>
      </c>
      <c r="I540">
        <v>-85</v>
      </c>
      <c r="J540">
        <v>-110</v>
      </c>
      <c r="K540">
        <v>-107</v>
      </c>
      <c r="L540">
        <v>-5.5936216099999996</v>
      </c>
      <c r="M540">
        <v>-5.4357985869999998</v>
      </c>
      <c r="N540">
        <v>-5.3728660420000001</v>
      </c>
      <c r="O540">
        <v>-4.3462788989999996</v>
      </c>
      <c r="P540">
        <v>-5.6245962220000001</v>
      </c>
      <c r="Q540">
        <v>-5.4711981429999996</v>
      </c>
      <c r="R540">
        <v>-0.279681081</v>
      </c>
      <c r="S540">
        <v>-0.27178992899999999</v>
      </c>
      <c r="T540">
        <v>-0.26864330199999997</v>
      </c>
      <c r="U540">
        <v>-0.21731394500000001</v>
      </c>
      <c r="V540">
        <v>-0.281229811</v>
      </c>
      <c r="W540">
        <v>-0.27355990699999999</v>
      </c>
      <c r="X540">
        <v>4.5559579999999997E-3</v>
      </c>
      <c r="Y540">
        <v>4.7281349999999996E-3</v>
      </c>
      <c r="Z540">
        <v>1.4387970379999999</v>
      </c>
      <c r="AA540">
        <v>-3.6901842999999997E-2</v>
      </c>
      <c r="AB540">
        <v>-1.6192018999999998E-2</v>
      </c>
      <c r="AC540">
        <v>1.3545678299999999</v>
      </c>
    </row>
    <row r="541" spans="1:29" x14ac:dyDescent="0.3">
      <c r="A541">
        <v>5.39</v>
      </c>
      <c r="B541">
        <v>28.2</v>
      </c>
      <c r="C541">
        <v>-100</v>
      </c>
      <c r="D541">
        <v>-100</v>
      </c>
      <c r="E541">
        <v>-100</v>
      </c>
      <c r="F541">
        <v>-111.875</v>
      </c>
      <c r="G541">
        <v>-109.0288462</v>
      </c>
      <c r="H541">
        <v>-104.8076923</v>
      </c>
      <c r="I541">
        <v>-110</v>
      </c>
      <c r="J541">
        <v>-103</v>
      </c>
      <c r="K541">
        <v>-104</v>
      </c>
      <c r="L541">
        <v>-5.7204700209999997</v>
      </c>
      <c r="M541">
        <v>-5.574938511</v>
      </c>
      <c r="N541">
        <v>-5.3590995469999996</v>
      </c>
      <c r="O541">
        <v>-5.6245962220000001</v>
      </c>
      <c r="P541">
        <v>-5.2666673719999997</v>
      </c>
      <c r="Q541">
        <v>-5.3178000650000001</v>
      </c>
      <c r="R541">
        <v>-0.28602350100000001</v>
      </c>
      <c r="S541">
        <v>-0.27874692600000001</v>
      </c>
      <c r="T541">
        <v>-0.26795497699999998</v>
      </c>
      <c r="U541">
        <v>-0.281229811</v>
      </c>
      <c r="V541">
        <v>-0.26333336899999998</v>
      </c>
      <c r="W541">
        <v>-0.26589000299999999</v>
      </c>
      <c r="X541">
        <v>4.2011330000000001E-3</v>
      </c>
      <c r="Y541">
        <v>9.6201570000000007E-3</v>
      </c>
      <c r="Z541">
        <v>1.460921761</v>
      </c>
      <c r="AA541">
        <v>1.0332516E-2</v>
      </c>
      <c r="AB541">
        <v>4.2610579999999999E-3</v>
      </c>
      <c r="AC541">
        <v>1.421847689</v>
      </c>
    </row>
    <row r="542" spans="1:29" x14ac:dyDescent="0.3">
      <c r="A542">
        <v>5.4</v>
      </c>
      <c r="B542">
        <v>28.2</v>
      </c>
      <c r="C542">
        <v>-100</v>
      </c>
      <c r="D542">
        <v>-100</v>
      </c>
      <c r="E542">
        <v>-100</v>
      </c>
      <c r="F542">
        <v>-114.1634615</v>
      </c>
      <c r="G542">
        <v>-111.625</v>
      </c>
      <c r="H542">
        <v>-104.5865385</v>
      </c>
      <c r="I542">
        <v>-111</v>
      </c>
      <c r="J542">
        <v>-105</v>
      </c>
      <c r="K542">
        <v>-87</v>
      </c>
      <c r="L542">
        <v>-5.8374852229999998</v>
      </c>
      <c r="M542">
        <v>-5.7076868479999998</v>
      </c>
      <c r="N542">
        <v>-5.3477913560000001</v>
      </c>
      <c r="O542">
        <v>-5.6757289149999997</v>
      </c>
      <c r="P542">
        <v>-5.3689327579999997</v>
      </c>
      <c r="Q542">
        <v>-4.4485442849999997</v>
      </c>
      <c r="R542">
        <v>-0.29187426100000002</v>
      </c>
      <c r="S542">
        <v>-0.28538434200000001</v>
      </c>
      <c r="T542">
        <v>-0.26738956800000002</v>
      </c>
      <c r="U542">
        <v>-0.28378644600000003</v>
      </c>
      <c r="V542">
        <v>-0.26844663800000002</v>
      </c>
      <c r="W542">
        <v>-0.22242721400000001</v>
      </c>
      <c r="X542">
        <v>3.7469560000000001E-3</v>
      </c>
      <c r="Y542">
        <v>1.4159823E-2</v>
      </c>
      <c r="Z542">
        <v>1.481838897</v>
      </c>
      <c r="AA542">
        <v>8.8564420000000008E-3</v>
      </c>
      <c r="AB542">
        <v>3.5792885000000003E-2</v>
      </c>
      <c r="AC542">
        <v>1.3590531539999999</v>
      </c>
    </row>
    <row r="543" spans="1:29" x14ac:dyDescent="0.3">
      <c r="A543">
        <v>5.41</v>
      </c>
      <c r="B543">
        <v>28.2</v>
      </c>
      <c r="C543">
        <v>-100</v>
      </c>
      <c r="D543">
        <v>-100</v>
      </c>
      <c r="E543">
        <v>-100</v>
      </c>
      <c r="F543">
        <v>-115.9903846</v>
      </c>
      <c r="G543">
        <v>-114.0769231</v>
      </c>
      <c r="H543">
        <v>-105.9903846</v>
      </c>
      <c r="I543">
        <v>-121</v>
      </c>
      <c r="J543">
        <v>-104</v>
      </c>
      <c r="K543">
        <v>-108</v>
      </c>
      <c r="L543">
        <v>-5.9309007190000003</v>
      </c>
      <c r="M543">
        <v>-5.8330602779999996</v>
      </c>
      <c r="N543">
        <v>-5.4195737900000003</v>
      </c>
      <c r="O543">
        <v>-6.1870558439999996</v>
      </c>
      <c r="P543">
        <v>-5.3178000650000001</v>
      </c>
      <c r="Q543">
        <v>-5.5223308360000001</v>
      </c>
      <c r="R543">
        <v>-0.29654503599999998</v>
      </c>
      <c r="S543">
        <v>-0.29165301399999999</v>
      </c>
      <c r="T543">
        <v>-0.27097869000000002</v>
      </c>
      <c r="U543">
        <v>-0.30935279199999999</v>
      </c>
      <c r="V543">
        <v>-0.26589000299999999</v>
      </c>
      <c r="W543">
        <v>-0.27611654200000002</v>
      </c>
      <c r="X543">
        <v>2.8244099999999999E-3</v>
      </c>
      <c r="Y543">
        <v>1.5413557E-2</v>
      </c>
      <c r="Z543">
        <v>1.507327613</v>
      </c>
      <c r="AA543">
        <v>2.5093252999999999E-2</v>
      </c>
      <c r="AB543">
        <v>7.669904E-3</v>
      </c>
      <c r="AC543">
        <v>1.4936128719999999</v>
      </c>
    </row>
    <row r="544" spans="1:29" x14ac:dyDescent="0.3">
      <c r="A544">
        <v>5.42</v>
      </c>
      <c r="B544">
        <v>28.2</v>
      </c>
      <c r="C544">
        <v>-100</v>
      </c>
      <c r="D544">
        <v>-100</v>
      </c>
      <c r="E544">
        <v>-100</v>
      </c>
      <c r="F544">
        <v>-116.4615385</v>
      </c>
      <c r="G544">
        <v>-115.5865385</v>
      </c>
      <c r="H544">
        <v>-106.8942308</v>
      </c>
      <c r="I544">
        <v>-119</v>
      </c>
      <c r="J544">
        <v>-86</v>
      </c>
      <c r="K544">
        <v>-104</v>
      </c>
      <c r="L544">
        <v>-5.9549920839999997</v>
      </c>
      <c r="M544">
        <v>-5.9102509779999997</v>
      </c>
      <c r="N544">
        <v>-5.4657898779999998</v>
      </c>
      <c r="O544">
        <v>-6.0847904589999997</v>
      </c>
      <c r="P544">
        <v>-4.3974115920000001</v>
      </c>
      <c r="Q544">
        <v>-5.3178000650000001</v>
      </c>
      <c r="R544">
        <v>-0.297749604</v>
      </c>
      <c r="S544">
        <v>-0.29551254900000001</v>
      </c>
      <c r="T544">
        <v>-0.27328949400000002</v>
      </c>
      <c r="U544">
        <v>-0.30423952300000001</v>
      </c>
      <c r="V544">
        <v>-0.21987058000000001</v>
      </c>
      <c r="W544">
        <v>-0.26589000299999999</v>
      </c>
      <c r="X544">
        <v>1.291564E-3</v>
      </c>
      <c r="Y544">
        <v>1.5561055000000001E-2</v>
      </c>
      <c r="Z544">
        <v>1.520266047</v>
      </c>
      <c r="AA544">
        <v>4.8710431999999998E-2</v>
      </c>
      <c r="AB544">
        <v>-2.5566349999999998E-3</v>
      </c>
      <c r="AC544">
        <v>1.385965098</v>
      </c>
    </row>
    <row r="545" spans="1:29" x14ac:dyDescent="0.3">
      <c r="A545">
        <v>5.43</v>
      </c>
      <c r="B545">
        <v>28.2</v>
      </c>
      <c r="C545">
        <v>-100</v>
      </c>
      <c r="D545">
        <v>-100</v>
      </c>
      <c r="E545">
        <v>-100</v>
      </c>
      <c r="F545">
        <v>-116.3557692</v>
      </c>
      <c r="G545">
        <v>-115.8173077</v>
      </c>
      <c r="H545">
        <v>-108.2884615</v>
      </c>
      <c r="I545">
        <v>-97</v>
      </c>
      <c r="J545">
        <v>-111</v>
      </c>
      <c r="K545">
        <v>-95</v>
      </c>
      <c r="L545">
        <v>-5.9495838189999999</v>
      </c>
      <c r="M545">
        <v>-5.9220508299999999</v>
      </c>
      <c r="N545">
        <v>-5.5370806520000002</v>
      </c>
      <c r="O545">
        <v>-4.9598712139999996</v>
      </c>
      <c r="P545">
        <v>-5.6757289149999997</v>
      </c>
      <c r="Q545">
        <v>-4.8576058279999996</v>
      </c>
      <c r="R545">
        <v>-0.29747919099999998</v>
      </c>
      <c r="S545">
        <v>-0.29610254200000002</v>
      </c>
      <c r="T545">
        <v>-0.276854033</v>
      </c>
      <c r="U545">
        <v>-0.247993561</v>
      </c>
      <c r="V545">
        <v>-0.28378644600000003</v>
      </c>
      <c r="W545">
        <v>-0.242880291</v>
      </c>
      <c r="X545">
        <v>7.9480900000000005E-4</v>
      </c>
      <c r="Y545">
        <v>1.3291222E-2</v>
      </c>
      <c r="Z545">
        <v>1.52708029</v>
      </c>
      <c r="AA545">
        <v>-2.0665032E-2</v>
      </c>
      <c r="AB545">
        <v>1.5339808E-2</v>
      </c>
      <c r="AC545">
        <v>1.3590531539999999</v>
      </c>
    </row>
    <row r="546" spans="1:29" x14ac:dyDescent="0.3">
      <c r="A546">
        <v>5.44</v>
      </c>
      <c r="B546">
        <v>28.2</v>
      </c>
      <c r="C546">
        <v>-100</v>
      </c>
      <c r="D546">
        <v>-100</v>
      </c>
      <c r="E546">
        <v>-100</v>
      </c>
      <c r="F546">
        <v>-116.7980769</v>
      </c>
      <c r="G546">
        <v>-115.7788462</v>
      </c>
      <c r="H546">
        <v>-109.7307692</v>
      </c>
      <c r="I546">
        <v>-122</v>
      </c>
      <c r="J546">
        <v>-116</v>
      </c>
      <c r="K546">
        <v>-93</v>
      </c>
      <c r="L546">
        <v>-5.9722002019999998</v>
      </c>
      <c r="M546">
        <v>-5.9200841879999997</v>
      </c>
      <c r="N546">
        <v>-5.6108297279999997</v>
      </c>
      <c r="O546">
        <v>-6.2381885370000001</v>
      </c>
      <c r="P546">
        <v>-5.9313923800000001</v>
      </c>
      <c r="Q546">
        <v>-4.7553404419999996</v>
      </c>
      <c r="R546">
        <v>-0.29861000999999998</v>
      </c>
      <c r="S546">
        <v>-0.29600420900000002</v>
      </c>
      <c r="T546">
        <v>-0.28054148600000001</v>
      </c>
      <c r="U546">
        <v>-0.31190942700000002</v>
      </c>
      <c r="V546">
        <v>-0.29656961900000001</v>
      </c>
      <c r="W546">
        <v>-0.23776702199999999</v>
      </c>
      <c r="X546">
        <v>1.50446E-3</v>
      </c>
      <c r="Y546">
        <v>1.1177082E-2</v>
      </c>
      <c r="Z546">
        <v>1.535360888</v>
      </c>
      <c r="AA546">
        <v>8.8564420000000008E-3</v>
      </c>
      <c r="AB546">
        <v>4.4315001E-2</v>
      </c>
      <c r="AC546">
        <v>1.484642225</v>
      </c>
    </row>
    <row r="547" spans="1:29" x14ac:dyDescent="0.3">
      <c r="A547">
        <v>5.45</v>
      </c>
      <c r="B547">
        <v>28.2</v>
      </c>
      <c r="C547">
        <v>-100</v>
      </c>
      <c r="D547">
        <v>-100</v>
      </c>
      <c r="E547">
        <v>-100</v>
      </c>
      <c r="F547">
        <v>-117.1153846</v>
      </c>
      <c r="G547">
        <v>-115.4903846</v>
      </c>
      <c r="H547">
        <v>-110.125</v>
      </c>
      <c r="I547">
        <v>-120</v>
      </c>
      <c r="J547">
        <v>-121</v>
      </c>
      <c r="K547">
        <v>-96</v>
      </c>
      <c r="L547">
        <v>-5.9884249990000002</v>
      </c>
      <c r="M547">
        <v>-5.9053343729999996</v>
      </c>
      <c r="N547">
        <v>-5.6309878089999996</v>
      </c>
      <c r="O547">
        <v>-6.1359231520000002</v>
      </c>
      <c r="P547">
        <v>-6.1870558439999996</v>
      </c>
      <c r="Q547">
        <v>-4.9087385210000001</v>
      </c>
      <c r="R547">
        <v>-0.29942125000000003</v>
      </c>
      <c r="S547">
        <v>-0.29526671900000001</v>
      </c>
      <c r="T547">
        <v>-0.28154939000000001</v>
      </c>
      <c r="U547">
        <v>-0.30679615799999999</v>
      </c>
      <c r="V547">
        <v>-0.30935279199999999</v>
      </c>
      <c r="W547">
        <v>-0.245436926</v>
      </c>
      <c r="X547">
        <v>2.3986200000000002E-3</v>
      </c>
      <c r="Y547">
        <v>1.0529729E-2</v>
      </c>
      <c r="Z547">
        <v>1.5372585249999999</v>
      </c>
      <c r="AA547">
        <v>-1.476074E-3</v>
      </c>
      <c r="AB547">
        <v>4.1758365999999998E-2</v>
      </c>
      <c r="AC547">
        <v>1.511554168</v>
      </c>
    </row>
    <row r="548" spans="1:29" x14ac:dyDescent="0.3">
      <c r="A548">
        <v>5.46</v>
      </c>
      <c r="B548">
        <v>28.2</v>
      </c>
      <c r="C548">
        <v>-100</v>
      </c>
      <c r="D548">
        <v>-100</v>
      </c>
      <c r="E548">
        <v>-100</v>
      </c>
      <c r="F548">
        <v>-117.1538462</v>
      </c>
      <c r="G548">
        <v>-115</v>
      </c>
      <c r="H548">
        <v>-110.7884615</v>
      </c>
      <c r="I548">
        <v>-219</v>
      </c>
      <c r="J548">
        <v>-209</v>
      </c>
      <c r="K548">
        <v>-178</v>
      </c>
      <c r="L548">
        <v>-5.9903916410000004</v>
      </c>
      <c r="M548">
        <v>-5.8802596869999997</v>
      </c>
      <c r="N548">
        <v>-5.664912384</v>
      </c>
      <c r="O548">
        <v>-11.198059750000001</v>
      </c>
      <c r="P548">
        <v>-10.68673282</v>
      </c>
      <c r="Q548">
        <v>-9.1016193409999993</v>
      </c>
      <c r="R548">
        <v>-0.29951958200000001</v>
      </c>
      <c r="S548">
        <v>-0.29401298399999998</v>
      </c>
      <c r="T548">
        <v>-0.283245619</v>
      </c>
      <c r="U548">
        <v>-0.55990298800000005</v>
      </c>
      <c r="V548">
        <v>-0.534336641</v>
      </c>
      <c r="W548">
        <v>-0.455080967</v>
      </c>
      <c r="X548">
        <v>3.1792360000000002E-3</v>
      </c>
      <c r="Y548">
        <v>9.0137759999999994E-3</v>
      </c>
      <c r="Z548">
        <v>1.5382073430000001</v>
      </c>
      <c r="AA548">
        <v>1.4760736999999999E-2</v>
      </c>
      <c r="AB548">
        <v>6.1359232E-2</v>
      </c>
      <c r="AC548">
        <v>2.7181063079999999</v>
      </c>
    </row>
    <row r="549" spans="1:29" x14ac:dyDescent="0.3">
      <c r="A549">
        <v>5.47</v>
      </c>
      <c r="B549">
        <v>28.2</v>
      </c>
      <c r="C549">
        <v>-100</v>
      </c>
      <c r="D549">
        <v>-100</v>
      </c>
      <c r="E549">
        <v>-100</v>
      </c>
      <c r="F549">
        <v>-116.875</v>
      </c>
      <c r="G549">
        <v>-114.9423077</v>
      </c>
      <c r="H549">
        <v>-111.3365385</v>
      </c>
      <c r="I549">
        <v>-84</v>
      </c>
      <c r="J549">
        <v>-113</v>
      </c>
      <c r="K549">
        <v>0</v>
      </c>
      <c r="L549">
        <v>-5.9761334860000002</v>
      </c>
      <c r="M549">
        <v>-5.8773097239999998</v>
      </c>
      <c r="N549">
        <v>-5.6929370329999998</v>
      </c>
      <c r="O549">
        <v>-4.2951462060000001</v>
      </c>
      <c r="P549">
        <v>-5.7779943009999997</v>
      </c>
      <c r="Q549">
        <v>0</v>
      </c>
      <c r="R549">
        <v>-0.29880667399999999</v>
      </c>
      <c r="S549">
        <v>-0.29386548600000001</v>
      </c>
      <c r="T549">
        <v>-0.28464685200000001</v>
      </c>
      <c r="U549">
        <v>-0.21475731000000001</v>
      </c>
      <c r="V549">
        <v>-0.288899715</v>
      </c>
      <c r="W549">
        <v>0</v>
      </c>
      <c r="X549">
        <v>2.8527959999999999E-3</v>
      </c>
      <c r="Y549">
        <v>7.7928190000000003E-3</v>
      </c>
      <c r="Z549">
        <v>1.539156162</v>
      </c>
      <c r="AA549">
        <v>-4.2806137000000001E-2</v>
      </c>
      <c r="AB549">
        <v>0.16788567500000001</v>
      </c>
      <c r="AC549">
        <v>0.88360881599999996</v>
      </c>
    </row>
    <row r="550" spans="1:29" x14ac:dyDescent="0.3">
      <c r="A550">
        <v>5.48</v>
      </c>
      <c r="B550">
        <v>28.2</v>
      </c>
      <c r="C550">
        <v>-100</v>
      </c>
      <c r="D550">
        <v>-100</v>
      </c>
      <c r="E550">
        <v>-100</v>
      </c>
      <c r="F550">
        <v>-116.5961538</v>
      </c>
      <c r="G550">
        <v>-115.2115385</v>
      </c>
      <c r="H550">
        <v>-111.5769231</v>
      </c>
      <c r="I550">
        <v>-102</v>
      </c>
      <c r="J550">
        <v>-114</v>
      </c>
      <c r="K550">
        <v>-230</v>
      </c>
      <c r="L550">
        <v>-5.9618753309999999</v>
      </c>
      <c r="M550">
        <v>-5.8910762180000003</v>
      </c>
      <c r="N550">
        <v>-5.7052285459999998</v>
      </c>
      <c r="O550">
        <v>-5.2155346790000001</v>
      </c>
      <c r="P550">
        <v>-5.8291269940000001</v>
      </c>
      <c r="Q550">
        <v>-11.760519370000001</v>
      </c>
      <c r="R550">
        <v>-0.29809376700000001</v>
      </c>
      <c r="S550">
        <v>-0.294553811</v>
      </c>
      <c r="T550">
        <v>-0.28526142700000001</v>
      </c>
      <c r="U550">
        <v>-0.26077673400000001</v>
      </c>
      <c r="V550">
        <v>-0.29145634999999998</v>
      </c>
      <c r="W550">
        <v>-0.58802596900000004</v>
      </c>
      <c r="X550">
        <v>2.0437939999999998E-3</v>
      </c>
      <c r="Y550">
        <v>7.3749080000000003E-3</v>
      </c>
      <c r="Z550">
        <v>1.5401912360000001</v>
      </c>
      <c r="AA550">
        <v>-1.7712884000000002E-2</v>
      </c>
      <c r="AB550">
        <v>-0.20793961799999999</v>
      </c>
      <c r="AC550">
        <v>2.000454478</v>
      </c>
    </row>
    <row r="551" spans="1:29" x14ac:dyDescent="0.3">
      <c r="A551">
        <v>5.49</v>
      </c>
      <c r="B551">
        <v>28.2</v>
      </c>
      <c r="C551">
        <v>-100</v>
      </c>
      <c r="D551">
        <v>-100</v>
      </c>
      <c r="E551">
        <v>-100</v>
      </c>
      <c r="F551">
        <v>-116.7596154</v>
      </c>
      <c r="G551">
        <v>-115.1730769</v>
      </c>
      <c r="H551">
        <v>-111.5673077</v>
      </c>
      <c r="I551">
        <v>-107</v>
      </c>
      <c r="J551">
        <v>-113</v>
      </c>
      <c r="K551">
        <v>-123</v>
      </c>
      <c r="L551">
        <v>-5.9702335599999996</v>
      </c>
      <c r="M551">
        <v>-5.8891095760000001</v>
      </c>
      <c r="N551">
        <v>-5.704736885</v>
      </c>
      <c r="O551">
        <v>-5.4711981429999996</v>
      </c>
      <c r="P551">
        <v>-5.7779943009999997</v>
      </c>
      <c r="Q551">
        <v>-6.2893212299999997</v>
      </c>
      <c r="R551">
        <v>-0.298511678</v>
      </c>
      <c r="S551">
        <v>-0.29445547900000002</v>
      </c>
      <c r="T551">
        <v>-0.28523684399999999</v>
      </c>
      <c r="U551">
        <v>-0.27355990699999999</v>
      </c>
      <c r="V551">
        <v>-0.288899715</v>
      </c>
      <c r="W551">
        <v>-0.31446606199999999</v>
      </c>
      <c r="X551">
        <v>2.3418480000000001E-3</v>
      </c>
      <c r="Y551">
        <v>7.4978229999999998E-3</v>
      </c>
      <c r="Z551">
        <v>1.5407087740000001</v>
      </c>
      <c r="AA551">
        <v>-8.8564420000000008E-3</v>
      </c>
      <c r="AB551">
        <v>-2.21575E-2</v>
      </c>
      <c r="AC551">
        <v>1.5384661120000001</v>
      </c>
    </row>
    <row r="552" spans="1:29" x14ac:dyDescent="0.3">
      <c r="A552">
        <v>5.5</v>
      </c>
      <c r="B552">
        <v>28.2</v>
      </c>
      <c r="C552">
        <v>-100</v>
      </c>
      <c r="D552">
        <v>-100</v>
      </c>
      <c r="E552">
        <v>-100</v>
      </c>
      <c r="F552">
        <v>-116.9615385</v>
      </c>
      <c r="G552">
        <v>-114.8846154</v>
      </c>
      <c r="H552">
        <v>-111.3365385</v>
      </c>
      <c r="I552">
        <v>-112</v>
      </c>
      <c r="J552">
        <v>-110</v>
      </c>
      <c r="K552">
        <v>-93</v>
      </c>
      <c r="L552">
        <v>-5.9805584310000004</v>
      </c>
      <c r="M552">
        <v>-5.874359761</v>
      </c>
      <c r="N552">
        <v>-5.6929370329999998</v>
      </c>
      <c r="O552">
        <v>-5.7268616080000001</v>
      </c>
      <c r="P552">
        <v>-5.6245962220000001</v>
      </c>
      <c r="Q552">
        <v>-4.7553404419999996</v>
      </c>
      <c r="R552">
        <v>-0.299027922</v>
      </c>
      <c r="S552">
        <v>-0.29371798799999999</v>
      </c>
      <c r="T552">
        <v>-0.28464685200000001</v>
      </c>
      <c r="U552">
        <v>-0.28634308000000003</v>
      </c>
      <c r="V552">
        <v>-0.281229811</v>
      </c>
      <c r="W552">
        <v>-0.23776702199999999</v>
      </c>
      <c r="X552">
        <v>3.0656920000000001E-3</v>
      </c>
      <c r="Y552">
        <v>7.8174019999999993E-3</v>
      </c>
      <c r="Z552">
        <v>1.5392855459999999</v>
      </c>
      <c r="AA552">
        <v>2.952147E-3</v>
      </c>
      <c r="AB552">
        <v>3.0679616E-2</v>
      </c>
      <c r="AC552">
        <v>1.412877041</v>
      </c>
    </row>
    <row r="553" spans="1:29" x14ac:dyDescent="0.3">
      <c r="A553">
        <v>5.51</v>
      </c>
      <c r="B553">
        <v>28.2</v>
      </c>
      <c r="C553">
        <v>-100</v>
      </c>
      <c r="D553">
        <v>-100</v>
      </c>
      <c r="E553">
        <v>-100</v>
      </c>
      <c r="F553">
        <v>-116.0096154</v>
      </c>
      <c r="G553">
        <v>-113.5384615</v>
      </c>
      <c r="H553">
        <v>-110.4903846</v>
      </c>
      <c r="I553">
        <v>-111</v>
      </c>
      <c r="J553">
        <v>-86</v>
      </c>
      <c r="K553">
        <v>-114</v>
      </c>
      <c r="L553">
        <v>-5.9318840399999999</v>
      </c>
      <c r="M553">
        <v>-5.8055272899999997</v>
      </c>
      <c r="N553">
        <v>-5.649670908</v>
      </c>
      <c r="O553">
        <v>-5.6757289149999997</v>
      </c>
      <c r="P553">
        <v>-4.3974115920000001</v>
      </c>
      <c r="Q553">
        <v>-5.8291269940000001</v>
      </c>
      <c r="R553">
        <v>-0.29659420199999997</v>
      </c>
      <c r="S553">
        <v>-0.29027636400000001</v>
      </c>
      <c r="T553">
        <v>-0.282483545</v>
      </c>
      <c r="U553">
        <v>-0.28378644600000003</v>
      </c>
      <c r="V553">
        <v>-0.21987058000000001</v>
      </c>
      <c r="W553">
        <v>-0.29145634999999998</v>
      </c>
      <c r="X553">
        <v>3.6476049999999999E-3</v>
      </c>
      <c r="Y553">
        <v>7.3011589999999998E-3</v>
      </c>
      <c r="Z553">
        <v>1.525182652</v>
      </c>
      <c r="AA553">
        <v>3.6901842999999997E-2</v>
      </c>
      <c r="AB553">
        <v>-2.6418558000000002E-2</v>
      </c>
      <c r="AC553">
        <v>1.394935746</v>
      </c>
    </row>
    <row r="554" spans="1:29" x14ac:dyDescent="0.3">
      <c r="A554">
        <v>5.52</v>
      </c>
      <c r="B554">
        <v>28.2</v>
      </c>
      <c r="C554">
        <v>-100</v>
      </c>
      <c r="D554">
        <v>-100</v>
      </c>
      <c r="E554">
        <v>-100</v>
      </c>
      <c r="F554">
        <v>-114.0769231</v>
      </c>
      <c r="G554">
        <v>-111.1730769</v>
      </c>
      <c r="H554">
        <v>-109.9903846</v>
      </c>
      <c r="I554">
        <v>-110</v>
      </c>
      <c r="J554">
        <v>-106</v>
      </c>
      <c r="K554">
        <v>-116</v>
      </c>
      <c r="L554">
        <v>-5.8330602779999996</v>
      </c>
      <c r="M554">
        <v>-5.684578804</v>
      </c>
      <c r="N554">
        <v>-5.6241045620000003</v>
      </c>
      <c r="O554">
        <v>-5.6245962220000001</v>
      </c>
      <c r="P554">
        <v>-5.4200654510000001</v>
      </c>
      <c r="Q554">
        <v>-5.9313923800000001</v>
      </c>
      <c r="R554">
        <v>-0.29165301399999999</v>
      </c>
      <c r="S554">
        <v>-0.28422893999999999</v>
      </c>
      <c r="T554">
        <v>-0.28120522799999997</v>
      </c>
      <c r="U554">
        <v>-0.281229811</v>
      </c>
      <c r="V554">
        <v>-0.27100327299999999</v>
      </c>
      <c r="W554">
        <v>-0.29656961900000001</v>
      </c>
      <c r="X554">
        <v>4.2862910000000002E-3</v>
      </c>
      <c r="Y554">
        <v>4.4904990000000002E-3</v>
      </c>
      <c r="Z554">
        <v>1.503661723</v>
      </c>
      <c r="AA554">
        <v>5.9042950000000004E-3</v>
      </c>
      <c r="AB554">
        <v>-1.3635385E-2</v>
      </c>
      <c r="AC554">
        <v>1.4891275479999999</v>
      </c>
    </row>
    <row r="555" spans="1:29" x14ac:dyDescent="0.3">
      <c r="A555">
        <v>5.53</v>
      </c>
      <c r="B555">
        <v>28.2</v>
      </c>
      <c r="C555">
        <v>-100</v>
      </c>
      <c r="D555">
        <v>-100</v>
      </c>
      <c r="E555">
        <v>-100</v>
      </c>
      <c r="F555">
        <v>-112.1634615</v>
      </c>
      <c r="G555">
        <v>-109.0480769</v>
      </c>
      <c r="H555">
        <v>-109.0576923</v>
      </c>
      <c r="I555">
        <v>-90</v>
      </c>
      <c r="J555">
        <v>-103</v>
      </c>
      <c r="K555">
        <v>-110</v>
      </c>
      <c r="L555">
        <v>-5.7352198369999998</v>
      </c>
      <c r="M555">
        <v>-5.5759218319999997</v>
      </c>
      <c r="N555">
        <v>-5.5764134920000004</v>
      </c>
      <c r="O555">
        <v>-4.6019423640000001</v>
      </c>
      <c r="P555">
        <v>-5.2666673719999997</v>
      </c>
      <c r="Q555">
        <v>-5.6245962220000001</v>
      </c>
      <c r="R555">
        <v>-0.28676099199999999</v>
      </c>
      <c r="S555">
        <v>-0.278796092</v>
      </c>
      <c r="T555">
        <v>-0.27882067500000002</v>
      </c>
      <c r="U555">
        <v>-0.23009711799999999</v>
      </c>
      <c r="V555">
        <v>-0.26333336899999998</v>
      </c>
      <c r="W555">
        <v>-0.281229811</v>
      </c>
      <c r="X555">
        <v>4.5985369999999998E-3</v>
      </c>
      <c r="Y555">
        <v>2.6385779999999999E-3</v>
      </c>
      <c r="Z555">
        <v>1.4813644880000001</v>
      </c>
      <c r="AA555">
        <v>-1.9188957999999999E-2</v>
      </c>
      <c r="AB555">
        <v>-2.3009712000000002E-2</v>
      </c>
      <c r="AC555">
        <v>1.3590531539999999</v>
      </c>
    </row>
    <row r="556" spans="1:29" x14ac:dyDescent="0.3">
      <c r="A556">
        <v>5.54</v>
      </c>
      <c r="B556">
        <v>28.2</v>
      </c>
      <c r="C556">
        <v>-100</v>
      </c>
      <c r="D556">
        <v>-100</v>
      </c>
      <c r="E556">
        <v>-100</v>
      </c>
      <c r="F556">
        <v>-110.4519231</v>
      </c>
      <c r="G556">
        <v>-106.9519231</v>
      </c>
      <c r="H556">
        <v>-106.6923077</v>
      </c>
      <c r="I556">
        <v>-114</v>
      </c>
      <c r="J556">
        <v>-103</v>
      </c>
      <c r="K556">
        <v>-108</v>
      </c>
      <c r="L556">
        <v>-5.6477042659999999</v>
      </c>
      <c r="M556">
        <v>-5.4687398409999997</v>
      </c>
      <c r="N556">
        <v>-5.4554650069999999</v>
      </c>
      <c r="O556">
        <v>-5.8291269940000001</v>
      </c>
      <c r="P556">
        <v>-5.2666673719999997</v>
      </c>
      <c r="Q556">
        <v>-5.5223308360000001</v>
      </c>
      <c r="R556">
        <v>-0.28238521300000002</v>
      </c>
      <c r="S556">
        <v>-0.27343699199999999</v>
      </c>
      <c r="T556">
        <v>-0.27277325000000002</v>
      </c>
      <c r="U556">
        <v>-0.29145634999999998</v>
      </c>
      <c r="V556">
        <v>-0.26333336899999998</v>
      </c>
      <c r="W556">
        <v>-0.27611654200000002</v>
      </c>
      <c r="X556">
        <v>5.166258E-3</v>
      </c>
      <c r="Y556">
        <v>3.425235E-3</v>
      </c>
      <c r="Z556">
        <v>1.4536762379999999</v>
      </c>
      <c r="AA556">
        <v>1.6236811E-2</v>
      </c>
      <c r="AB556">
        <v>8.5221199999999998E-4</v>
      </c>
      <c r="AC556">
        <v>1.4577302809999999</v>
      </c>
    </row>
    <row r="557" spans="1:29" x14ac:dyDescent="0.3">
      <c r="A557">
        <v>5.55</v>
      </c>
      <c r="B557">
        <v>28.2</v>
      </c>
      <c r="C557">
        <v>-100</v>
      </c>
      <c r="D557">
        <v>-100</v>
      </c>
      <c r="E557">
        <v>-100</v>
      </c>
      <c r="F557">
        <v>-109.6346154</v>
      </c>
      <c r="G557">
        <v>-105.5384615</v>
      </c>
      <c r="H557">
        <v>-105.2884615</v>
      </c>
      <c r="I557">
        <v>-120</v>
      </c>
      <c r="J557">
        <v>-104</v>
      </c>
      <c r="K557">
        <v>-84</v>
      </c>
      <c r="L557">
        <v>-5.6059131229999997</v>
      </c>
      <c r="M557">
        <v>-5.3964657459999996</v>
      </c>
      <c r="N557">
        <v>-5.3836825729999997</v>
      </c>
      <c r="O557">
        <v>-6.1359231520000002</v>
      </c>
      <c r="P557">
        <v>-5.3178000650000001</v>
      </c>
      <c r="Q557">
        <v>-4.2951462060000001</v>
      </c>
      <c r="R557">
        <v>-0.280295656</v>
      </c>
      <c r="S557">
        <v>-0.26982328700000002</v>
      </c>
      <c r="T557">
        <v>-0.26918412899999999</v>
      </c>
      <c r="U557">
        <v>-0.30679615799999999</v>
      </c>
      <c r="V557">
        <v>-0.26589000299999999</v>
      </c>
      <c r="W557">
        <v>-0.21475731000000001</v>
      </c>
      <c r="X557">
        <v>6.0462249999999997E-3</v>
      </c>
      <c r="Y557">
        <v>3.9168950000000001E-3</v>
      </c>
      <c r="Z557">
        <v>1.4373738110000001</v>
      </c>
      <c r="AA557">
        <v>2.3617178999999999E-2</v>
      </c>
      <c r="AB557">
        <v>4.7723847E-2</v>
      </c>
      <c r="AC557">
        <v>1.381479774</v>
      </c>
    </row>
    <row r="558" spans="1:29" x14ac:dyDescent="0.3">
      <c r="A558">
        <v>5.56</v>
      </c>
      <c r="B558">
        <v>28.2</v>
      </c>
      <c r="C558">
        <v>-100</v>
      </c>
      <c r="D558">
        <v>-100</v>
      </c>
      <c r="E558">
        <v>-100</v>
      </c>
      <c r="F558">
        <v>-109.2692308</v>
      </c>
      <c r="G558">
        <v>-105.25</v>
      </c>
      <c r="H558">
        <v>-103.875</v>
      </c>
      <c r="I558">
        <v>-122</v>
      </c>
      <c r="J558">
        <v>-106</v>
      </c>
      <c r="K558">
        <v>-102</v>
      </c>
      <c r="L558">
        <v>-5.5872300240000001</v>
      </c>
      <c r="M558">
        <v>-5.3817159309999996</v>
      </c>
      <c r="N558">
        <v>-5.3114084779999997</v>
      </c>
      <c r="O558">
        <v>-6.2381885370000001</v>
      </c>
      <c r="P558">
        <v>-5.4200654510000001</v>
      </c>
      <c r="Q558">
        <v>-5.2155346790000001</v>
      </c>
      <c r="R558">
        <v>-0.27936150100000001</v>
      </c>
      <c r="S558">
        <v>-0.26908579700000002</v>
      </c>
      <c r="T558">
        <v>-0.26557042400000003</v>
      </c>
      <c r="U558">
        <v>-0.31190942700000002</v>
      </c>
      <c r="V558">
        <v>-0.27100327299999999</v>
      </c>
      <c r="W558">
        <v>-0.26077673400000001</v>
      </c>
      <c r="X558">
        <v>5.9326810000000004E-3</v>
      </c>
      <c r="Y558">
        <v>5.7688169999999999E-3</v>
      </c>
      <c r="Z558">
        <v>1.4281012660000001</v>
      </c>
      <c r="AA558">
        <v>2.3617178999999999E-2</v>
      </c>
      <c r="AB558">
        <v>2.0453077E-2</v>
      </c>
      <c r="AC558">
        <v>1.480156901</v>
      </c>
    </row>
    <row r="559" spans="1:29" x14ac:dyDescent="0.3">
      <c r="A559">
        <v>5.57</v>
      </c>
      <c r="B559">
        <v>28.2</v>
      </c>
      <c r="C559">
        <v>-100</v>
      </c>
      <c r="D559">
        <v>-100</v>
      </c>
      <c r="E559">
        <v>-100</v>
      </c>
      <c r="F559">
        <v>-108.6634615</v>
      </c>
      <c r="G559">
        <v>-105.2211538</v>
      </c>
      <c r="H559">
        <v>-102.7403846</v>
      </c>
      <c r="I559">
        <v>-122</v>
      </c>
      <c r="J559">
        <v>-90</v>
      </c>
      <c r="K559">
        <v>-95</v>
      </c>
      <c r="L559">
        <v>-5.5562554119999996</v>
      </c>
      <c r="M559">
        <v>-5.3802409490000001</v>
      </c>
      <c r="N559">
        <v>-5.2533925379999999</v>
      </c>
      <c r="O559">
        <v>-6.2381885370000001</v>
      </c>
      <c r="P559">
        <v>-4.6019423640000001</v>
      </c>
      <c r="Q559">
        <v>-4.8576058279999996</v>
      </c>
      <c r="R559">
        <v>-0.27781277100000001</v>
      </c>
      <c r="S559">
        <v>-0.26901204699999998</v>
      </c>
      <c r="T559">
        <v>-0.26266962700000002</v>
      </c>
      <c r="U559">
        <v>-0.31190942700000002</v>
      </c>
      <c r="V559">
        <v>-0.23009711799999999</v>
      </c>
      <c r="W559">
        <v>-0.242880291</v>
      </c>
      <c r="X559">
        <v>5.0810999999999999E-3</v>
      </c>
      <c r="Y559">
        <v>7.161855E-3</v>
      </c>
      <c r="Z559">
        <v>1.420165693</v>
      </c>
      <c r="AA559">
        <v>4.7234357999999997E-2</v>
      </c>
      <c r="AB559">
        <v>1.8748654E-2</v>
      </c>
      <c r="AC559">
        <v>1.37699445</v>
      </c>
    </row>
    <row r="560" spans="1:29" x14ac:dyDescent="0.3">
      <c r="A560">
        <v>5.58</v>
      </c>
      <c r="B560">
        <v>28.2</v>
      </c>
      <c r="C560">
        <v>-100</v>
      </c>
      <c r="D560">
        <v>-100</v>
      </c>
      <c r="E560">
        <v>-100</v>
      </c>
      <c r="F560">
        <v>-109.3942308</v>
      </c>
      <c r="G560">
        <v>-106.2019231</v>
      </c>
      <c r="H560">
        <v>-103.8269231</v>
      </c>
      <c r="I560">
        <v>-96</v>
      </c>
      <c r="J560">
        <v>-118</v>
      </c>
      <c r="K560">
        <v>-94</v>
      </c>
      <c r="L560">
        <v>-5.5936216099999996</v>
      </c>
      <c r="M560">
        <v>-5.430390321</v>
      </c>
      <c r="N560">
        <v>-5.3089501759999997</v>
      </c>
      <c r="O560">
        <v>-4.9087385210000001</v>
      </c>
      <c r="P560">
        <v>-6.0336577660000001</v>
      </c>
      <c r="Q560">
        <v>-4.8064731350000001</v>
      </c>
      <c r="R560">
        <v>-0.279681081</v>
      </c>
      <c r="S560">
        <v>-0.27151951600000002</v>
      </c>
      <c r="T560">
        <v>-0.26544750900000003</v>
      </c>
      <c r="U560">
        <v>-0.245436926</v>
      </c>
      <c r="V560">
        <v>-0.30168288799999998</v>
      </c>
      <c r="W560">
        <v>-0.240323657</v>
      </c>
      <c r="X560">
        <v>4.7120809999999999E-3</v>
      </c>
      <c r="Y560">
        <v>6.7685260000000004E-3</v>
      </c>
      <c r="Z560">
        <v>1.4327159739999999</v>
      </c>
      <c r="AA560">
        <v>-3.2473621000000001E-2</v>
      </c>
      <c r="AB560">
        <v>2.21575E-2</v>
      </c>
      <c r="AC560">
        <v>1.381479774</v>
      </c>
    </row>
    <row r="561" spans="1:29" x14ac:dyDescent="0.3">
      <c r="A561">
        <v>5.59</v>
      </c>
      <c r="B561">
        <v>28.2</v>
      </c>
      <c r="C561">
        <v>-100</v>
      </c>
      <c r="D561">
        <v>-100</v>
      </c>
      <c r="E561">
        <v>-100</v>
      </c>
      <c r="F561">
        <v>-110.6346154</v>
      </c>
      <c r="G561">
        <v>-107.1826923</v>
      </c>
      <c r="H561">
        <v>-104.5576923</v>
      </c>
      <c r="I561">
        <v>-117</v>
      </c>
      <c r="J561">
        <v>-119</v>
      </c>
      <c r="K561">
        <v>-96</v>
      </c>
      <c r="L561">
        <v>-5.6570458160000001</v>
      </c>
      <c r="M561">
        <v>-5.4805396929999999</v>
      </c>
      <c r="N561">
        <v>-5.3463163739999997</v>
      </c>
      <c r="O561">
        <v>-5.9825250729999997</v>
      </c>
      <c r="P561">
        <v>-6.0847904589999997</v>
      </c>
      <c r="Q561">
        <v>-4.9087385210000001</v>
      </c>
      <c r="R561">
        <v>-0.28285229099999998</v>
      </c>
      <c r="S561">
        <v>-0.274026985</v>
      </c>
      <c r="T561">
        <v>-0.26731581900000001</v>
      </c>
      <c r="U561">
        <v>-0.29912625399999998</v>
      </c>
      <c r="V561">
        <v>-0.30423952300000001</v>
      </c>
      <c r="W561">
        <v>-0.245436926</v>
      </c>
      <c r="X561">
        <v>5.0952929999999999E-3</v>
      </c>
      <c r="Y561">
        <v>7.4158790000000002E-3</v>
      </c>
      <c r="Z561">
        <v>1.445956306</v>
      </c>
      <c r="AA561">
        <v>-2.952147E-3</v>
      </c>
      <c r="AB561">
        <v>3.7497308E-2</v>
      </c>
      <c r="AC561">
        <v>1.4891275479999999</v>
      </c>
    </row>
    <row r="562" spans="1:29" x14ac:dyDescent="0.3">
      <c r="A562">
        <v>5.6</v>
      </c>
      <c r="B562">
        <v>28.2</v>
      </c>
      <c r="C562">
        <v>-100</v>
      </c>
      <c r="D562">
        <v>-100</v>
      </c>
      <c r="E562">
        <v>-100</v>
      </c>
      <c r="F562">
        <v>-111.875</v>
      </c>
      <c r="G562">
        <v>-107.8653846</v>
      </c>
      <c r="H562">
        <v>-105.2403846</v>
      </c>
      <c r="I562">
        <v>-110</v>
      </c>
      <c r="J562">
        <v>-110</v>
      </c>
      <c r="K562">
        <v>-105</v>
      </c>
      <c r="L562">
        <v>-5.7204700209999997</v>
      </c>
      <c r="M562">
        <v>-5.5154475889999999</v>
      </c>
      <c r="N562">
        <v>-5.3812242699999997</v>
      </c>
      <c r="O562">
        <v>-5.6245962220000001</v>
      </c>
      <c r="P562">
        <v>-5.6245962220000001</v>
      </c>
      <c r="Q562">
        <v>-5.3689327579999997</v>
      </c>
      <c r="R562">
        <v>-0.28602350100000001</v>
      </c>
      <c r="S562">
        <v>-0.27577237900000001</v>
      </c>
      <c r="T562">
        <v>-0.26906121399999999</v>
      </c>
      <c r="U562">
        <v>-0.281229811</v>
      </c>
      <c r="V562">
        <v>-0.281229811</v>
      </c>
      <c r="W562">
        <v>-0.26844663800000002</v>
      </c>
      <c r="X562">
        <v>5.9184880000000004E-3</v>
      </c>
      <c r="Y562">
        <v>7.8911510000000008E-3</v>
      </c>
      <c r="Z562">
        <v>1.457644025</v>
      </c>
      <c r="AA562">
        <v>0</v>
      </c>
      <c r="AB562">
        <v>8.5221150000000002E-3</v>
      </c>
      <c r="AC562">
        <v>1.4577302809999999</v>
      </c>
    </row>
    <row r="563" spans="1:29" x14ac:dyDescent="0.3">
      <c r="A563">
        <v>5.61</v>
      </c>
      <c r="B563">
        <v>28.2</v>
      </c>
      <c r="C563">
        <v>-100</v>
      </c>
      <c r="D563">
        <v>-100</v>
      </c>
      <c r="E563">
        <v>-100</v>
      </c>
      <c r="F563">
        <v>-113.8269231</v>
      </c>
      <c r="G563">
        <v>-109.2307692</v>
      </c>
      <c r="H563">
        <v>-107.1442308</v>
      </c>
      <c r="I563">
        <v>-103</v>
      </c>
      <c r="J563">
        <v>-111</v>
      </c>
      <c r="K563">
        <v>-89</v>
      </c>
      <c r="L563">
        <v>-5.8202771049999997</v>
      </c>
      <c r="M563">
        <v>-5.5852633819999999</v>
      </c>
      <c r="N563">
        <v>-5.4785730509999997</v>
      </c>
      <c r="O563">
        <v>-5.2666673719999997</v>
      </c>
      <c r="P563">
        <v>-5.6757289149999997</v>
      </c>
      <c r="Q563">
        <v>-4.5508096709999997</v>
      </c>
      <c r="R563">
        <v>-0.29101385499999999</v>
      </c>
      <c r="S563">
        <v>-0.27926316899999998</v>
      </c>
      <c r="T563">
        <v>-0.27392865300000002</v>
      </c>
      <c r="U563">
        <v>-0.26333336899999998</v>
      </c>
      <c r="V563">
        <v>-0.28378644600000003</v>
      </c>
      <c r="W563">
        <v>-0.22754048399999999</v>
      </c>
      <c r="X563">
        <v>6.7842620000000001E-3</v>
      </c>
      <c r="Y563">
        <v>7.4732399999999999E-3</v>
      </c>
      <c r="Z563">
        <v>1.4810625909999999</v>
      </c>
      <c r="AA563">
        <v>-1.1808590000000001E-2</v>
      </c>
      <c r="AB563">
        <v>3.0679616E-2</v>
      </c>
      <c r="AC563">
        <v>1.3590531539999999</v>
      </c>
    </row>
    <row r="564" spans="1:29" x14ac:dyDescent="0.3">
      <c r="A564">
        <v>5.62</v>
      </c>
      <c r="B564">
        <v>28.2</v>
      </c>
      <c r="C564">
        <v>-100</v>
      </c>
      <c r="D564">
        <v>-100</v>
      </c>
      <c r="E564">
        <v>-100</v>
      </c>
      <c r="F564">
        <v>-114.3653846</v>
      </c>
      <c r="G564">
        <v>-109.9326923</v>
      </c>
      <c r="H564">
        <v>-108.0576923</v>
      </c>
      <c r="I564">
        <v>-103</v>
      </c>
      <c r="J564">
        <v>-90</v>
      </c>
      <c r="K564">
        <v>-115</v>
      </c>
      <c r="L564">
        <v>-5.8478100929999997</v>
      </c>
      <c r="M564">
        <v>-5.6211545989999996</v>
      </c>
      <c r="N564">
        <v>-5.5252807989999999</v>
      </c>
      <c r="O564">
        <v>-5.2666673719999997</v>
      </c>
      <c r="P564">
        <v>-4.6019423640000001</v>
      </c>
      <c r="Q564">
        <v>-5.8802596869999997</v>
      </c>
      <c r="R564">
        <v>-0.29239050500000002</v>
      </c>
      <c r="S564">
        <v>-0.28105773000000001</v>
      </c>
      <c r="T564">
        <v>-0.27626403999999999</v>
      </c>
      <c r="U564">
        <v>-0.26333336899999998</v>
      </c>
      <c r="V564">
        <v>-0.23009711799999999</v>
      </c>
      <c r="W564">
        <v>-0.29401298399999998</v>
      </c>
      <c r="X564">
        <v>6.5429809999999998E-3</v>
      </c>
      <c r="Y564">
        <v>6.9733850000000003E-3</v>
      </c>
      <c r="Z564">
        <v>1.490723289</v>
      </c>
      <c r="AA564">
        <v>1.9188957999999999E-2</v>
      </c>
      <c r="AB564">
        <v>-3.1531826999999998E-2</v>
      </c>
      <c r="AC564">
        <v>1.381479774</v>
      </c>
    </row>
    <row r="565" spans="1:29" x14ac:dyDescent="0.3">
      <c r="A565">
        <v>5.63</v>
      </c>
      <c r="B565">
        <v>28.2</v>
      </c>
      <c r="C565">
        <v>-100</v>
      </c>
      <c r="D565">
        <v>-100</v>
      </c>
      <c r="E565">
        <v>-100</v>
      </c>
      <c r="F565">
        <v>-114.9615385</v>
      </c>
      <c r="G565">
        <v>-110.8653846</v>
      </c>
      <c r="H565">
        <v>-109.0288462</v>
      </c>
      <c r="I565">
        <v>-83</v>
      </c>
      <c r="J565">
        <v>-111</v>
      </c>
      <c r="K565">
        <v>-117</v>
      </c>
      <c r="L565">
        <v>-5.8782930450000004</v>
      </c>
      <c r="M565">
        <v>-5.6688456680000003</v>
      </c>
      <c r="N565">
        <v>-5.574938511</v>
      </c>
      <c r="O565">
        <v>-4.2440135129999996</v>
      </c>
      <c r="P565">
        <v>-5.6757289149999997</v>
      </c>
      <c r="Q565">
        <v>-5.9825250729999997</v>
      </c>
      <c r="R565">
        <v>-0.293914652</v>
      </c>
      <c r="S565">
        <v>-0.28344228300000002</v>
      </c>
      <c r="T565">
        <v>-0.27874692600000001</v>
      </c>
      <c r="U565">
        <v>-0.212200676</v>
      </c>
      <c r="V565">
        <v>-0.28378644600000003</v>
      </c>
      <c r="W565">
        <v>-0.29912625399999998</v>
      </c>
      <c r="X565">
        <v>6.0462249999999997E-3</v>
      </c>
      <c r="Y565">
        <v>6.6210280000000002E-3</v>
      </c>
      <c r="Z565">
        <v>1.501936599</v>
      </c>
      <c r="AA565">
        <v>-4.1330064E-2</v>
      </c>
      <c r="AB565">
        <v>-3.4088462E-2</v>
      </c>
      <c r="AC565">
        <v>1.394935746</v>
      </c>
    </row>
    <row r="566" spans="1:29" x14ac:dyDescent="0.3">
      <c r="A566">
        <v>5.64</v>
      </c>
      <c r="B566">
        <v>28.2</v>
      </c>
      <c r="C566">
        <v>-100</v>
      </c>
      <c r="D566">
        <v>-100</v>
      </c>
      <c r="E566">
        <v>-100</v>
      </c>
      <c r="F566">
        <v>-116.1730769</v>
      </c>
      <c r="G566">
        <v>-111.4615385</v>
      </c>
      <c r="H566">
        <v>-109.8365385</v>
      </c>
      <c r="I566">
        <v>-111</v>
      </c>
      <c r="J566">
        <v>-109</v>
      </c>
      <c r="K566">
        <v>-112</v>
      </c>
      <c r="L566">
        <v>-5.9402422689999996</v>
      </c>
      <c r="M566">
        <v>-5.6993286200000002</v>
      </c>
      <c r="N566">
        <v>-5.6162379939999996</v>
      </c>
      <c r="O566">
        <v>-5.6757289149999997</v>
      </c>
      <c r="P566">
        <v>-5.5734635289999996</v>
      </c>
      <c r="Q566">
        <v>-5.7268616080000001</v>
      </c>
      <c r="R566">
        <v>-0.29701211300000002</v>
      </c>
      <c r="S566">
        <v>-0.28496643100000002</v>
      </c>
      <c r="T566">
        <v>-0.2808119</v>
      </c>
      <c r="U566">
        <v>-0.28378644600000003</v>
      </c>
      <c r="V566">
        <v>-0.27867317600000002</v>
      </c>
      <c r="W566">
        <v>-0.28634308000000003</v>
      </c>
      <c r="X566">
        <v>6.9545780000000003E-3</v>
      </c>
      <c r="Y566">
        <v>6.7849149999999999E-3</v>
      </c>
      <c r="Z566">
        <v>1.5136674459999999</v>
      </c>
      <c r="AA566">
        <v>2.952147E-3</v>
      </c>
      <c r="AB566">
        <v>-3.4088460000000001E-3</v>
      </c>
      <c r="AC566">
        <v>1.4891275479999999</v>
      </c>
    </row>
    <row r="567" spans="1:29" x14ac:dyDescent="0.3">
      <c r="A567">
        <v>5.65</v>
      </c>
      <c r="B567">
        <v>28.2</v>
      </c>
      <c r="C567">
        <v>-100</v>
      </c>
      <c r="D567">
        <v>-100</v>
      </c>
      <c r="E567">
        <v>-100</v>
      </c>
      <c r="F567">
        <v>-116.5384615</v>
      </c>
      <c r="G567">
        <v>-110.9519231</v>
      </c>
      <c r="H567">
        <v>-109.4423077</v>
      </c>
      <c r="I567">
        <v>-112</v>
      </c>
      <c r="J567">
        <v>-104</v>
      </c>
      <c r="K567">
        <v>-111</v>
      </c>
      <c r="L567">
        <v>-5.9589253680000001</v>
      </c>
      <c r="M567">
        <v>-5.6732706129999997</v>
      </c>
      <c r="N567">
        <v>-5.5960799129999996</v>
      </c>
      <c r="O567">
        <v>-5.7268616080000001</v>
      </c>
      <c r="P567">
        <v>-5.3178000650000001</v>
      </c>
      <c r="Q567">
        <v>-5.6757289149999997</v>
      </c>
      <c r="R567">
        <v>-0.29794626800000001</v>
      </c>
      <c r="S567">
        <v>-0.28366353100000002</v>
      </c>
      <c r="T567">
        <v>-0.279803996</v>
      </c>
      <c r="U567">
        <v>-0.28634308000000003</v>
      </c>
      <c r="V567">
        <v>-0.26589000299999999</v>
      </c>
      <c r="W567">
        <v>-0.28378644600000003</v>
      </c>
      <c r="X567">
        <v>8.2461429999999992E-3</v>
      </c>
      <c r="Y567">
        <v>7.3339360000000001E-3</v>
      </c>
      <c r="Z567">
        <v>1.511252271</v>
      </c>
      <c r="AA567">
        <v>1.1808590000000001E-2</v>
      </c>
      <c r="AB567">
        <v>-5.1132690000000001E-3</v>
      </c>
      <c r="AC567">
        <v>1.4667009289999999</v>
      </c>
    </row>
    <row r="568" spans="1:29" x14ac:dyDescent="0.3">
      <c r="A568">
        <v>5.66</v>
      </c>
      <c r="B568">
        <v>28.2</v>
      </c>
      <c r="C568">
        <v>-100</v>
      </c>
      <c r="D568">
        <v>-100</v>
      </c>
      <c r="E568">
        <v>-100</v>
      </c>
      <c r="F568">
        <v>-117.8365385</v>
      </c>
      <c r="G568">
        <v>-111.5769231</v>
      </c>
      <c r="H568">
        <v>-110.4326923</v>
      </c>
      <c r="I568">
        <v>-224</v>
      </c>
      <c r="J568">
        <v>-184</v>
      </c>
      <c r="K568">
        <v>-197</v>
      </c>
      <c r="L568">
        <v>-6.0252995370000004</v>
      </c>
      <c r="M568">
        <v>-5.7052285459999998</v>
      </c>
      <c r="N568">
        <v>-5.6467209450000002</v>
      </c>
      <c r="O568">
        <v>-11.453723220000001</v>
      </c>
      <c r="P568">
        <v>-9.4084154990000002</v>
      </c>
      <c r="Q568">
        <v>-10.07314051</v>
      </c>
      <c r="R568">
        <v>-0.30126497699999999</v>
      </c>
      <c r="S568">
        <v>-0.28526142700000001</v>
      </c>
      <c r="T568">
        <v>-0.28233604699999998</v>
      </c>
      <c r="U568">
        <v>-0.57268616100000003</v>
      </c>
      <c r="V568">
        <v>-0.47042077500000001</v>
      </c>
      <c r="W568">
        <v>-0.50365702499999998</v>
      </c>
      <c r="X568">
        <v>9.2396539999999999E-3</v>
      </c>
      <c r="Y568">
        <v>7.2847700000000003E-3</v>
      </c>
      <c r="Z568">
        <v>1.52432009</v>
      </c>
      <c r="AA568">
        <v>5.9042947999999998E-2</v>
      </c>
      <c r="AB568">
        <v>1.1930962E-2</v>
      </c>
      <c r="AC568">
        <v>2.7136209839999998</v>
      </c>
    </row>
    <row r="569" spans="1:29" x14ac:dyDescent="0.3">
      <c r="A569">
        <v>5.67</v>
      </c>
      <c r="B569">
        <v>28.2</v>
      </c>
      <c r="C569">
        <v>-100</v>
      </c>
      <c r="D569">
        <v>-100</v>
      </c>
      <c r="E569">
        <v>-100</v>
      </c>
      <c r="F569">
        <v>-118.9038462</v>
      </c>
      <c r="G569">
        <v>-112.4807692</v>
      </c>
      <c r="H569">
        <v>-111.6826923</v>
      </c>
      <c r="I569">
        <v>0</v>
      </c>
      <c r="J569">
        <v>0</v>
      </c>
      <c r="K569">
        <v>0</v>
      </c>
      <c r="L569">
        <v>-6.0798738539999997</v>
      </c>
      <c r="M569">
        <v>-5.7514446340000003</v>
      </c>
      <c r="N569">
        <v>-5.7106368109999996</v>
      </c>
      <c r="O569">
        <v>0</v>
      </c>
      <c r="P569">
        <v>0</v>
      </c>
      <c r="Q569">
        <v>0</v>
      </c>
      <c r="R569">
        <v>-0.30399369300000001</v>
      </c>
      <c r="S569">
        <v>-0.28757223199999998</v>
      </c>
      <c r="T569">
        <v>-0.28553184100000001</v>
      </c>
      <c r="U569">
        <v>0</v>
      </c>
      <c r="V569">
        <v>0</v>
      </c>
      <c r="W569">
        <v>0</v>
      </c>
      <c r="X569">
        <v>9.4809349999999994E-3</v>
      </c>
      <c r="Y569">
        <v>6.8340809999999997E-3</v>
      </c>
      <c r="Z569">
        <v>1.538768009</v>
      </c>
      <c r="AA569">
        <v>0</v>
      </c>
      <c r="AB569">
        <v>0</v>
      </c>
      <c r="AC569">
        <v>0</v>
      </c>
    </row>
    <row r="570" spans="1:29" x14ac:dyDescent="0.3">
      <c r="A570">
        <v>5.68</v>
      </c>
      <c r="B570">
        <v>28.2</v>
      </c>
      <c r="C570">
        <v>-100</v>
      </c>
      <c r="D570">
        <v>-100</v>
      </c>
      <c r="E570">
        <v>-100</v>
      </c>
      <c r="F570">
        <v>-118.8173077</v>
      </c>
      <c r="G570">
        <v>-113</v>
      </c>
      <c r="H570">
        <v>-111.5480769</v>
      </c>
      <c r="I570">
        <v>-205</v>
      </c>
      <c r="J570">
        <v>-200</v>
      </c>
      <c r="K570">
        <v>-209</v>
      </c>
      <c r="L570">
        <v>-6.0754489090000003</v>
      </c>
      <c r="M570">
        <v>-5.7779943009999997</v>
      </c>
      <c r="N570">
        <v>-5.7037535640000003</v>
      </c>
      <c r="O570">
        <v>-10.48220205</v>
      </c>
      <c r="P570">
        <v>-10.226538590000001</v>
      </c>
      <c r="Q570">
        <v>-10.68673282</v>
      </c>
      <c r="R570">
        <v>-0.303772445</v>
      </c>
      <c r="S570">
        <v>-0.288899715</v>
      </c>
      <c r="T570">
        <v>-0.285187678</v>
      </c>
      <c r="U570">
        <v>-0.52411010300000005</v>
      </c>
      <c r="V570">
        <v>-0.51132692899999999</v>
      </c>
      <c r="W570">
        <v>-0.534336641</v>
      </c>
      <c r="X570">
        <v>8.5867749999999996E-3</v>
      </c>
      <c r="Y570">
        <v>7.4322679999999997E-3</v>
      </c>
      <c r="Z570">
        <v>1.54010498</v>
      </c>
      <c r="AA570">
        <v>7.3803690000000003E-3</v>
      </c>
      <c r="AB570">
        <v>-1.107875E-2</v>
      </c>
      <c r="AC570">
        <v>2.7539889</v>
      </c>
    </row>
    <row r="571" spans="1:29" x14ac:dyDescent="0.3">
      <c r="A571">
        <v>5.69</v>
      </c>
      <c r="B571">
        <v>28.2</v>
      </c>
      <c r="C571">
        <v>-100</v>
      </c>
      <c r="D571">
        <v>-100</v>
      </c>
      <c r="E571">
        <v>-100</v>
      </c>
      <c r="F571">
        <v>-119.8365385</v>
      </c>
      <c r="G571">
        <v>-113.6442308</v>
      </c>
      <c r="H571">
        <v>-111.2019231</v>
      </c>
      <c r="I571">
        <v>-113</v>
      </c>
      <c r="J571">
        <v>-102</v>
      </c>
      <c r="K571">
        <v>-97</v>
      </c>
      <c r="L571">
        <v>-6.1275649230000004</v>
      </c>
      <c r="M571">
        <v>-5.8109355550000004</v>
      </c>
      <c r="N571">
        <v>-5.6860537860000004</v>
      </c>
      <c r="O571">
        <v>-5.7779943009999997</v>
      </c>
      <c r="P571">
        <v>-5.2155346790000001</v>
      </c>
      <c r="Q571">
        <v>-4.9598712139999996</v>
      </c>
      <c r="R571">
        <v>-0.30637824600000002</v>
      </c>
      <c r="S571">
        <v>-0.29054677800000001</v>
      </c>
      <c r="T571">
        <v>-0.284302689</v>
      </c>
      <c r="U571">
        <v>-0.288899715</v>
      </c>
      <c r="V571">
        <v>-0.26077673400000001</v>
      </c>
      <c r="W571">
        <v>-0.247993561</v>
      </c>
      <c r="X571">
        <v>9.1403030000000007E-3</v>
      </c>
      <c r="Y571">
        <v>9.4398820000000001E-3</v>
      </c>
      <c r="Z571">
        <v>1.5460135319999999</v>
      </c>
      <c r="AA571">
        <v>1.6236811E-2</v>
      </c>
      <c r="AB571">
        <v>1.7896443000000001E-2</v>
      </c>
      <c r="AC571">
        <v>1.39942107</v>
      </c>
    </row>
    <row r="572" spans="1:29" x14ac:dyDescent="0.3">
      <c r="A572">
        <v>5.7</v>
      </c>
      <c r="B572">
        <v>28.2</v>
      </c>
      <c r="C572">
        <v>-100</v>
      </c>
      <c r="D572">
        <v>-100</v>
      </c>
      <c r="E572">
        <v>-100</v>
      </c>
      <c r="F572">
        <v>-120.8461538</v>
      </c>
      <c r="G572">
        <v>-113.9038462</v>
      </c>
      <c r="H572">
        <v>-110.7884615</v>
      </c>
      <c r="I572">
        <v>-120</v>
      </c>
      <c r="J572">
        <v>-104</v>
      </c>
      <c r="K572">
        <v>-79</v>
      </c>
      <c r="L572">
        <v>-6.1791892759999998</v>
      </c>
      <c r="M572">
        <v>-5.8242103890000001</v>
      </c>
      <c r="N572">
        <v>-5.664912384</v>
      </c>
      <c r="O572">
        <v>-6.1359231520000002</v>
      </c>
      <c r="P572">
        <v>-5.3178000650000001</v>
      </c>
      <c r="Q572">
        <v>-4.0394827409999996</v>
      </c>
      <c r="R572">
        <v>-0.30895946400000002</v>
      </c>
      <c r="S572">
        <v>-0.291210519</v>
      </c>
      <c r="T572">
        <v>-0.283245619</v>
      </c>
      <c r="U572">
        <v>-0.30679615799999999</v>
      </c>
      <c r="V572">
        <v>-0.26589000299999999</v>
      </c>
      <c r="W572">
        <v>-0.201974137</v>
      </c>
      <c r="X572">
        <v>1.0247358E-2</v>
      </c>
      <c r="Y572">
        <v>1.1226247999999999E-2</v>
      </c>
      <c r="Z572">
        <v>1.5498519340000001</v>
      </c>
      <c r="AA572">
        <v>2.3617178999999999E-2</v>
      </c>
      <c r="AB572">
        <v>5.6245961999999997E-2</v>
      </c>
      <c r="AC572">
        <v>1.3590531539999999</v>
      </c>
    </row>
    <row r="573" spans="1:29" x14ac:dyDescent="0.3">
      <c r="A573">
        <v>5.71</v>
      </c>
      <c r="B573">
        <v>28.2</v>
      </c>
      <c r="C573">
        <v>-100</v>
      </c>
      <c r="D573">
        <v>-100</v>
      </c>
      <c r="E573">
        <v>-100</v>
      </c>
      <c r="F573">
        <v>-120.7692308</v>
      </c>
      <c r="G573">
        <v>-113.1153846</v>
      </c>
      <c r="H573">
        <v>-109.4615385</v>
      </c>
      <c r="I573">
        <v>-124</v>
      </c>
      <c r="J573">
        <v>-106</v>
      </c>
      <c r="K573">
        <v>-95</v>
      </c>
      <c r="L573">
        <v>-6.1752559920000003</v>
      </c>
      <c r="M573">
        <v>-5.7838942270000002</v>
      </c>
      <c r="N573">
        <v>-5.5970632340000002</v>
      </c>
      <c r="O573">
        <v>-6.3404539230000001</v>
      </c>
      <c r="P573">
        <v>-5.4200654510000001</v>
      </c>
      <c r="Q573">
        <v>-4.8576058279999996</v>
      </c>
      <c r="R573">
        <v>-0.3087628</v>
      </c>
      <c r="S573">
        <v>-0.28919471099999999</v>
      </c>
      <c r="T573">
        <v>-0.27985316199999999</v>
      </c>
      <c r="U573">
        <v>-0.31702269599999999</v>
      </c>
      <c r="V573">
        <v>-0.27100327299999999</v>
      </c>
      <c r="W573">
        <v>-0.242880291</v>
      </c>
      <c r="X573">
        <v>1.1297641000000001E-2</v>
      </c>
      <c r="Y573">
        <v>1.2750396000000001E-2</v>
      </c>
      <c r="Z573">
        <v>1.5400187240000001</v>
      </c>
      <c r="AA573">
        <v>2.6569327E-2</v>
      </c>
      <c r="AB573">
        <v>3.4088462E-2</v>
      </c>
      <c r="AC573">
        <v>1.4577302809999999</v>
      </c>
    </row>
    <row r="574" spans="1:29" x14ac:dyDescent="0.3">
      <c r="A574">
        <v>5.72</v>
      </c>
      <c r="B574">
        <v>28.2</v>
      </c>
      <c r="C574">
        <v>-100</v>
      </c>
      <c r="D574">
        <v>-100</v>
      </c>
      <c r="E574">
        <v>-100</v>
      </c>
      <c r="F574">
        <v>-121.5</v>
      </c>
      <c r="G574">
        <v>-113.2788462</v>
      </c>
      <c r="H574">
        <v>-109.6538462</v>
      </c>
      <c r="I574">
        <v>-124</v>
      </c>
      <c r="J574">
        <v>-89</v>
      </c>
      <c r="K574">
        <v>-95</v>
      </c>
      <c r="L574">
        <v>-6.2126221910000003</v>
      </c>
      <c r="M574">
        <v>-5.7922524559999999</v>
      </c>
      <c r="N574">
        <v>-5.6068964440000002</v>
      </c>
      <c r="O574">
        <v>-6.3404539230000001</v>
      </c>
      <c r="P574">
        <v>-4.5508096709999997</v>
      </c>
      <c r="Q574">
        <v>-4.8576058279999996</v>
      </c>
      <c r="R574">
        <v>-0.31063110999999999</v>
      </c>
      <c r="S574">
        <v>-0.28961262300000001</v>
      </c>
      <c r="T574">
        <v>-0.28034482199999999</v>
      </c>
      <c r="U574">
        <v>-0.31702269599999999</v>
      </c>
      <c r="V574">
        <v>-0.22754048399999999</v>
      </c>
      <c r="W574">
        <v>-0.242880291</v>
      </c>
      <c r="X574">
        <v>1.2135029E-2</v>
      </c>
      <c r="Y574">
        <v>1.3184695999999999E-2</v>
      </c>
      <c r="Z574">
        <v>1.5448922009999999</v>
      </c>
      <c r="AA574">
        <v>5.166258E-2</v>
      </c>
      <c r="AB574">
        <v>1.9600866000000002E-2</v>
      </c>
      <c r="AC574">
        <v>1.381479774</v>
      </c>
    </row>
    <row r="575" spans="1:29" x14ac:dyDescent="0.3">
      <c r="A575">
        <v>5.73</v>
      </c>
      <c r="B575">
        <v>28.2</v>
      </c>
      <c r="C575">
        <v>-100</v>
      </c>
      <c r="D575">
        <v>-100</v>
      </c>
      <c r="E575">
        <v>-100</v>
      </c>
      <c r="F575">
        <v>-121.4230769</v>
      </c>
      <c r="G575">
        <v>-114.3461538</v>
      </c>
      <c r="H575">
        <v>-110.125</v>
      </c>
      <c r="I575">
        <v>-91</v>
      </c>
      <c r="J575">
        <v>-117</v>
      </c>
      <c r="K575">
        <v>-101</v>
      </c>
      <c r="L575">
        <v>-6.208688907</v>
      </c>
      <c r="M575">
        <v>-5.846826772</v>
      </c>
      <c r="N575">
        <v>-5.6309878089999996</v>
      </c>
      <c r="O575">
        <v>-4.6530750569999997</v>
      </c>
      <c r="P575">
        <v>-5.9825250729999997</v>
      </c>
      <c r="Q575">
        <v>-5.1644019859999997</v>
      </c>
      <c r="R575">
        <v>-0.310434445</v>
      </c>
      <c r="S575">
        <v>-0.29234133899999998</v>
      </c>
      <c r="T575">
        <v>-0.28154939000000001</v>
      </c>
      <c r="U575">
        <v>-0.23265375299999999</v>
      </c>
      <c r="V575">
        <v>-0.29912625399999998</v>
      </c>
      <c r="W575">
        <v>-0.25822009899999998</v>
      </c>
      <c r="X575">
        <v>1.044606E-2</v>
      </c>
      <c r="Y575">
        <v>1.3225667999999999E-2</v>
      </c>
      <c r="Z575">
        <v>1.5514476740000001</v>
      </c>
      <c r="AA575">
        <v>-3.8377915999999998E-2</v>
      </c>
      <c r="AB575">
        <v>5.1132690000000001E-3</v>
      </c>
      <c r="AC575">
        <v>1.385965098</v>
      </c>
    </row>
    <row r="576" spans="1:29" x14ac:dyDescent="0.3">
      <c r="A576">
        <v>5.74</v>
      </c>
      <c r="B576">
        <v>28.2</v>
      </c>
      <c r="C576">
        <v>-100</v>
      </c>
      <c r="D576">
        <v>-100</v>
      </c>
      <c r="E576">
        <v>-100</v>
      </c>
      <c r="F576">
        <v>-119.6826923</v>
      </c>
      <c r="G576">
        <v>-113.4903846</v>
      </c>
      <c r="H576">
        <v>-108.6346154</v>
      </c>
      <c r="I576">
        <v>-208</v>
      </c>
      <c r="J576">
        <v>-232</v>
      </c>
      <c r="K576">
        <v>-216</v>
      </c>
      <c r="L576">
        <v>-6.1196983549999997</v>
      </c>
      <c r="M576">
        <v>-5.8030689869999996</v>
      </c>
      <c r="N576">
        <v>-5.5547804300000001</v>
      </c>
      <c r="O576">
        <v>-10.63560013</v>
      </c>
      <c r="P576">
        <v>-11.86278476</v>
      </c>
      <c r="Q576">
        <v>-11.04466167</v>
      </c>
      <c r="R576">
        <v>-0.30598491799999999</v>
      </c>
      <c r="S576">
        <v>-0.29015344900000001</v>
      </c>
      <c r="T576">
        <v>-0.27773902099999997</v>
      </c>
      <c r="U576">
        <v>-0.53178000599999997</v>
      </c>
      <c r="V576">
        <v>-0.59313923800000001</v>
      </c>
      <c r="W576">
        <v>-0.55223308400000004</v>
      </c>
      <c r="X576">
        <v>9.1403030000000007E-3</v>
      </c>
      <c r="Y576">
        <v>1.3553440999999999E-2</v>
      </c>
      <c r="Z576">
        <v>1.533118226</v>
      </c>
      <c r="AA576">
        <v>-3.5425769000000003E-2</v>
      </c>
      <c r="AB576">
        <v>6.8176920000000002E-3</v>
      </c>
      <c r="AC576">
        <v>2.9423725049999998</v>
      </c>
    </row>
    <row r="577" spans="1:29" x14ac:dyDescent="0.3">
      <c r="A577">
        <v>5.75</v>
      </c>
      <c r="B577">
        <v>28.2</v>
      </c>
      <c r="C577">
        <v>-100</v>
      </c>
      <c r="D577">
        <v>-100</v>
      </c>
      <c r="E577">
        <v>-100</v>
      </c>
      <c r="F577">
        <v>-118.8076923</v>
      </c>
      <c r="G577">
        <v>-113.4615385</v>
      </c>
      <c r="H577">
        <v>-109.3076923</v>
      </c>
      <c r="I577">
        <v>0</v>
      </c>
      <c r="J577">
        <v>0</v>
      </c>
      <c r="K577">
        <v>0</v>
      </c>
      <c r="L577">
        <v>-6.0749572479999996</v>
      </c>
      <c r="M577">
        <v>-5.8015940050000001</v>
      </c>
      <c r="N577">
        <v>-5.5891966660000003</v>
      </c>
      <c r="O577">
        <v>0</v>
      </c>
      <c r="P577">
        <v>0</v>
      </c>
      <c r="Q577">
        <v>0</v>
      </c>
      <c r="R577">
        <v>-0.30374786199999998</v>
      </c>
      <c r="S577">
        <v>-0.2900797</v>
      </c>
      <c r="T577">
        <v>-0.27945983299999999</v>
      </c>
      <c r="U577">
        <v>0</v>
      </c>
      <c r="V577">
        <v>0</v>
      </c>
      <c r="W577">
        <v>0</v>
      </c>
      <c r="X577">
        <v>7.8913170000000001E-3</v>
      </c>
      <c r="Y577">
        <v>1.1635965E-2</v>
      </c>
      <c r="Z577">
        <v>1.5320831509999999</v>
      </c>
      <c r="AA577">
        <v>0</v>
      </c>
      <c r="AB577">
        <v>0</v>
      </c>
      <c r="AC577">
        <v>0</v>
      </c>
    </row>
    <row r="578" spans="1:29" x14ac:dyDescent="0.3">
      <c r="A578">
        <v>5.76</v>
      </c>
      <c r="B578">
        <v>28.2</v>
      </c>
      <c r="C578">
        <v>-100</v>
      </c>
      <c r="D578">
        <v>-100</v>
      </c>
      <c r="E578">
        <v>-100</v>
      </c>
      <c r="F578">
        <v>-117.6826923</v>
      </c>
      <c r="G578">
        <v>-113.2980769</v>
      </c>
      <c r="H578">
        <v>-110.0480769</v>
      </c>
      <c r="I578">
        <v>-101</v>
      </c>
      <c r="J578">
        <v>-119</v>
      </c>
      <c r="K578">
        <v>-88</v>
      </c>
      <c r="L578">
        <v>-6.0174329689999997</v>
      </c>
      <c r="M578">
        <v>-5.7932357769999996</v>
      </c>
      <c r="N578">
        <v>-5.6270545250000001</v>
      </c>
      <c r="O578">
        <v>-5.1644019859999997</v>
      </c>
      <c r="P578">
        <v>-6.0847904589999997</v>
      </c>
      <c r="Q578">
        <v>-4.4996769780000001</v>
      </c>
      <c r="R578">
        <v>-0.30087164799999999</v>
      </c>
      <c r="S578">
        <v>-0.289661789</v>
      </c>
      <c r="T578">
        <v>-0.281352726</v>
      </c>
      <c r="U578">
        <v>-0.25822009899999998</v>
      </c>
      <c r="V578">
        <v>-0.30423952300000001</v>
      </c>
      <c r="W578">
        <v>-0.22498384900000001</v>
      </c>
      <c r="X578">
        <v>6.4720150000000002E-3</v>
      </c>
      <c r="Y578">
        <v>9.2759950000000004E-3</v>
      </c>
      <c r="Z578">
        <v>1.5296248480000001</v>
      </c>
      <c r="AA578">
        <v>-2.6569327E-2</v>
      </c>
      <c r="AB578">
        <v>3.7497308E-2</v>
      </c>
      <c r="AC578">
        <v>1.381479774</v>
      </c>
    </row>
    <row r="579" spans="1:29" x14ac:dyDescent="0.3">
      <c r="A579">
        <v>5.77</v>
      </c>
      <c r="B579">
        <v>28.2</v>
      </c>
      <c r="C579">
        <v>-100</v>
      </c>
      <c r="D579">
        <v>-100</v>
      </c>
      <c r="E579">
        <v>-100</v>
      </c>
      <c r="F579">
        <v>-116.3461538</v>
      </c>
      <c r="G579">
        <v>-112.5096154</v>
      </c>
      <c r="H579">
        <v>-110.7980769</v>
      </c>
      <c r="I579">
        <v>-196</v>
      </c>
      <c r="J579">
        <v>-91</v>
      </c>
      <c r="K579">
        <v>-114</v>
      </c>
      <c r="L579">
        <v>-5.949092158</v>
      </c>
      <c r="M579">
        <v>-5.7529196149999997</v>
      </c>
      <c r="N579">
        <v>-5.6654040439999998</v>
      </c>
      <c r="O579">
        <v>-10.02200781</v>
      </c>
      <c r="P579">
        <v>-4.6530750569999997</v>
      </c>
      <c r="Q579">
        <v>-5.8291269940000001</v>
      </c>
      <c r="R579">
        <v>-0.29745460800000001</v>
      </c>
      <c r="S579">
        <v>-0.287645981</v>
      </c>
      <c r="T579">
        <v>-0.28327020200000003</v>
      </c>
      <c r="U579">
        <v>-0.50110039100000003</v>
      </c>
      <c r="V579">
        <v>-0.23265375299999999</v>
      </c>
      <c r="W579">
        <v>-0.29145634999999998</v>
      </c>
      <c r="X579">
        <v>5.6630140000000001E-3</v>
      </c>
      <c r="Y579">
        <v>6.1867279999999998E-3</v>
      </c>
      <c r="Z579">
        <v>1.523457528</v>
      </c>
      <c r="AA579">
        <v>0.15498773900000001</v>
      </c>
      <c r="AB579">
        <v>5.0280481000000002E-2</v>
      </c>
      <c r="AC579">
        <v>1.7986149</v>
      </c>
    </row>
    <row r="580" spans="1:29" x14ac:dyDescent="0.3">
      <c r="A580">
        <v>5.78</v>
      </c>
      <c r="B580">
        <v>28.2</v>
      </c>
      <c r="C580">
        <v>-100</v>
      </c>
      <c r="D580">
        <v>-100</v>
      </c>
      <c r="E580">
        <v>-100</v>
      </c>
      <c r="F580">
        <v>-116.1057692</v>
      </c>
      <c r="G580">
        <v>-112.9230769</v>
      </c>
      <c r="H580">
        <v>-112.2211538</v>
      </c>
      <c r="I580">
        <v>-112</v>
      </c>
      <c r="J580">
        <v>-210</v>
      </c>
      <c r="K580">
        <v>-225</v>
      </c>
      <c r="L580">
        <v>-5.9368006449999999</v>
      </c>
      <c r="M580">
        <v>-5.7740610170000002</v>
      </c>
      <c r="N580">
        <v>-5.7381697999999997</v>
      </c>
      <c r="O580">
        <v>-5.7268616080000001</v>
      </c>
      <c r="P580">
        <v>-10.73786552</v>
      </c>
      <c r="Q580">
        <v>-11.50485591</v>
      </c>
      <c r="R580">
        <v>-0.29684003199999998</v>
      </c>
      <c r="S580">
        <v>-0.28870305099999999</v>
      </c>
      <c r="T580">
        <v>-0.28690849000000002</v>
      </c>
      <c r="U580">
        <v>-0.28634308000000003</v>
      </c>
      <c r="V580">
        <v>-0.53689327600000003</v>
      </c>
      <c r="W580">
        <v>-0.57524279499999997</v>
      </c>
      <c r="X580">
        <v>4.6978879999999999E-3</v>
      </c>
      <c r="Y580">
        <v>3.9087009999999997E-3</v>
      </c>
      <c r="Z580">
        <v>1.530616795</v>
      </c>
      <c r="AA580">
        <v>-0.144655223</v>
      </c>
      <c r="AB580">
        <v>-0.109083078</v>
      </c>
      <c r="AC580">
        <v>2.4534721959999999</v>
      </c>
    </row>
    <row r="581" spans="1:29" x14ac:dyDescent="0.3">
      <c r="A581">
        <v>5.79</v>
      </c>
      <c r="B581">
        <v>28.2</v>
      </c>
      <c r="C581">
        <v>-100</v>
      </c>
      <c r="D581">
        <v>-100</v>
      </c>
      <c r="E581">
        <v>-100</v>
      </c>
      <c r="F581">
        <v>-115.3653846</v>
      </c>
      <c r="G581">
        <v>-111.8653846</v>
      </c>
      <c r="H581">
        <v>-110.9903846</v>
      </c>
      <c r="I581">
        <v>-113</v>
      </c>
      <c r="J581">
        <v>0</v>
      </c>
      <c r="K581">
        <v>0</v>
      </c>
      <c r="L581">
        <v>-5.8989427860000001</v>
      </c>
      <c r="M581">
        <v>-5.7199783609999999</v>
      </c>
      <c r="N581">
        <v>-5.6752372549999999</v>
      </c>
      <c r="O581">
        <v>-5.7779943009999997</v>
      </c>
      <c r="P581">
        <v>0</v>
      </c>
      <c r="Q581">
        <v>0</v>
      </c>
      <c r="R581">
        <v>-0.29494713900000002</v>
      </c>
      <c r="S581">
        <v>-0.28599891799999999</v>
      </c>
      <c r="T581">
        <v>-0.283761863</v>
      </c>
      <c r="U581">
        <v>-0.288899715</v>
      </c>
      <c r="V581">
        <v>0</v>
      </c>
      <c r="W581">
        <v>0</v>
      </c>
      <c r="X581">
        <v>5.166258E-3</v>
      </c>
      <c r="Y581">
        <v>4.4741110000000002E-3</v>
      </c>
      <c r="Z581">
        <v>1.5170314389999999</v>
      </c>
      <c r="AA581">
        <v>0.16679632799999999</v>
      </c>
      <c r="AB581">
        <v>9.6299905000000005E-2</v>
      </c>
      <c r="AC581">
        <v>0.50684160499999997</v>
      </c>
    </row>
    <row r="582" spans="1:29" x14ac:dyDescent="0.3">
      <c r="A582">
        <v>5.8</v>
      </c>
      <c r="B582">
        <v>28.2</v>
      </c>
      <c r="C582">
        <v>-100</v>
      </c>
      <c r="D582">
        <v>-100</v>
      </c>
      <c r="E582">
        <v>-100</v>
      </c>
      <c r="F582">
        <v>-114.7403846</v>
      </c>
      <c r="G582">
        <v>-110.5576923</v>
      </c>
      <c r="H582">
        <v>-109.4807692</v>
      </c>
      <c r="I582">
        <v>-110</v>
      </c>
      <c r="J582">
        <v>-201</v>
      </c>
      <c r="K582">
        <v>-211</v>
      </c>
      <c r="L582">
        <v>-5.8669848529999999</v>
      </c>
      <c r="M582">
        <v>-5.6531125319999997</v>
      </c>
      <c r="N582">
        <v>-5.5980465549999998</v>
      </c>
      <c r="O582">
        <v>-5.6245962220000001</v>
      </c>
      <c r="P582">
        <v>-10.27767128</v>
      </c>
      <c r="Q582">
        <v>-10.788998210000001</v>
      </c>
      <c r="R582">
        <v>-0.29334924299999998</v>
      </c>
      <c r="S582">
        <v>-0.28265562700000002</v>
      </c>
      <c r="T582">
        <v>-0.27990232799999998</v>
      </c>
      <c r="U582">
        <v>-0.281229811</v>
      </c>
      <c r="V582">
        <v>-0.51388356400000001</v>
      </c>
      <c r="W582">
        <v>-0.53944990999999998</v>
      </c>
      <c r="X582">
        <v>6.1739619999999999E-3</v>
      </c>
      <c r="Y582">
        <v>5.4000710000000002E-3</v>
      </c>
      <c r="Z582">
        <v>1.5015915740000001</v>
      </c>
      <c r="AA582">
        <v>-0.13432270700000001</v>
      </c>
      <c r="AB582">
        <v>-9.4595481999999995E-2</v>
      </c>
      <c r="AC582">
        <v>2.3413390970000001</v>
      </c>
    </row>
    <row r="583" spans="1:29" x14ac:dyDescent="0.3">
      <c r="A583">
        <v>5.81</v>
      </c>
      <c r="B583">
        <v>28.2</v>
      </c>
      <c r="C583">
        <v>-100</v>
      </c>
      <c r="D583">
        <v>-100</v>
      </c>
      <c r="E583">
        <v>-100</v>
      </c>
      <c r="F583">
        <v>-114.9615385</v>
      </c>
      <c r="G583">
        <v>-110.1730769</v>
      </c>
      <c r="H583">
        <v>-109.1057692</v>
      </c>
      <c r="I583">
        <v>-114</v>
      </c>
      <c r="J583">
        <v>-83</v>
      </c>
      <c r="K583">
        <v>0</v>
      </c>
      <c r="L583">
        <v>-5.8782930450000004</v>
      </c>
      <c r="M583">
        <v>-5.6334461109999996</v>
      </c>
      <c r="N583">
        <v>-5.5788717950000004</v>
      </c>
      <c r="O583">
        <v>-5.8291269940000001</v>
      </c>
      <c r="P583">
        <v>-4.2440135129999996</v>
      </c>
      <c r="Q583">
        <v>0</v>
      </c>
      <c r="R583">
        <v>-0.293914652</v>
      </c>
      <c r="S583">
        <v>-0.28167230599999998</v>
      </c>
      <c r="T583">
        <v>-0.27894359000000002</v>
      </c>
      <c r="U583">
        <v>-0.29145634999999998</v>
      </c>
      <c r="V583">
        <v>-0.212200676</v>
      </c>
      <c r="W583">
        <v>0</v>
      </c>
      <c r="X583">
        <v>7.0681219999999996E-3</v>
      </c>
      <c r="Y583">
        <v>5.8999259999999998E-3</v>
      </c>
      <c r="Z583">
        <v>1.499176399</v>
      </c>
      <c r="AA583">
        <v>4.5758285000000003E-2</v>
      </c>
      <c r="AB583">
        <v>0.16788567500000001</v>
      </c>
      <c r="AC583">
        <v>0.88360881599999996</v>
      </c>
    </row>
    <row r="584" spans="1:29" x14ac:dyDescent="0.3">
      <c r="A584">
        <v>5.82</v>
      </c>
      <c r="B584">
        <v>28.2</v>
      </c>
      <c r="C584">
        <v>-100</v>
      </c>
      <c r="D584">
        <v>-100</v>
      </c>
      <c r="E584">
        <v>-100</v>
      </c>
      <c r="F584">
        <v>-114.0480769</v>
      </c>
      <c r="G584">
        <v>-109.9134615</v>
      </c>
      <c r="H584">
        <v>-108.9519231</v>
      </c>
      <c r="I584">
        <v>-116</v>
      </c>
      <c r="J584">
        <v>-107</v>
      </c>
      <c r="K584">
        <v>-218</v>
      </c>
      <c r="L584">
        <v>-5.8315852970000002</v>
      </c>
      <c r="M584">
        <v>-5.6201712779999999</v>
      </c>
      <c r="N584">
        <v>-5.5710052269999997</v>
      </c>
      <c r="O584">
        <v>-5.9313923800000001</v>
      </c>
      <c r="P584">
        <v>-5.4711981429999996</v>
      </c>
      <c r="Q584">
        <v>-11.146927059999999</v>
      </c>
      <c r="R584">
        <v>-0.29157926499999998</v>
      </c>
      <c r="S584">
        <v>-0.28100856400000002</v>
      </c>
      <c r="T584">
        <v>-0.27855026100000002</v>
      </c>
      <c r="U584">
        <v>-0.29656961900000001</v>
      </c>
      <c r="V584">
        <v>-0.27355990699999999</v>
      </c>
      <c r="W584">
        <v>-0.55734635300000002</v>
      </c>
      <c r="X584">
        <v>6.1029969999999998E-3</v>
      </c>
      <c r="Y584">
        <v>5.1624349999999999E-3</v>
      </c>
      <c r="Z584">
        <v>1.4932247190000001</v>
      </c>
      <c r="AA584">
        <v>1.3284663E-2</v>
      </c>
      <c r="AB584">
        <v>-0.18152106000000001</v>
      </c>
      <c r="AC584">
        <v>1.9780278579999999</v>
      </c>
    </row>
    <row r="585" spans="1:29" x14ac:dyDescent="0.3">
      <c r="A585">
        <v>5.83</v>
      </c>
      <c r="B585">
        <v>28.2</v>
      </c>
      <c r="C585">
        <v>-100</v>
      </c>
      <c r="D585">
        <v>-100</v>
      </c>
      <c r="E585">
        <v>-100</v>
      </c>
      <c r="F585">
        <v>-112.8942308</v>
      </c>
      <c r="G585">
        <v>-110.3846154</v>
      </c>
      <c r="H585">
        <v>-108.6442308</v>
      </c>
      <c r="I585">
        <v>-96</v>
      </c>
      <c r="J585">
        <v>-107</v>
      </c>
      <c r="K585">
        <v>-100</v>
      </c>
      <c r="L585">
        <v>-5.7725860349999998</v>
      </c>
      <c r="M585">
        <v>-5.6442626430000002</v>
      </c>
      <c r="N585">
        <v>-5.5552720899999999</v>
      </c>
      <c r="O585">
        <v>-4.9087385210000001</v>
      </c>
      <c r="P585">
        <v>-5.4711981429999996</v>
      </c>
      <c r="Q585">
        <v>-5.1132692930000001</v>
      </c>
      <c r="R585">
        <v>-0.28862930199999998</v>
      </c>
      <c r="S585">
        <v>-0.28221313199999998</v>
      </c>
      <c r="T585">
        <v>-0.27776360500000002</v>
      </c>
      <c r="U585">
        <v>-0.245436926</v>
      </c>
      <c r="V585">
        <v>-0.27355990699999999</v>
      </c>
      <c r="W585">
        <v>-0.25566346499999998</v>
      </c>
      <c r="X585">
        <v>3.704377E-3</v>
      </c>
      <c r="Y585">
        <v>5.1050749999999997E-3</v>
      </c>
      <c r="Z585">
        <v>1.4887825240000001</v>
      </c>
      <c r="AA585">
        <v>-1.6236811E-2</v>
      </c>
      <c r="AB585">
        <v>2.5566349999999998E-3</v>
      </c>
      <c r="AC585">
        <v>1.3590531539999999</v>
      </c>
    </row>
    <row r="586" spans="1:29" x14ac:dyDescent="0.3">
      <c r="A586">
        <v>5.84</v>
      </c>
      <c r="B586">
        <v>28.2</v>
      </c>
      <c r="C586">
        <v>-100</v>
      </c>
      <c r="D586">
        <v>-100</v>
      </c>
      <c r="E586">
        <v>-100</v>
      </c>
      <c r="F586">
        <v>-111.8173077</v>
      </c>
      <c r="G586">
        <v>-110.9711538</v>
      </c>
      <c r="H586">
        <v>-108.1634615</v>
      </c>
      <c r="I586">
        <v>-121</v>
      </c>
      <c r="J586">
        <v>-106</v>
      </c>
      <c r="K586">
        <v>-95</v>
      </c>
      <c r="L586">
        <v>-5.7175200579999998</v>
      </c>
      <c r="M586">
        <v>-5.6742539340000002</v>
      </c>
      <c r="N586">
        <v>-5.5306890649999998</v>
      </c>
      <c r="O586">
        <v>-6.1870558439999996</v>
      </c>
      <c r="P586">
        <v>-5.4200654510000001</v>
      </c>
      <c r="Q586">
        <v>-4.8576058279999996</v>
      </c>
      <c r="R586">
        <v>-0.28587600299999999</v>
      </c>
      <c r="S586">
        <v>-0.28371269700000001</v>
      </c>
      <c r="T586">
        <v>-0.27653445300000001</v>
      </c>
      <c r="U586">
        <v>-0.30935279199999999</v>
      </c>
      <c r="V586">
        <v>-0.27100327299999999</v>
      </c>
      <c r="W586">
        <v>-0.242880291</v>
      </c>
      <c r="X586">
        <v>1.248985E-3</v>
      </c>
      <c r="Y586">
        <v>5.5065979999999997E-3</v>
      </c>
      <c r="Z586">
        <v>1.4844265839999999</v>
      </c>
      <c r="AA586">
        <v>2.2141106000000001E-2</v>
      </c>
      <c r="AB586">
        <v>3.1531826999999998E-2</v>
      </c>
      <c r="AC586">
        <v>1.4442743090000001</v>
      </c>
    </row>
    <row r="587" spans="1:29" x14ac:dyDescent="0.3">
      <c r="A587">
        <v>5.85</v>
      </c>
      <c r="B587">
        <v>28.2</v>
      </c>
      <c r="C587">
        <v>-100</v>
      </c>
      <c r="D587">
        <v>-100</v>
      </c>
      <c r="E587">
        <v>-100</v>
      </c>
      <c r="F587">
        <v>-109.8846154</v>
      </c>
      <c r="G587">
        <v>-110.3173077</v>
      </c>
      <c r="H587">
        <v>-106.7115385</v>
      </c>
      <c r="I587">
        <v>-124</v>
      </c>
      <c r="J587">
        <v>-108</v>
      </c>
      <c r="K587">
        <v>-98</v>
      </c>
      <c r="L587">
        <v>-5.6186962960000004</v>
      </c>
      <c r="M587">
        <v>-5.6408210189999997</v>
      </c>
      <c r="N587">
        <v>-5.4564483279999996</v>
      </c>
      <c r="O587">
        <v>-6.3404539230000001</v>
      </c>
      <c r="P587">
        <v>-5.5223308360000001</v>
      </c>
      <c r="Q587">
        <v>-5.0110039070000001</v>
      </c>
      <c r="R587">
        <v>-0.280934815</v>
      </c>
      <c r="S587">
        <v>-0.28204105099999999</v>
      </c>
      <c r="T587">
        <v>-0.27282241600000001</v>
      </c>
      <c r="U587">
        <v>-0.31702269599999999</v>
      </c>
      <c r="V587">
        <v>-0.27611654200000002</v>
      </c>
      <c r="W587">
        <v>-0.25055019499999998</v>
      </c>
      <c r="X587">
        <v>-6.3868599999999996E-4</v>
      </c>
      <c r="Y587">
        <v>5.7770110000000003E-3</v>
      </c>
      <c r="Z587">
        <v>1.4663127760000001</v>
      </c>
      <c r="AA587">
        <v>2.3617178999999999E-2</v>
      </c>
      <c r="AB587">
        <v>3.0679616E-2</v>
      </c>
      <c r="AC587">
        <v>1.480156901</v>
      </c>
    </row>
    <row r="588" spans="1:29" x14ac:dyDescent="0.3">
      <c r="A588">
        <v>5.86</v>
      </c>
      <c r="B588">
        <v>28.2</v>
      </c>
      <c r="C588">
        <v>-100</v>
      </c>
      <c r="D588">
        <v>-100</v>
      </c>
      <c r="E588">
        <v>-100</v>
      </c>
      <c r="F588">
        <v>-108.5673077</v>
      </c>
      <c r="G588">
        <v>-108.6153846</v>
      </c>
      <c r="H588">
        <v>-105.4615385</v>
      </c>
      <c r="I588">
        <v>-117</v>
      </c>
      <c r="J588">
        <v>-111</v>
      </c>
      <c r="K588">
        <v>-80</v>
      </c>
      <c r="L588">
        <v>-5.5513388060000004</v>
      </c>
      <c r="M588">
        <v>-5.5537971089999996</v>
      </c>
      <c r="N588">
        <v>-5.3925324620000001</v>
      </c>
      <c r="O588">
        <v>-5.9825250729999997</v>
      </c>
      <c r="P588">
        <v>-5.6757289149999997</v>
      </c>
      <c r="Q588">
        <v>-4.0906154340000001</v>
      </c>
      <c r="R588">
        <v>-0.27756693999999998</v>
      </c>
      <c r="S588">
        <v>-0.27768985499999999</v>
      </c>
      <c r="T588">
        <v>-0.26962662300000001</v>
      </c>
      <c r="U588">
        <v>-0.29912625399999998</v>
      </c>
      <c r="V588">
        <v>-0.28378644600000003</v>
      </c>
      <c r="W588">
        <v>-0.204530772</v>
      </c>
      <c r="X588" s="1">
        <v>-7.1000000000000005E-5</v>
      </c>
      <c r="Y588">
        <v>5.3345170000000004E-3</v>
      </c>
      <c r="Z588">
        <v>1.4471638929999999</v>
      </c>
      <c r="AA588">
        <v>8.8564420000000008E-3</v>
      </c>
      <c r="AB588">
        <v>5.7950385E-2</v>
      </c>
      <c r="AC588">
        <v>1.381479774</v>
      </c>
    </row>
    <row r="589" spans="1:29" x14ac:dyDescent="0.3">
      <c r="A589">
        <v>5.87</v>
      </c>
      <c r="B589">
        <v>28.2</v>
      </c>
      <c r="C589">
        <v>-100</v>
      </c>
      <c r="D589">
        <v>-100</v>
      </c>
      <c r="E589">
        <v>-100</v>
      </c>
      <c r="F589">
        <v>-107.9326923</v>
      </c>
      <c r="G589">
        <v>-107.6634615</v>
      </c>
      <c r="H589">
        <v>-105.8269231</v>
      </c>
      <c r="I589">
        <v>-109</v>
      </c>
      <c r="J589">
        <v>-93</v>
      </c>
      <c r="K589">
        <v>-103</v>
      </c>
      <c r="L589">
        <v>-5.5188892129999996</v>
      </c>
      <c r="M589">
        <v>-5.5051227190000001</v>
      </c>
      <c r="N589">
        <v>-5.4112155609999997</v>
      </c>
      <c r="O589">
        <v>-5.5734635289999996</v>
      </c>
      <c r="P589">
        <v>-4.7553404419999996</v>
      </c>
      <c r="Q589">
        <v>-5.2666673719999997</v>
      </c>
      <c r="R589">
        <v>-0.27594446099999997</v>
      </c>
      <c r="S589">
        <v>-0.27525613599999998</v>
      </c>
      <c r="T589">
        <v>-0.270560778</v>
      </c>
      <c r="U589">
        <v>-0.27867317600000002</v>
      </c>
      <c r="V589">
        <v>-0.23776702199999999</v>
      </c>
      <c r="W589">
        <v>-0.26333336899999998</v>
      </c>
      <c r="X589">
        <v>3.9740400000000002E-4</v>
      </c>
      <c r="Y589">
        <v>3.3596799999999999E-3</v>
      </c>
      <c r="Z589">
        <v>1.441686622</v>
      </c>
      <c r="AA589">
        <v>2.3617178999999999E-2</v>
      </c>
      <c r="AB589">
        <v>-3.4088460000000001E-3</v>
      </c>
      <c r="AC589">
        <v>1.368023802</v>
      </c>
    </row>
    <row r="590" spans="1:29" x14ac:dyDescent="0.3">
      <c r="A590">
        <v>5.88</v>
      </c>
      <c r="B590">
        <v>28.2</v>
      </c>
      <c r="C590">
        <v>-100</v>
      </c>
      <c r="D590">
        <v>-100</v>
      </c>
      <c r="E590">
        <v>-100</v>
      </c>
      <c r="F590">
        <v>-107.5576923</v>
      </c>
      <c r="G590">
        <v>-106.7115385</v>
      </c>
      <c r="H590">
        <v>-105.3653846</v>
      </c>
      <c r="I590">
        <v>-84</v>
      </c>
      <c r="J590">
        <v>-116</v>
      </c>
      <c r="K590">
        <v>-105</v>
      </c>
      <c r="L590">
        <v>-5.4997144530000002</v>
      </c>
      <c r="M590">
        <v>-5.4564483279999996</v>
      </c>
      <c r="N590">
        <v>-5.3876158570000001</v>
      </c>
      <c r="O590">
        <v>-4.2951462060000001</v>
      </c>
      <c r="P590">
        <v>-5.9313923800000001</v>
      </c>
      <c r="Q590">
        <v>-5.3689327579999997</v>
      </c>
      <c r="R590">
        <v>-0.27498572300000002</v>
      </c>
      <c r="S590">
        <v>-0.27282241600000001</v>
      </c>
      <c r="T590">
        <v>-0.26938079300000001</v>
      </c>
      <c r="U590">
        <v>-0.21475731000000001</v>
      </c>
      <c r="V590">
        <v>-0.29656961900000001</v>
      </c>
      <c r="W590">
        <v>-0.26844663800000002</v>
      </c>
      <c r="X590">
        <v>1.248985E-3</v>
      </c>
      <c r="Y590">
        <v>3.015518E-3</v>
      </c>
      <c r="Z590">
        <v>1.4336647929999999</v>
      </c>
      <c r="AA590">
        <v>-4.7234357999999997E-2</v>
      </c>
      <c r="AB590">
        <v>-8.5221150000000002E-3</v>
      </c>
      <c r="AC590">
        <v>1.368023802</v>
      </c>
    </row>
    <row r="591" spans="1:29" x14ac:dyDescent="0.3">
      <c r="A591">
        <v>5.89</v>
      </c>
      <c r="B591">
        <v>28.2</v>
      </c>
      <c r="C591">
        <v>-100</v>
      </c>
      <c r="D591">
        <v>-100</v>
      </c>
      <c r="E591">
        <v>-100</v>
      </c>
      <c r="F591">
        <v>-107.4038462</v>
      </c>
      <c r="G591">
        <v>-105.8557692</v>
      </c>
      <c r="H591">
        <v>-104.6730769</v>
      </c>
      <c r="I591">
        <v>-102</v>
      </c>
      <c r="J591">
        <v>-118</v>
      </c>
      <c r="K591">
        <v>-104</v>
      </c>
      <c r="L591">
        <v>-5.4918478850000003</v>
      </c>
      <c r="M591">
        <v>-5.4126905430000001</v>
      </c>
      <c r="N591">
        <v>-5.3522163000000003</v>
      </c>
      <c r="O591">
        <v>-5.2155346790000001</v>
      </c>
      <c r="P591">
        <v>-6.0336577660000001</v>
      </c>
      <c r="Q591">
        <v>-5.3178000650000001</v>
      </c>
      <c r="R591">
        <v>-0.27459239400000002</v>
      </c>
      <c r="S591">
        <v>-0.27063452700000001</v>
      </c>
      <c r="T591">
        <v>-0.267610815</v>
      </c>
      <c r="U591">
        <v>-0.26077673400000001</v>
      </c>
      <c r="V591">
        <v>-0.30168288799999998</v>
      </c>
      <c r="W591">
        <v>-0.26589000299999999</v>
      </c>
      <c r="X591">
        <v>2.285076E-3</v>
      </c>
      <c r="Y591">
        <v>3.335097E-3</v>
      </c>
      <c r="Z591">
        <v>1.4260311160000001</v>
      </c>
      <c r="AA591">
        <v>-2.3617178999999999E-2</v>
      </c>
      <c r="AB591">
        <v>1.0226539E-2</v>
      </c>
      <c r="AC591">
        <v>1.4532449569999999</v>
      </c>
    </row>
    <row r="592" spans="1:29" x14ac:dyDescent="0.3">
      <c r="A592">
        <v>5.9</v>
      </c>
      <c r="B592">
        <v>28.2</v>
      </c>
      <c r="C592">
        <v>-100</v>
      </c>
      <c r="D592">
        <v>-100</v>
      </c>
      <c r="E592">
        <v>-100</v>
      </c>
      <c r="F592">
        <v>-107.4326923</v>
      </c>
      <c r="G592">
        <v>-105.5865385</v>
      </c>
      <c r="H592">
        <v>-103.7692308</v>
      </c>
      <c r="I592">
        <v>-103</v>
      </c>
      <c r="J592">
        <v>-118</v>
      </c>
      <c r="K592">
        <v>-103</v>
      </c>
      <c r="L592">
        <v>-5.4933228659999997</v>
      </c>
      <c r="M592">
        <v>-5.3989240489999997</v>
      </c>
      <c r="N592">
        <v>-5.3060002119999998</v>
      </c>
      <c r="O592">
        <v>-5.2666673719999997</v>
      </c>
      <c r="P592">
        <v>-6.0336577660000001</v>
      </c>
      <c r="Q592">
        <v>-5.2666673719999997</v>
      </c>
      <c r="R592">
        <v>-0.27466614299999997</v>
      </c>
      <c r="S592">
        <v>-0.26994620200000002</v>
      </c>
      <c r="T592">
        <v>-0.265300011</v>
      </c>
      <c r="U592">
        <v>-0.26333336899999998</v>
      </c>
      <c r="V592">
        <v>-0.30168288799999998</v>
      </c>
      <c r="W592">
        <v>-0.26333336899999998</v>
      </c>
      <c r="X592">
        <v>2.7250590000000002E-3</v>
      </c>
      <c r="Y592">
        <v>4.6707750000000003E-3</v>
      </c>
      <c r="Z592">
        <v>1.4208988709999999</v>
      </c>
      <c r="AA592">
        <v>-2.2141106000000001E-2</v>
      </c>
      <c r="AB592">
        <v>1.2783173E-2</v>
      </c>
      <c r="AC592">
        <v>1.4532449569999999</v>
      </c>
    </row>
    <row r="593" spans="1:29" x14ac:dyDescent="0.3">
      <c r="A593">
        <v>5.91</v>
      </c>
      <c r="B593">
        <v>28.2</v>
      </c>
      <c r="C593">
        <v>-100</v>
      </c>
      <c r="D593">
        <v>-100</v>
      </c>
      <c r="E593">
        <v>-100</v>
      </c>
      <c r="F593">
        <v>-107.4134615</v>
      </c>
      <c r="G593">
        <v>-104.9807692</v>
      </c>
      <c r="H593">
        <v>-102.7980769</v>
      </c>
      <c r="I593">
        <v>-107</v>
      </c>
      <c r="J593">
        <v>-114</v>
      </c>
      <c r="K593">
        <v>-86</v>
      </c>
      <c r="L593">
        <v>-5.4923395450000001</v>
      </c>
      <c r="M593">
        <v>-5.367949437</v>
      </c>
      <c r="N593">
        <v>-5.2563425009999998</v>
      </c>
      <c r="O593">
        <v>-5.4711981429999996</v>
      </c>
      <c r="P593">
        <v>-5.8291269940000001</v>
      </c>
      <c r="Q593">
        <v>-4.3974115920000001</v>
      </c>
      <c r="R593">
        <v>-0.27461697699999998</v>
      </c>
      <c r="S593">
        <v>-0.26839747200000003</v>
      </c>
      <c r="T593">
        <v>-0.26281712499999998</v>
      </c>
      <c r="U593">
        <v>-0.27355990699999999</v>
      </c>
      <c r="V593">
        <v>-0.29145634999999998</v>
      </c>
      <c r="W593">
        <v>-0.21987058000000001</v>
      </c>
      <c r="X593">
        <v>3.5908329999999999E-3</v>
      </c>
      <c r="Y593">
        <v>5.7933999999999998E-3</v>
      </c>
      <c r="Z593">
        <v>1.4137396040000001</v>
      </c>
      <c r="AA593">
        <v>-1.0332516E-2</v>
      </c>
      <c r="AB593">
        <v>4.1758365999999998E-2</v>
      </c>
      <c r="AC593">
        <v>1.37699445</v>
      </c>
    </row>
    <row r="594" spans="1:29" x14ac:dyDescent="0.3">
      <c r="A594">
        <v>5.92</v>
      </c>
      <c r="B594">
        <v>28.2</v>
      </c>
      <c r="C594">
        <v>-100</v>
      </c>
      <c r="D594">
        <v>-100</v>
      </c>
      <c r="E594">
        <v>-100</v>
      </c>
      <c r="F594">
        <v>-107.0288462</v>
      </c>
      <c r="G594">
        <v>-104.5961538</v>
      </c>
      <c r="H594">
        <v>-103</v>
      </c>
      <c r="I594">
        <v>-111</v>
      </c>
      <c r="J594">
        <v>-85</v>
      </c>
      <c r="K594">
        <v>-113</v>
      </c>
      <c r="L594">
        <v>-5.472673125</v>
      </c>
      <c r="M594">
        <v>-5.3482830159999999</v>
      </c>
      <c r="N594">
        <v>-5.2666673719999997</v>
      </c>
      <c r="O594">
        <v>-5.6757289149999997</v>
      </c>
      <c r="P594">
        <v>-4.3462788989999996</v>
      </c>
      <c r="Q594">
        <v>-5.7779943009999997</v>
      </c>
      <c r="R594">
        <v>-0.273633656</v>
      </c>
      <c r="S594">
        <v>-0.26741415099999999</v>
      </c>
      <c r="T594">
        <v>-0.26333336899999998</v>
      </c>
      <c r="U594">
        <v>-0.28378644600000003</v>
      </c>
      <c r="V594">
        <v>-0.21731394500000001</v>
      </c>
      <c r="W594">
        <v>-0.288899715</v>
      </c>
      <c r="X594">
        <v>3.5908329999999999E-3</v>
      </c>
      <c r="Y594">
        <v>4.7936899999999998E-3</v>
      </c>
      <c r="Z594">
        <v>1.4111950449999999</v>
      </c>
      <c r="AA594">
        <v>3.8377915999999998E-2</v>
      </c>
      <c r="AB594">
        <v>-2.5566346E-2</v>
      </c>
      <c r="AC594">
        <v>1.385965098</v>
      </c>
    </row>
    <row r="595" spans="1:29" x14ac:dyDescent="0.3">
      <c r="A595">
        <v>5.93</v>
      </c>
      <c r="B595">
        <v>28.2</v>
      </c>
      <c r="C595">
        <v>-100</v>
      </c>
      <c r="D595">
        <v>-100</v>
      </c>
      <c r="E595">
        <v>-100</v>
      </c>
      <c r="F595">
        <v>-106.8269231</v>
      </c>
      <c r="G595">
        <v>-104.3653846</v>
      </c>
      <c r="H595">
        <v>-103.1923077</v>
      </c>
      <c r="I595">
        <v>-108</v>
      </c>
      <c r="J595">
        <v>-102</v>
      </c>
      <c r="K595">
        <v>-118</v>
      </c>
      <c r="L595">
        <v>-5.4623482540000001</v>
      </c>
      <c r="M595">
        <v>-5.3364831639999997</v>
      </c>
      <c r="N595">
        <v>-5.2765005819999997</v>
      </c>
      <c r="O595">
        <v>-5.5223308360000001</v>
      </c>
      <c r="P595">
        <v>-5.2155346790000001</v>
      </c>
      <c r="Q595">
        <v>-6.0336577660000001</v>
      </c>
      <c r="R595">
        <v>-0.27311741299999998</v>
      </c>
      <c r="S595">
        <v>-0.26682415799999998</v>
      </c>
      <c r="T595">
        <v>-0.26382502899999999</v>
      </c>
      <c r="U595">
        <v>-0.27611654200000002</v>
      </c>
      <c r="V595">
        <v>-0.26077673400000001</v>
      </c>
      <c r="W595">
        <v>-0.30168288799999998</v>
      </c>
      <c r="X595">
        <v>3.6334119999999999E-3</v>
      </c>
      <c r="Y595">
        <v>4.0971710000000001E-3</v>
      </c>
      <c r="Z595">
        <v>1.4101168420000001</v>
      </c>
      <c r="AA595">
        <v>8.8564420000000008E-3</v>
      </c>
      <c r="AB595">
        <v>-2.21575E-2</v>
      </c>
      <c r="AC595">
        <v>1.4711862529999999</v>
      </c>
    </row>
    <row r="596" spans="1:29" x14ac:dyDescent="0.3">
      <c r="A596">
        <v>5.94</v>
      </c>
      <c r="B596">
        <v>28.2</v>
      </c>
      <c r="C596">
        <v>-100</v>
      </c>
      <c r="D596">
        <v>-100</v>
      </c>
      <c r="E596">
        <v>-100</v>
      </c>
      <c r="F596">
        <v>-107.0576923</v>
      </c>
      <c r="G596">
        <v>-104.2788462</v>
      </c>
      <c r="H596">
        <v>-103.1346154</v>
      </c>
      <c r="I596">
        <v>-88</v>
      </c>
      <c r="J596">
        <v>-99</v>
      </c>
      <c r="K596">
        <v>-119</v>
      </c>
      <c r="L596">
        <v>-5.4741481070000004</v>
      </c>
      <c r="M596">
        <v>-5.3320582190000003</v>
      </c>
      <c r="N596">
        <v>-5.2735506189999999</v>
      </c>
      <c r="O596">
        <v>-4.4996769780000001</v>
      </c>
      <c r="P596">
        <v>-5.0621365999999997</v>
      </c>
      <c r="Q596">
        <v>-6.0847904589999997</v>
      </c>
      <c r="R596">
        <v>-0.27370740500000001</v>
      </c>
      <c r="S596">
        <v>-0.266602911</v>
      </c>
      <c r="T596">
        <v>-0.26367753100000002</v>
      </c>
      <c r="U596">
        <v>-0.22498384900000001</v>
      </c>
      <c r="V596">
        <v>-0.25310683</v>
      </c>
      <c r="W596">
        <v>-0.30423952300000001</v>
      </c>
      <c r="X596">
        <v>4.101782E-3</v>
      </c>
      <c r="Y596">
        <v>4.3184180000000001E-3</v>
      </c>
      <c r="Z596">
        <v>1.4105049949999999</v>
      </c>
      <c r="AA596">
        <v>-1.6236811E-2</v>
      </c>
      <c r="AB596">
        <v>-4.3462789000000002E-2</v>
      </c>
      <c r="AC596">
        <v>1.372509126</v>
      </c>
    </row>
    <row r="597" spans="1:29" x14ac:dyDescent="0.3">
      <c r="A597">
        <v>5.95</v>
      </c>
      <c r="B597">
        <v>28.2</v>
      </c>
      <c r="C597">
        <v>-100</v>
      </c>
      <c r="D597">
        <v>-100</v>
      </c>
      <c r="E597">
        <v>-100</v>
      </c>
      <c r="F597">
        <v>-108.3365385</v>
      </c>
      <c r="G597">
        <v>-104.1826923</v>
      </c>
      <c r="H597">
        <v>-102.7788462</v>
      </c>
      <c r="I597">
        <v>-115</v>
      </c>
      <c r="J597">
        <v>-100</v>
      </c>
      <c r="K597">
        <v>-117</v>
      </c>
      <c r="L597">
        <v>-5.5395389540000002</v>
      </c>
      <c r="M597">
        <v>-5.3271416140000003</v>
      </c>
      <c r="N597">
        <v>-5.2553591800000001</v>
      </c>
      <c r="O597">
        <v>-5.8802596869999997</v>
      </c>
      <c r="P597">
        <v>-5.1132692930000001</v>
      </c>
      <c r="Q597">
        <v>-5.9825250729999997</v>
      </c>
      <c r="R597">
        <v>-0.276976948</v>
      </c>
      <c r="S597">
        <v>-0.266357081</v>
      </c>
      <c r="T597">
        <v>-0.262767959</v>
      </c>
      <c r="U597">
        <v>-0.29401298399999998</v>
      </c>
      <c r="V597">
        <v>-0.25566346499999998</v>
      </c>
      <c r="W597">
        <v>-0.29912625399999998</v>
      </c>
      <c r="X597">
        <v>6.1313829999999998E-3</v>
      </c>
      <c r="Y597">
        <v>5.9327030000000001E-3</v>
      </c>
      <c r="Z597">
        <v>1.414214013</v>
      </c>
      <c r="AA597">
        <v>2.2141106000000001E-2</v>
      </c>
      <c r="AB597">
        <v>-1.6192018999999998E-2</v>
      </c>
      <c r="AC597">
        <v>1.4891275479999999</v>
      </c>
    </row>
    <row r="598" spans="1:29" x14ac:dyDescent="0.3">
      <c r="A598">
        <v>5.96</v>
      </c>
      <c r="B598">
        <v>28.2</v>
      </c>
      <c r="C598">
        <v>-100</v>
      </c>
      <c r="D598">
        <v>-100</v>
      </c>
      <c r="E598">
        <v>-100</v>
      </c>
      <c r="F598">
        <v>-110.4038462</v>
      </c>
      <c r="G598">
        <v>-104.9230769</v>
      </c>
      <c r="H598">
        <v>-103.5576923</v>
      </c>
      <c r="I598">
        <v>-117</v>
      </c>
      <c r="J598">
        <v>-103</v>
      </c>
      <c r="K598">
        <v>-89</v>
      </c>
      <c r="L598">
        <v>-5.6452459639999999</v>
      </c>
      <c r="M598">
        <v>-5.3649994740000002</v>
      </c>
      <c r="N598">
        <v>-5.2951836810000001</v>
      </c>
      <c r="O598">
        <v>-5.9825250729999997</v>
      </c>
      <c r="P598">
        <v>-5.2666673719999997</v>
      </c>
      <c r="Q598">
        <v>-4.5508096709999997</v>
      </c>
      <c r="R598">
        <v>-0.28226229800000002</v>
      </c>
      <c r="S598">
        <v>-0.268249974</v>
      </c>
      <c r="T598">
        <v>-0.26475918399999998</v>
      </c>
      <c r="U598">
        <v>-0.29912625399999998</v>
      </c>
      <c r="V598">
        <v>-0.26333336899999998</v>
      </c>
      <c r="W598">
        <v>-0.22754048399999999</v>
      </c>
      <c r="X598">
        <v>8.0900190000000004E-3</v>
      </c>
      <c r="Y598">
        <v>6.9979680000000002E-3</v>
      </c>
      <c r="Z598">
        <v>1.4303007999999999</v>
      </c>
      <c r="AA598">
        <v>2.0665032E-2</v>
      </c>
      <c r="AB598">
        <v>3.5792885000000003E-2</v>
      </c>
      <c r="AC598">
        <v>1.385965098</v>
      </c>
    </row>
    <row r="599" spans="1:29" x14ac:dyDescent="0.3">
      <c r="A599">
        <v>5.97</v>
      </c>
      <c r="B599">
        <v>28.2</v>
      </c>
      <c r="C599">
        <v>-100</v>
      </c>
      <c r="D599">
        <v>-100</v>
      </c>
      <c r="E599">
        <v>-100</v>
      </c>
      <c r="F599">
        <v>-111.9326923</v>
      </c>
      <c r="G599">
        <v>-105.9134615</v>
      </c>
      <c r="H599">
        <v>-104.5192308</v>
      </c>
      <c r="I599">
        <v>-119</v>
      </c>
      <c r="J599">
        <v>-106</v>
      </c>
      <c r="K599">
        <v>-102</v>
      </c>
      <c r="L599">
        <v>-5.7234199849999996</v>
      </c>
      <c r="M599">
        <v>-5.4156405059999999</v>
      </c>
      <c r="N599">
        <v>-5.3443497320000004</v>
      </c>
      <c r="O599">
        <v>-6.0847904589999997</v>
      </c>
      <c r="P599">
        <v>-5.4200654510000001</v>
      </c>
      <c r="Q599">
        <v>-5.2155346790000001</v>
      </c>
      <c r="R599">
        <v>-0.28617099899999998</v>
      </c>
      <c r="S599">
        <v>-0.27078202499999998</v>
      </c>
      <c r="T599">
        <v>-0.26721748699999998</v>
      </c>
      <c r="U599">
        <v>-0.30423952300000001</v>
      </c>
      <c r="V599">
        <v>-0.27100327299999999</v>
      </c>
      <c r="W599">
        <v>-0.26077673400000001</v>
      </c>
      <c r="X599">
        <v>8.8848280000000009E-3</v>
      </c>
      <c r="Y599">
        <v>7.5060170000000002E-3</v>
      </c>
      <c r="Z599">
        <v>1.445913177</v>
      </c>
      <c r="AA599">
        <v>1.9188957999999999E-2</v>
      </c>
      <c r="AB599">
        <v>1.7896443000000001E-2</v>
      </c>
      <c r="AC599">
        <v>1.4667009289999999</v>
      </c>
    </row>
    <row r="600" spans="1:29" x14ac:dyDescent="0.3">
      <c r="A600">
        <v>5.98</v>
      </c>
      <c r="B600">
        <v>28.2</v>
      </c>
      <c r="C600">
        <v>-100</v>
      </c>
      <c r="D600">
        <v>-100</v>
      </c>
      <c r="E600">
        <v>-100</v>
      </c>
      <c r="F600">
        <v>-112.9711538</v>
      </c>
      <c r="G600">
        <v>-107.3557692</v>
      </c>
      <c r="H600">
        <v>-105.4326923</v>
      </c>
      <c r="I600">
        <v>-117</v>
      </c>
      <c r="J600">
        <v>-86</v>
      </c>
      <c r="K600">
        <v>-95</v>
      </c>
      <c r="L600">
        <v>-5.7765193200000002</v>
      </c>
      <c r="M600">
        <v>-5.4893895820000003</v>
      </c>
      <c r="N600">
        <v>-5.3910574809999998</v>
      </c>
      <c r="O600">
        <v>-5.9825250729999997</v>
      </c>
      <c r="P600">
        <v>-4.3974115920000001</v>
      </c>
      <c r="Q600">
        <v>-4.8576058279999996</v>
      </c>
      <c r="R600">
        <v>-0.28882596599999999</v>
      </c>
      <c r="S600">
        <v>-0.27446947900000002</v>
      </c>
      <c r="T600">
        <v>-0.269552874</v>
      </c>
      <c r="U600">
        <v>-0.29912625399999998</v>
      </c>
      <c r="V600">
        <v>-0.21987058000000001</v>
      </c>
      <c r="W600">
        <v>-0.242880291</v>
      </c>
      <c r="X600">
        <v>8.2887220000000001E-3</v>
      </c>
      <c r="Y600">
        <v>8.063232E-3</v>
      </c>
      <c r="Z600">
        <v>1.4611374020000001</v>
      </c>
      <c r="AA600">
        <v>4.5758285000000003E-2</v>
      </c>
      <c r="AB600">
        <v>1.107875E-2</v>
      </c>
      <c r="AC600">
        <v>1.3366265340000001</v>
      </c>
    </row>
    <row r="601" spans="1:29" x14ac:dyDescent="0.3">
      <c r="A601">
        <v>5.99</v>
      </c>
      <c r="B601">
        <v>28.2</v>
      </c>
      <c r="C601">
        <v>-100</v>
      </c>
      <c r="D601">
        <v>-100</v>
      </c>
      <c r="E601">
        <v>-100</v>
      </c>
      <c r="F601">
        <v>-113.4230769</v>
      </c>
      <c r="G601">
        <v>-110.1057692</v>
      </c>
      <c r="H601">
        <v>-106.2211538</v>
      </c>
      <c r="I601">
        <v>-92</v>
      </c>
      <c r="J601">
        <v>-107</v>
      </c>
      <c r="K601">
        <v>-94</v>
      </c>
      <c r="L601">
        <v>-5.7996273629999999</v>
      </c>
      <c r="M601">
        <v>-5.630004488</v>
      </c>
      <c r="N601">
        <v>-5.4313736419999996</v>
      </c>
      <c r="O601">
        <v>-4.7042077500000001</v>
      </c>
      <c r="P601">
        <v>-5.4711981429999996</v>
      </c>
      <c r="Q601">
        <v>-4.8064731350000001</v>
      </c>
      <c r="R601">
        <v>-0.28998136800000002</v>
      </c>
      <c r="S601">
        <v>-0.28150022400000002</v>
      </c>
      <c r="T601">
        <v>-0.27156868200000001</v>
      </c>
      <c r="U601">
        <v>-0.23521038699999999</v>
      </c>
      <c r="V601">
        <v>-0.27355990699999999</v>
      </c>
      <c r="W601">
        <v>-0.240323657</v>
      </c>
      <c r="X601">
        <v>4.8965909999999996E-3</v>
      </c>
      <c r="Y601">
        <v>9.4480759999999997E-3</v>
      </c>
      <c r="Z601">
        <v>1.47903557</v>
      </c>
      <c r="AA601">
        <v>-2.2141106000000001E-2</v>
      </c>
      <c r="AB601">
        <v>9.374327E-3</v>
      </c>
      <c r="AC601">
        <v>1.3141999150000001</v>
      </c>
    </row>
    <row r="602" spans="1:29" x14ac:dyDescent="0.3">
      <c r="A602">
        <v>6</v>
      </c>
      <c r="B602">
        <v>28.2</v>
      </c>
      <c r="C602">
        <v>-100</v>
      </c>
      <c r="D602">
        <v>-100</v>
      </c>
      <c r="E602">
        <v>-100</v>
      </c>
      <c r="F602">
        <v>-113.4326923</v>
      </c>
      <c r="G602">
        <v>-111.7307692</v>
      </c>
      <c r="H602">
        <v>-105.7788462</v>
      </c>
      <c r="I602">
        <v>-116</v>
      </c>
      <c r="J602">
        <v>-109</v>
      </c>
      <c r="K602">
        <v>-99</v>
      </c>
      <c r="L602">
        <v>-5.8001190239999998</v>
      </c>
      <c r="M602">
        <v>-5.7130951139999997</v>
      </c>
      <c r="N602">
        <v>-5.4087572589999997</v>
      </c>
      <c r="O602">
        <v>-5.9313923800000001</v>
      </c>
      <c r="P602">
        <v>-5.5734635289999996</v>
      </c>
      <c r="Q602">
        <v>-5.0621365999999997</v>
      </c>
      <c r="R602">
        <v>-0.29000595099999998</v>
      </c>
      <c r="S602">
        <v>-0.28565475600000001</v>
      </c>
      <c r="T602">
        <v>-0.270437863</v>
      </c>
      <c r="U602">
        <v>-0.29656961900000001</v>
      </c>
      <c r="V602">
        <v>-0.27867317600000002</v>
      </c>
      <c r="W602">
        <v>-0.25310683</v>
      </c>
      <c r="X602">
        <v>2.5121639999999999E-3</v>
      </c>
      <c r="Y602">
        <v>1.1594994000000001E-2</v>
      </c>
      <c r="Z602">
        <v>1.484383456</v>
      </c>
      <c r="AA602">
        <v>1.0332516E-2</v>
      </c>
      <c r="AB602">
        <v>2.3009712000000002E-2</v>
      </c>
      <c r="AC602">
        <v>1.4532449569999999</v>
      </c>
    </row>
    <row r="603" spans="1:29" x14ac:dyDescent="0.3">
      <c r="A603">
        <v>6.01</v>
      </c>
      <c r="B603">
        <v>28.2</v>
      </c>
      <c r="C603">
        <v>-100</v>
      </c>
      <c r="D603">
        <v>-100</v>
      </c>
      <c r="E603">
        <v>-100</v>
      </c>
      <c r="F603">
        <v>-113.3653846</v>
      </c>
      <c r="G603">
        <v>-112.9230769</v>
      </c>
      <c r="H603">
        <v>-105.4903846</v>
      </c>
      <c r="I603">
        <v>-115</v>
      </c>
      <c r="J603">
        <v>-112</v>
      </c>
      <c r="K603">
        <v>-104</v>
      </c>
      <c r="L603">
        <v>-5.7966774000000001</v>
      </c>
      <c r="M603">
        <v>-5.7740610170000002</v>
      </c>
      <c r="N603">
        <v>-5.3940074439999997</v>
      </c>
      <c r="O603">
        <v>-5.8802596869999997</v>
      </c>
      <c r="P603">
        <v>-5.7268616080000001</v>
      </c>
      <c r="Q603">
        <v>-5.3178000650000001</v>
      </c>
      <c r="R603">
        <v>-0.28983386999999999</v>
      </c>
      <c r="S603">
        <v>-0.28870305099999999</v>
      </c>
      <c r="T603">
        <v>-0.26970037200000002</v>
      </c>
      <c r="U603">
        <v>-0.29401298399999998</v>
      </c>
      <c r="V603">
        <v>-0.28634308000000003</v>
      </c>
      <c r="W603">
        <v>-0.26589000299999999</v>
      </c>
      <c r="X603">
        <v>6.5287899999999998E-4</v>
      </c>
      <c r="Y603">
        <v>1.3045391999999999E-2</v>
      </c>
      <c r="Z603">
        <v>1.4881356020000001</v>
      </c>
      <c r="AA603">
        <v>4.4282210000000004E-3</v>
      </c>
      <c r="AB603">
        <v>1.6192018999999998E-2</v>
      </c>
      <c r="AC603">
        <v>1.484642225</v>
      </c>
    </row>
    <row r="604" spans="1:29" x14ac:dyDescent="0.3">
      <c r="A604">
        <v>6.02</v>
      </c>
      <c r="B604">
        <v>28.2</v>
      </c>
      <c r="C604">
        <v>-100</v>
      </c>
      <c r="D604">
        <v>-100</v>
      </c>
      <c r="E604">
        <v>-100</v>
      </c>
      <c r="F604">
        <v>-113.2115385</v>
      </c>
      <c r="G604">
        <v>-113.6442308</v>
      </c>
      <c r="H604">
        <v>-105.8653846</v>
      </c>
      <c r="I604">
        <v>-107</v>
      </c>
      <c r="J604">
        <v>-115</v>
      </c>
      <c r="K604">
        <v>-83</v>
      </c>
      <c r="L604">
        <v>-5.7888108320000002</v>
      </c>
      <c r="M604">
        <v>-5.8109355550000004</v>
      </c>
      <c r="N604">
        <v>-5.4131822029999999</v>
      </c>
      <c r="O604">
        <v>-5.4711981429999996</v>
      </c>
      <c r="P604">
        <v>-5.8802596869999997</v>
      </c>
      <c r="Q604">
        <v>-4.2440135129999996</v>
      </c>
      <c r="R604">
        <v>-0.28944054200000002</v>
      </c>
      <c r="S604">
        <v>-0.29054677800000001</v>
      </c>
      <c r="T604">
        <v>-0.27065910999999998</v>
      </c>
      <c r="U604">
        <v>-0.27355990699999999</v>
      </c>
      <c r="V604">
        <v>-0.29401298399999998</v>
      </c>
      <c r="W604">
        <v>-0.212200676</v>
      </c>
      <c r="X604">
        <v>-6.3868599999999996E-4</v>
      </c>
      <c r="Y604">
        <v>1.28897E-2</v>
      </c>
      <c r="Z604">
        <v>1.4923621570000001</v>
      </c>
      <c r="AA604">
        <v>-1.1808590000000001E-2</v>
      </c>
      <c r="AB604">
        <v>4.7723847E-2</v>
      </c>
      <c r="AC604">
        <v>1.368023802</v>
      </c>
    </row>
    <row r="605" spans="1:29" x14ac:dyDescent="0.3">
      <c r="A605">
        <v>6.03</v>
      </c>
      <c r="B605">
        <v>28.2</v>
      </c>
      <c r="C605">
        <v>-100</v>
      </c>
      <c r="D605">
        <v>-100</v>
      </c>
      <c r="E605">
        <v>-100</v>
      </c>
      <c r="F605">
        <v>-112.8846154</v>
      </c>
      <c r="G605">
        <v>-113.4711538</v>
      </c>
      <c r="H605">
        <v>-107.7788462</v>
      </c>
      <c r="I605">
        <v>-175</v>
      </c>
      <c r="J605">
        <v>-94</v>
      </c>
      <c r="K605">
        <v>-104</v>
      </c>
      <c r="L605">
        <v>-5.772094375</v>
      </c>
      <c r="M605">
        <v>-5.802085666</v>
      </c>
      <c r="N605">
        <v>-5.5110226449999997</v>
      </c>
      <c r="O605">
        <v>-8.9482212630000006</v>
      </c>
      <c r="P605">
        <v>-4.8064731350000001</v>
      </c>
      <c r="Q605">
        <v>-5.3178000650000001</v>
      </c>
      <c r="R605">
        <v>-0.28860471900000001</v>
      </c>
      <c r="S605">
        <v>-0.29010428300000002</v>
      </c>
      <c r="T605">
        <v>-0.27555113199999998</v>
      </c>
      <c r="U605">
        <v>-0.447411063</v>
      </c>
      <c r="V605">
        <v>-0.240323657</v>
      </c>
      <c r="W605">
        <v>-0.26589000299999999</v>
      </c>
      <c r="X605">
        <v>-8.6577400000000004E-4</v>
      </c>
      <c r="Y605">
        <v>9.2022460000000007E-3</v>
      </c>
      <c r="Z605">
        <v>1.49870199</v>
      </c>
      <c r="AA605">
        <v>0.11956197</v>
      </c>
      <c r="AB605">
        <v>5.1984903999999998E-2</v>
      </c>
      <c r="AC605">
        <v>1.67302583</v>
      </c>
    </row>
    <row r="606" spans="1:29" x14ac:dyDescent="0.3">
      <c r="A606">
        <v>6.04</v>
      </c>
      <c r="B606">
        <v>28.2</v>
      </c>
      <c r="C606">
        <v>-100</v>
      </c>
      <c r="D606">
        <v>-100</v>
      </c>
      <c r="E606">
        <v>-100</v>
      </c>
      <c r="F606">
        <v>-112.6153846</v>
      </c>
      <c r="G606">
        <v>-113.6923077</v>
      </c>
      <c r="H606">
        <v>-109.7211538</v>
      </c>
      <c r="I606">
        <v>-99</v>
      </c>
      <c r="J606">
        <v>-237</v>
      </c>
      <c r="K606">
        <v>-213</v>
      </c>
      <c r="L606">
        <v>-5.7583278809999996</v>
      </c>
      <c r="M606">
        <v>-5.8133938580000004</v>
      </c>
      <c r="N606">
        <v>-5.6103380669999998</v>
      </c>
      <c r="O606">
        <v>-5.0621365999999997</v>
      </c>
      <c r="P606">
        <v>-12.118448219999999</v>
      </c>
      <c r="Q606">
        <v>-10.891263589999999</v>
      </c>
      <c r="R606">
        <v>-0.28791639400000002</v>
      </c>
      <c r="S606">
        <v>-0.29066969300000001</v>
      </c>
      <c r="T606">
        <v>-0.28051690299999998</v>
      </c>
      <c r="U606">
        <v>-0.25310683</v>
      </c>
      <c r="V606">
        <v>-0.60592241099999999</v>
      </c>
      <c r="W606">
        <v>-0.54456318000000004</v>
      </c>
      <c r="X606">
        <v>-1.5896180000000001E-3</v>
      </c>
      <c r="Y606">
        <v>5.85076E-3</v>
      </c>
      <c r="Z606">
        <v>1.5071982289999999</v>
      </c>
      <c r="AA606">
        <v>-0.20369817100000001</v>
      </c>
      <c r="AB606">
        <v>-7.6699038999999997E-2</v>
      </c>
      <c r="AC606">
        <v>2.4624428439999999</v>
      </c>
    </row>
    <row r="607" spans="1:29" x14ac:dyDescent="0.3">
      <c r="A607">
        <v>6.05</v>
      </c>
      <c r="B607">
        <v>28.2</v>
      </c>
      <c r="C607">
        <v>-100</v>
      </c>
      <c r="D607">
        <v>-100</v>
      </c>
      <c r="E607">
        <v>-100</v>
      </c>
      <c r="F607">
        <v>-112.8557692</v>
      </c>
      <c r="G607">
        <v>-113.8173077</v>
      </c>
      <c r="H607">
        <v>-111.4038462</v>
      </c>
      <c r="I607">
        <v>-101</v>
      </c>
      <c r="J607">
        <v>0</v>
      </c>
      <c r="K607">
        <v>0</v>
      </c>
      <c r="L607">
        <v>-5.7706193929999996</v>
      </c>
      <c r="M607">
        <v>-5.8197854439999999</v>
      </c>
      <c r="N607">
        <v>-5.6963786570000003</v>
      </c>
      <c r="O607">
        <v>-5.1644019859999997</v>
      </c>
      <c r="P607">
        <v>0</v>
      </c>
      <c r="Q607">
        <v>0</v>
      </c>
      <c r="R607">
        <v>-0.28853097</v>
      </c>
      <c r="S607">
        <v>-0.29098927200000002</v>
      </c>
      <c r="T607">
        <v>-0.284818933</v>
      </c>
      <c r="U607">
        <v>-0.25822009899999998</v>
      </c>
      <c r="V607">
        <v>0</v>
      </c>
      <c r="W607">
        <v>0</v>
      </c>
      <c r="X607">
        <v>-1.4193020000000001E-3</v>
      </c>
      <c r="Y607">
        <v>3.2941250000000002E-3</v>
      </c>
      <c r="Z607">
        <v>1.5163845170000001</v>
      </c>
      <c r="AA607">
        <v>0.14908344400000001</v>
      </c>
      <c r="AB607">
        <v>8.6073365999999998E-2</v>
      </c>
      <c r="AC607">
        <v>0.45301771800000001</v>
      </c>
    </row>
    <row r="608" spans="1:29" x14ac:dyDescent="0.3">
      <c r="A608">
        <v>6.06</v>
      </c>
      <c r="B608">
        <v>28.2</v>
      </c>
      <c r="C608">
        <v>-100</v>
      </c>
      <c r="D608">
        <v>-100</v>
      </c>
      <c r="E608">
        <v>-100</v>
      </c>
      <c r="F608">
        <v>-113.1153846</v>
      </c>
      <c r="G608">
        <v>-113.8557692</v>
      </c>
      <c r="H608">
        <v>-112.5480769</v>
      </c>
      <c r="I608">
        <v>-103</v>
      </c>
      <c r="J608">
        <v>-227</v>
      </c>
      <c r="K608">
        <v>-204</v>
      </c>
      <c r="L608">
        <v>-5.7838942270000002</v>
      </c>
      <c r="M608">
        <v>-5.821752086</v>
      </c>
      <c r="N608">
        <v>-5.7548862569999999</v>
      </c>
      <c r="O608">
        <v>-5.2666673719999997</v>
      </c>
      <c r="P608">
        <v>-11.607121299999999</v>
      </c>
      <c r="Q608">
        <v>-10.43106936</v>
      </c>
      <c r="R608">
        <v>-0.28919471099999999</v>
      </c>
      <c r="S608">
        <v>-0.291087604</v>
      </c>
      <c r="T608">
        <v>-0.28774431299999997</v>
      </c>
      <c r="U608">
        <v>-0.26333336899999998</v>
      </c>
      <c r="V608">
        <v>-0.58035606500000003</v>
      </c>
      <c r="W608">
        <v>-0.52155346800000002</v>
      </c>
      <c r="X608">
        <v>-1.092862E-3</v>
      </c>
      <c r="Y608">
        <v>1.597897E-3</v>
      </c>
      <c r="Z608">
        <v>1.5228537339999999</v>
      </c>
      <c r="AA608">
        <v>-0.18303313900000001</v>
      </c>
      <c r="AB608">
        <v>-6.6472501000000003E-2</v>
      </c>
      <c r="AC608">
        <v>2.3951629849999998</v>
      </c>
    </row>
    <row r="609" spans="1:29" x14ac:dyDescent="0.3">
      <c r="A609">
        <v>6.07</v>
      </c>
      <c r="B609">
        <v>28.2</v>
      </c>
      <c r="C609">
        <v>-100</v>
      </c>
      <c r="D609">
        <v>-100</v>
      </c>
      <c r="E609">
        <v>-100</v>
      </c>
      <c r="F609">
        <v>-113.2403846</v>
      </c>
      <c r="G609">
        <v>-113.7692308</v>
      </c>
      <c r="H609">
        <v>-112.5288462</v>
      </c>
      <c r="I609">
        <v>-109</v>
      </c>
      <c r="J609">
        <v>-83</v>
      </c>
      <c r="K609">
        <v>0</v>
      </c>
      <c r="L609">
        <v>-5.7902858139999998</v>
      </c>
      <c r="M609">
        <v>-5.8173271419999999</v>
      </c>
      <c r="N609">
        <v>-5.7539029360000002</v>
      </c>
      <c r="O609">
        <v>-5.5734635289999996</v>
      </c>
      <c r="P609">
        <v>-4.2440135129999996</v>
      </c>
      <c r="Q609">
        <v>0</v>
      </c>
      <c r="R609">
        <v>-0.28951429099999998</v>
      </c>
      <c r="S609">
        <v>-0.29086635700000002</v>
      </c>
      <c r="T609">
        <v>-0.28769514699999998</v>
      </c>
      <c r="U609">
        <v>-0.27867317600000002</v>
      </c>
      <c r="V609">
        <v>-0.212200676</v>
      </c>
      <c r="W609">
        <v>0</v>
      </c>
      <c r="X609">
        <v>-7.8061600000000004E-4</v>
      </c>
      <c r="Y609">
        <v>1.663451E-3</v>
      </c>
      <c r="Z609">
        <v>1.52293999</v>
      </c>
      <c r="AA609">
        <v>3.8377915999999998E-2</v>
      </c>
      <c r="AB609">
        <v>0.163624617</v>
      </c>
      <c r="AC609">
        <v>0.86118219699999998</v>
      </c>
    </row>
    <row r="610" spans="1:29" x14ac:dyDescent="0.3">
      <c r="A610">
        <v>6.08</v>
      </c>
      <c r="B610">
        <v>28.2</v>
      </c>
      <c r="C610">
        <v>-100</v>
      </c>
      <c r="D610">
        <v>-100</v>
      </c>
      <c r="E610">
        <v>-100</v>
      </c>
      <c r="F610">
        <v>-112.5480769</v>
      </c>
      <c r="G610">
        <v>-113.6442308</v>
      </c>
      <c r="H610">
        <v>-112.6346154</v>
      </c>
      <c r="I610">
        <v>-112</v>
      </c>
      <c r="J610">
        <v>-98</v>
      </c>
      <c r="K610">
        <v>-236</v>
      </c>
      <c r="L610">
        <v>-5.7548862569999999</v>
      </c>
      <c r="M610">
        <v>-5.8109355550000004</v>
      </c>
      <c r="N610">
        <v>-5.7593112020000001</v>
      </c>
      <c r="O610">
        <v>-5.7268616080000001</v>
      </c>
      <c r="P610">
        <v>-5.0110039070000001</v>
      </c>
      <c r="Q610">
        <v>-12.06731553</v>
      </c>
      <c r="R610">
        <v>-0.28774431299999997</v>
      </c>
      <c r="S610">
        <v>-0.29054677800000001</v>
      </c>
      <c r="T610">
        <v>-0.28796556000000001</v>
      </c>
      <c r="U610">
        <v>-0.28634308000000003</v>
      </c>
      <c r="V610">
        <v>-0.25055019499999998</v>
      </c>
      <c r="W610">
        <v>-0.60336577700000005</v>
      </c>
      <c r="X610">
        <v>-1.6180039999999999E-3</v>
      </c>
      <c r="Y610">
        <v>7.8665699999999996E-4</v>
      </c>
      <c r="Z610">
        <v>1.5197485100000001</v>
      </c>
      <c r="AA610">
        <v>2.0665032E-2</v>
      </c>
      <c r="AB610">
        <v>-0.223279426</v>
      </c>
      <c r="AC610">
        <v>2.000454478</v>
      </c>
    </row>
    <row r="611" spans="1:29" x14ac:dyDescent="0.3">
      <c r="A611">
        <v>6.09</v>
      </c>
      <c r="B611">
        <v>28.2</v>
      </c>
      <c r="C611">
        <v>-100</v>
      </c>
      <c r="D611">
        <v>-100</v>
      </c>
      <c r="E611">
        <v>-100</v>
      </c>
      <c r="F611">
        <v>-110.9519231</v>
      </c>
      <c r="G611">
        <v>-112.6826923</v>
      </c>
      <c r="H611">
        <v>-111.4519231</v>
      </c>
      <c r="I611">
        <v>-94</v>
      </c>
      <c r="J611">
        <v>-98</v>
      </c>
      <c r="K611">
        <v>0</v>
      </c>
      <c r="L611">
        <v>-5.6732706129999997</v>
      </c>
      <c r="M611">
        <v>-5.7617695040000001</v>
      </c>
      <c r="N611">
        <v>-5.6988369590000003</v>
      </c>
      <c r="O611">
        <v>-4.8064731350000001</v>
      </c>
      <c r="P611">
        <v>-5.0110039070000001</v>
      </c>
      <c r="Q611">
        <v>0</v>
      </c>
      <c r="R611">
        <v>-0.28366353100000002</v>
      </c>
      <c r="S611">
        <v>-0.28808847500000001</v>
      </c>
      <c r="T611">
        <v>-0.284941848</v>
      </c>
      <c r="U611">
        <v>-0.240323657</v>
      </c>
      <c r="V611">
        <v>-0.25055019499999998</v>
      </c>
      <c r="W611">
        <v>0</v>
      </c>
      <c r="X611">
        <v>-2.5547429999999999E-3</v>
      </c>
      <c r="Y611">
        <v>6.2277000000000003E-4</v>
      </c>
      <c r="Z611">
        <v>1.502971673</v>
      </c>
      <c r="AA611">
        <v>-5.9042950000000004E-3</v>
      </c>
      <c r="AB611">
        <v>0.163624617</v>
      </c>
      <c r="AC611">
        <v>0.86118219699999998</v>
      </c>
    </row>
    <row r="612" spans="1:29" x14ac:dyDescent="0.3">
      <c r="A612">
        <v>6.1</v>
      </c>
      <c r="B612">
        <v>28.2</v>
      </c>
      <c r="C612">
        <v>-100</v>
      </c>
      <c r="D612">
        <v>-100</v>
      </c>
      <c r="E612">
        <v>-100</v>
      </c>
      <c r="F612">
        <v>-109.5576923</v>
      </c>
      <c r="G612">
        <v>-111.6057692</v>
      </c>
      <c r="H612">
        <v>-110.1634615</v>
      </c>
      <c r="I612">
        <v>-118</v>
      </c>
      <c r="J612">
        <v>-102</v>
      </c>
      <c r="K612">
        <v>-233</v>
      </c>
      <c r="L612">
        <v>-5.6019798390000002</v>
      </c>
      <c r="M612">
        <v>-5.7067035270000002</v>
      </c>
      <c r="N612">
        <v>-5.6329544509999998</v>
      </c>
      <c r="O612">
        <v>-6.0336577660000001</v>
      </c>
      <c r="P612">
        <v>-5.2155346790000001</v>
      </c>
      <c r="Q612">
        <v>-11.91391745</v>
      </c>
      <c r="R612">
        <v>-0.28009899199999999</v>
      </c>
      <c r="S612">
        <v>-0.28533517600000002</v>
      </c>
      <c r="T612">
        <v>-0.28164772300000002</v>
      </c>
      <c r="U612">
        <v>-0.30168288799999998</v>
      </c>
      <c r="V612">
        <v>-0.26077673400000001</v>
      </c>
      <c r="W612">
        <v>-0.59569587300000004</v>
      </c>
      <c r="X612">
        <v>-3.0231120000000001E-3</v>
      </c>
      <c r="Y612">
        <v>7.1290800000000005E-4</v>
      </c>
      <c r="Z612">
        <v>1.48610858</v>
      </c>
      <c r="AA612">
        <v>2.3617178999999999E-2</v>
      </c>
      <c r="AB612">
        <v>-0.209644041</v>
      </c>
      <c r="AC612">
        <v>2.031851745</v>
      </c>
    </row>
    <row r="613" spans="1:29" x14ac:dyDescent="0.3">
      <c r="A613">
        <v>6.11</v>
      </c>
      <c r="B613">
        <v>28.2</v>
      </c>
      <c r="C613">
        <v>-100</v>
      </c>
      <c r="D613">
        <v>-100</v>
      </c>
      <c r="E613">
        <v>-100</v>
      </c>
      <c r="F613">
        <v>-108.0865385</v>
      </c>
      <c r="G613">
        <v>-110.3269231</v>
      </c>
      <c r="H613">
        <v>-108.8557692</v>
      </c>
      <c r="I613">
        <v>-116</v>
      </c>
      <c r="J613">
        <v>-106</v>
      </c>
      <c r="K613">
        <v>-91</v>
      </c>
      <c r="L613">
        <v>-5.5267557810000003</v>
      </c>
      <c r="M613">
        <v>-5.6413126800000004</v>
      </c>
      <c r="N613">
        <v>-5.5660886219999997</v>
      </c>
      <c r="O613">
        <v>-5.9313923800000001</v>
      </c>
      <c r="P613">
        <v>-5.4200654510000001</v>
      </c>
      <c r="Q613">
        <v>-4.6530750569999997</v>
      </c>
      <c r="R613">
        <v>-0.276337789</v>
      </c>
      <c r="S613">
        <v>-0.28206563400000001</v>
      </c>
      <c r="T613">
        <v>-0.27830443100000002</v>
      </c>
      <c r="U613">
        <v>-0.29656961900000001</v>
      </c>
      <c r="V613">
        <v>-0.27100327299999999</v>
      </c>
      <c r="W613">
        <v>-0.23265375299999999</v>
      </c>
      <c r="X613">
        <v>-3.3069729999999999E-3</v>
      </c>
      <c r="Y613">
        <v>5.9818700000000002E-4</v>
      </c>
      <c r="Z613">
        <v>1.4679085160000001</v>
      </c>
      <c r="AA613">
        <v>1.4760736999999999E-2</v>
      </c>
      <c r="AB613">
        <v>3.4088462E-2</v>
      </c>
      <c r="AC613">
        <v>1.4039063940000001</v>
      </c>
    </row>
    <row r="614" spans="1:29" x14ac:dyDescent="0.3">
      <c r="A614">
        <v>6.12</v>
      </c>
      <c r="B614">
        <v>28.2</v>
      </c>
      <c r="C614">
        <v>-100</v>
      </c>
      <c r="D614">
        <v>-100</v>
      </c>
      <c r="E614">
        <v>-100</v>
      </c>
      <c r="F614">
        <v>-106.9615385</v>
      </c>
      <c r="G614">
        <v>-108.125</v>
      </c>
      <c r="H614">
        <v>-107.4326923</v>
      </c>
      <c r="I614">
        <v>-117</v>
      </c>
      <c r="J614">
        <v>-110</v>
      </c>
      <c r="K614">
        <v>-101</v>
      </c>
      <c r="L614">
        <v>-5.4692315010000003</v>
      </c>
      <c r="M614">
        <v>-5.5287224229999996</v>
      </c>
      <c r="N614">
        <v>-5.4933228659999997</v>
      </c>
      <c r="O614">
        <v>-5.9825250729999997</v>
      </c>
      <c r="P614">
        <v>-5.6245962220000001</v>
      </c>
      <c r="Q614">
        <v>-5.1644019859999997</v>
      </c>
      <c r="R614">
        <v>-0.27346157500000001</v>
      </c>
      <c r="S614">
        <v>-0.27643612099999998</v>
      </c>
      <c r="T614">
        <v>-0.27466614299999997</v>
      </c>
      <c r="U614">
        <v>-0.29912625399999998</v>
      </c>
      <c r="V614">
        <v>-0.281229811</v>
      </c>
      <c r="W614">
        <v>-0.25822009899999998</v>
      </c>
      <c r="X614">
        <v>-1.7173550000000001E-3</v>
      </c>
      <c r="Y614">
        <v>1.8846999999999999E-4</v>
      </c>
      <c r="Z614">
        <v>1.446603227</v>
      </c>
      <c r="AA614">
        <v>1.0332516E-2</v>
      </c>
      <c r="AB614">
        <v>2.1305289000000002E-2</v>
      </c>
      <c r="AC614">
        <v>1.4711862529999999</v>
      </c>
    </row>
    <row r="615" spans="1:29" x14ac:dyDescent="0.3">
      <c r="A615">
        <v>6.13</v>
      </c>
      <c r="B615">
        <v>28.2</v>
      </c>
      <c r="C615">
        <v>-100</v>
      </c>
      <c r="D615">
        <v>-100</v>
      </c>
      <c r="E615">
        <v>-100</v>
      </c>
      <c r="F615">
        <v>-106.4134615</v>
      </c>
      <c r="G615">
        <v>-107.3557692</v>
      </c>
      <c r="H615">
        <v>-107.0673077</v>
      </c>
      <c r="I615">
        <v>-118</v>
      </c>
      <c r="J615">
        <v>-89</v>
      </c>
      <c r="K615">
        <v>-95</v>
      </c>
      <c r="L615">
        <v>-5.4412068519999996</v>
      </c>
      <c r="M615">
        <v>-5.4893895820000003</v>
      </c>
      <c r="N615">
        <v>-5.4746397670000002</v>
      </c>
      <c r="O615">
        <v>-6.0336577660000001</v>
      </c>
      <c r="P615">
        <v>-4.5508096709999997</v>
      </c>
      <c r="Q615">
        <v>-4.8576058279999996</v>
      </c>
      <c r="R615">
        <v>-0.27206034299999998</v>
      </c>
      <c r="S615">
        <v>-0.27446947900000002</v>
      </c>
      <c r="T615">
        <v>-0.27373198799999998</v>
      </c>
      <c r="U615">
        <v>-0.30168288799999998</v>
      </c>
      <c r="V615">
        <v>-0.22754048399999999</v>
      </c>
      <c r="W615">
        <v>-0.242880291</v>
      </c>
      <c r="X615">
        <v>-1.3909160000000001E-3</v>
      </c>
      <c r="Y615">
        <v>-3.1138500000000001E-4</v>
      </c>
      <c r="Z615">
        <v>1.4390558069999999</v>
      </c>
      <c r="AA615">
        <v>4.2806137000000001E-2</v>
      </c>
      <c r="AB615">
        <v>1.4487596E-2</v>
      </c>
      <c r="AC615">
        <v>1.3545678299999999</v>
      </c>
    </row>
    <row r="616" spans="1:29" x14ac:dyDescent="0.3">
      <c r="A616">
        <v>6.14</v>
      </c>
      <c r="B616">
        <v>28.2</v>
      </c>
      <c r="C616">
        <v>-100</v>
      </c>
      <c r="D616">
        <v>-100</v>
      </c>
      <c r="E616">
        <v>-100</v>
      </c>
      <c r="F616">
        <v>-107.0961538</v>
      </c>
      <c r="G616">
        <v>-107.0769231</v>
      </c>
      <c r="H616">
        <v>-106.625</v>
      </c>
      <c r="I616">
        <v>-91</v>
      </c>
      <c r="J616">
        <v>-114</v>
      </c>
      <c r="K616">
        <v>-94</v>
      </c>
      <c r="L616">
        <v>-5.4761147489999997</v>
      </c>
      <c r="M616">
        <v>-5.4751314280000001</v>
      </c>
      <c r="N616">
        <v>-5.4520233840000003</v>
      </c>
      <c r="O616">
        <v>-4.6530750569999997</v>
      </c>
      <c r="P616">
        <v>-5.8291269940000001</v>
      </c>
      <c r="Q616">
        <v>-4.8064731350000001</v>
      </c>
      <c r="R616">
        <v>-0.27380573699999999</v>
      </c>
      <c r="S616">
        <v>-0.273756571</v>
      </c>
      <c r="T616">
        <v>-0.27260116899999998</v>
      </c>
      <c r="U616">
        <v>-0.23265375299999999</v>
      </c>
      <c r="V616">
        <v>-0.29145634999999998</v>
      </c>
      <c r="W616">
        <v>-0.240323657</v>
      </c>
      <c r="X616" s="1">
        <v>2.8399999999999999E-5</v>
      </c>
      <c r="Y616">
        <v>7.8665699999999996E-4</v>
      </c>
      <c r="Z616">
        <v>1.4388832949999999</v>
      </c>
      <c r="AA616">
        <v>-3.3949695000000002E-2</v>
      </c>
      <c r="AB616">
        <v>1.4487596E-2</v>
      </c>
      <c r="AC616">
        <v>1.3411118580000001</v>
      </c>
    </row>
    <row r="617" spans="1:29" x14ac:dyDescent="0.3">
      <c r="A617">
        <v>6.15</v>
      </c>
      <c r="B617">
        <v>28.2</v>
      </c>
      <c r="C617">
        <v>-100</v>
      </c>
      <c r="D617">
        <v>-100</v>
      </c>
      <c r="E617">
        <v>-100</v>
      </c>
      <c r="F617">
        <v>-108.125</v>
      </c>
      <c r="G617">
        <v>-106.8557692</v>
      </c>
      <c r="H617">
        <v>-105.9711538</v>
      </c>
      <c r="I617">
        <v>-115</v>
      </c>
      <c r="J617">
        <v>-116</v>
      </c>
      <c r="K617">
        <v>-99</v>
      </c>
      <c r="L617">
        <v>-5.5287224229999996</v>
      </c>
      <c r="M617">
        <v>-5.4638232359999996</v>
      </c>
      <c r="N617">
        <v>-5.4185904689999997</v>
      </c>
      <c r="O617">
        <v>-5.8802596869999997</v>
      </c>
      <c r="P617">
        <v>-5.9313923800000001</v>
      </c>
      <c r="Q617">
        <v>-5.0621365999999997</v>
      </c>
      <c r="R617">
        <v>-0.27643612099999998</v>
      </c>
      <c r="S617">
        <v>-0.27319116199999999</v>
      </c>
      <c r="T617">
        <v>-0.27092952300000001</v>
      </c>
      <c r="U617">
        <v>-0.29401298399999998</v>
      </c>
      <c r="V617">
        <v>-0.29656961900000001</v>
      </c>
      <c r="W617">
        <v>-0.25310683</v>
      </c>
      <c r="X617">
        <v>1.873478E-3</v>
      </c>
      <c r="Y617">
        <v>2.5894120000000001E-3</v>
      </c>
      <c r="Z617">
        <v>1.4395733449999999</v>
      </c>
      <c r="AA617">
        <v>-1.476074E-3</v>
      </c>
      <c r="AB617">
        <v>2.8122980999999998E-2</v>
      </c>
      <c r="AC617">
        <v>1.480156901</v>
      </c>
    </row>
    <row r="618" spans="1:29" x14ac:dyDescent="0.3">
      <c r="A618">
        <v>6.16</v>
      </c>
      <c r="B618">
        <v>28.2</v>
      </c>
      <c r="C618">
        <v>-100</v>
      </c>
      <c r="D618">
        <v>-100</v>
      </c>
      <c r="E618">
        <v>-100</v>
      </c>
      <c r="F618">
        <v>-109.1730769</v>
      </c>
      <c r="G618">
        <v>-108.1442308</v>
      </c>
      <c r="H618">
        <v>-104.5192308</v>
      </c>
      <c r="I618">
        <v>-106</v>
      </c>
      <c r="J618">
        <v>-112</v>
      </c>
      <c r="K618">
        <v>-104</v>
      </c>
      <c r="L618">
        <v>-5.582313418</v>
      </c>
      <c r="M618">
        <v>-5.5297057440000001</v>
      </c>
      <c r="N618">
        <v>-5.3443497320000004</v>
      </c>
      <c r="O618">
        <v>-5.4200654510000001</v>
      </c>
      <c r="P618">
        <v>-5.7268616080000001</v>
      </c>
      <c r="Q618">
        <v>-5.3178000650000001</v>
      </c>
      <c r="R618">
        <v>-0.27911567100000001</v>
      </c>
      <c r="S618">
        <v>-0.27648528700000002</v>
      </c>
      <c r="T618">
        <v>-0.26721748699999998</v>
      </c>
      <c r="U618">
        <v>-0.27100327299999999</v>
      </c>
      <c r="V618">
        <v>-0.28634308000000003</v>
      </c>
      <c r="W618">
        <v>-0.26589000299999999</v>
      </c>
      <c r="X618">
        <v>1.518653E-3</v>
      </c>
      <c r="Y618">
        <v>7.0553279999999996E-3</v>
      </c>
      <c r="Z618">
        <v>1.4435411309999999</v>
      </c>
      <c r="AA618">
        <v>-8.8564420000000008E-3</v>
      </c>
      <c r="AB618">
        <v>8.5221150000000002E-3</v>
      </c>
      <c r="AC618">
        <v>1.4442743090000001</v>
      </c>
    </row>
    <row r="619" spans="1:29" x14ac:dyDescent="0.3">
      <c r="A619">
        <v>6.17</v>
      </c>
      <c r="B619">
        <v>28.2</v>
      </c>
      <c r="C619">
        <v>-100</v>
      </c>
      <c r="D619">
        <v>-100</v>
      </c>
      <c r="E619">
        <v>-100</v>
      </c>
      <c r="F619">
        <v>-111.1826923</v>
      </c>
      <c r="G619">
        <v>-109.9038462</v>
      </c>
      <c r="H619">
        <v>-104.8173077</v>
      </c>
      <c r="I619">
        <v>-101</v>
      </c>
      <c r="J619">
        <v>-115</v>
      </c>
      <c r="K619">
        <v>-82</v>
      </c>
      <c r="L619">
        <v>-5.6850704649999999</v>
      </c>
      <c r="M619">
        <v>-5.6196796170000001</v>
      </c>
      <c r="N619">
        <v>-5.3595912080000003</v>
      </c>
      <c r="O619">
        <v>-5.1644019859999997</v>
      </c>
      <c r="P619">
        <v>-5.8802596869999997</v>
      </c>
      <c r="Q619">
        <v>-4.1928808200000001</v>
      </c>
      <c r="R619">
        <v>-0.28425352300000001</v>
      </c>
      <c r="S619">
        <v>-0.28098398099999999</v>
      </c>
      <c r="T619">
        <v>-0.26797956000000001</v>
      </c>
      <c r="U619">
        <v>-0.25822009899999998</v>
      </c>
      <c r="V619">
        <v>-0.29401298399999998</v>
      </c>
      <c r="W619">
        <v>-0.209644041</v>
      </c>
      <c r="X619">
        <v>1.8876710000000001E-3</v>
      </c>
      <c r="Y619">
        <v>9.7594610000000005E-3</v>
      </c>
      <c r="Z619">
        <v>1.4617843239999999</v>
      </c>
      <c r="AA619">
        <v>-2.0665032E-2</v>
      </c>
      <c r="AB619">
        <v>4.4315001E-2</v>
      </c>
      <c r="AC619">
        <v>1.3366265340000001</v>
      </c>
    </row>
    <row r="620" spans="1:29" x14ac:dyDescent="0.3">
      <c r="A620">
        <v>6.18</v>
      </c>
      <c r="B620">
        <v>28.2</v>
      </c>
      <c r="C620">
        <v>-100</v>
      </c>
      <c r="D620">
        <v>-100</v>
      </c>
      <c r="E620">
        <v>-100</v>
      </c>
      <c r="F620">
        <v>-111.9711538</v>
      </c>
      <c r="G620">
        <v>-111.5769231</v>
      </c>
      <c r="H620">
        <v>-105.75</v>
      </c>
      <c r="I620">
        <v>-98</v>
      </c>
      <c r="J620">
        <v>-92</v>
      </c>
      <c r="K620">
        <v>-106</v>
      </c>
      <c r="L620">
        <v>-5.7253866269999998</v>
      </c>
      <c r="M620">
        <v>-5.7052285459999998</v>
      </c>
      <c r="N620">
        <v>-5.4072822770000002</v>
      </c>
      <c r="O620">
        <v>-5.0110039070000001</v>
      </c>
      <c r="P620">
        <v>-4.7042077500000001</v>
      </c>
      <c r="Q620">
        <v>-5.4200654510000001</v>
      </c>
      <c r="R620">
        <v>-0.28626933100000002</v>
      </c>
      <c r="S620">
        <v>-0.28526142700000001</v>
      </c>
      <c r="T620">
        <v>-0.27036411399999999</v>
      </c>
      <c r="U620">
        <v>-0.25055019499999998</v>
      </c>
      <c r="V620">
        <v>-0.23521038699999999</v>
      </c>
      <c r="W620">
        <v>-0.27100327299999999</v>
      </c>
      <c r="X620">
        <v>5.81914E-4</v>
      </c>
      <c r="Y620">
        <v>1.0267510000000001E-2</v>
      </c>
      <c r="Z620">
        <v>1.4770085479999999</v>
      </c>
      <c r="AA620">
        <v>8.8564420000000008E-3</v>
      </c>
      <c r="AB620">
        <v>-1.8748654E-2</v>
      </c>
      <c r="AC620">
        <v>1.3276558869999999</v>
      </c>
    </row>
    <row r="621" spans="1:29" x14ac:dyDescent="0.3">
      <c r="A621">
        <v>6.19</v>
      </c>
      <c r="B621">
        <v>28.2</v>
      </c>
      <c r="C621">
        <v>-100</v>
      </c>
      <c r="D621">
        <v>-100</v>
      </c>
      <c r="E621">
        <v>-100</v>
      </c>
      <c r="F621">
        <v>-112.9326923</v>
      </c>
      <c r="G621">
        <v>-113.5576923</v>
      </c>
      <c r="H621">
        <v>-106.7884615</v>
      </c>
      <c r="I621">
        <v>-82</v>
      </c>
      <c r="J621">
        <v>-117</v>
      </c>
      <c r="K621">
        <v>-102</v>
      </c>
      <c r="L621">
        <v>-5.774552677</v>
      </c>
      <c r="M621">
        <v>-5.8065106110000002</v>
      </c>
      <c r="N621">
        <v>-5.4603816119999999</v>
      </c>
      <c r="O621">
        <v>-4.1928808200000001</v>
      </c>
      <c r="P621">
        <v>-5.9825250729999997</v>
      </c>
      <c r="Q621">
        <v>-5.2155346790000001</v>
      </c>
      <c r="R621">
        <v>-0.28872763400000001</v>
      </c>
      <c r="S621">
        <v>-0.29032553100000003</v>
      </c>
      <c r="T621">
        <v>-0.273019081</v>
      </c>
      <c r="U621">
        <v>-0.209644041</v>
      </c>
      <c r="V621">
        <v>-0.29912625399999998</v>
      </c>
      <c r="W621">
        <v>-0.26077673400000001</v>
      </c>
      <c r="X621">
        <v>-9.22546E-4</v>
      </c>
      <c r="Y621">
        <v>1.1005001E-2</v>
      </c>
      <c r="Z621">
        <v>1.4948635880000001</v>
      </c>
      <c r="AA621">
        <v>-5.166258E-2</v>
      </c>
      <c r="AB621">
        <v>-4.2610579999999999E-3</v>
      </c>
      <c r="AC621">
        <v>1.3500825059999999</v>
      </c>
    </row>
    <row r="622" spans="1:29" x14ac:dyDescent="0.3">
      <c r="A622">
        <v>6.2</v>
      </c>
      <c r="B622">
        <v>28.2</v>
      </c>
      <c r="C622">
        <v>-100</v>
      </c>
      <c r="D622">
        <v>-100</v>
      </c>
      <c r="E622">
        <v>-100</v>
      </c>
      <c r="F622">
        <v>-114.4134615</v>
      </c>
      <c r="G622">
        <v>-114.5961538</v>
      </c>
      <c r="H622">
        <v>-109.4326923</v>
      </c>
      <c r="I622">
        <v>-105</v>
      </c>
      <c r="J622">
        <v>-116</v>
      </c>
      <c r="K622">
        <v>-106</v>
      </c>
      <c r="L622">
        <v>-5.8502683959999997</v>
      </c>
      <c r="M622">
        <v>-5.859609946</v>
      </c>
      <c r="N622">
        <v>-5.5955882519999998</v>
      </c>
      <c r="O622">
        <v>-5.3689327579999997</v>
      </c>
      <c r="P622">
        <v>-5.9313923800000001</v>
      </c>
      <c r="Q622">
        <v>-5.4200654510000001</v>
      </c>
      <c r="R622">
        <v>-0.29251342000000002</v>
      </c>
      <c r="S622">
        <v>-0.29298049700000001</v>
      </c>
      <c r="T622">
        <v>-0.27977941299999998</v>
      </c>
      <c r="U622">
        <v>-0.26844663800000002</v>
      </c>
      <c r="V622">
        <v>-0.29656961900000001</v>
      </c>
      <c r="W622">
        <v>-0.27100327299999999</v>
      </c>
      <c r="X622">
        <v>-2.6966700000000002E-4</v>
      </c>
      <c r="Y622">
        <v>8.6450309999999992E-3</v>
      </c>
      <c r="Z622">
        <v>1.518023385</v>
      </c>
      <c r="AA622">
        <v>-1.6236811E-2</v>
      </c>
      <c r="AB622">
        <v>7.669904E-3</v>
      </c>
      <c r="AC622">
        <v>1.4667009289999999</v>
      </c>
    </row>
    <row r="623" spans="1:29" x14ac:dyDescent="0.3">
      <c r="A623">
        <v>6.21</v>
      </c>
      <c r="B623">
        <v>28.2</v>
      </c>
      <c r="C623">
        <v>-100</v>
      </c>
      <c r="D623">
        <v>-100</v>
      </c>
      <c r="E623">
        <v>-100</v>
      </c>
      <c r="F623">
        <v>-114.8653846</v>
      </c>
      <c r="G623">
        <v>-114.6153846</v>
      </c>
      <c r="H623">
        <v>-110.5096154</v>
      </c>
      <c r="I623">
        <v>-109</v>
      </c>
      <c r="J623">
        <v>-110</v>
      </c>
      <c r="K623">
        <v>-109</v>
      </c>
      <c r="L623">
        <v>-5.8733764400000004</v>
      </c>
      <c r="M623">
        <v>-5.8605932669999996</v>
      </c>
      <c r="N623">
        <v>-5.6506542289999997</v>
      </c>
      <c r="O623">
        <v>-5.5734635289999996</v>
      </c>
      <c r="P623">
        <v>-5.6245962220000001</v>
      </c>
      <c r="Q623">
        <v>-5.5734635289999996</v>
      </c>
      <c r="R623">
        <v>-0.293668822</v>
      </c>
      <c r="S623">
        <v>-0.293029663</v>
      </c>
      <c r="T623">
        <v>-0.28253271099999999</v>
      </c>
      <c r="U623">
        <v>-0.27867317600000002</v>
      </c>
      <c r="V623">
        <v>-0.281229811</v>
      </c>
      <c r="W623">
        <v>-0.27867317600000002</v>
      </c>
      <c r="X623">
        <v>3.6901799999999998E-4</v>
      </c>
      <c r="Y623">
        <v>7.2110209999999998E-3</v>
      </c>
      <c r="Z623">
        <v>1.5249670120000001</v>
      </c>
      <c r="AA623">
        <v>-1.476074E-3</v>
      </c>
      <c r="AB623">
        <v>8.5221199999999998E-4</v>
      </c>
      <c r="AC623">
        <v>1.4711862529999999</v>
      </c>
    </row>
    <row r="624" spans="1:29" x14ac:dyDescent="0.3">
      <c r="A624">
        <v>6.22</v>
      </c>
      <c r="B624">
        <v>28.2</v>
      </c>
      <c r="C624">
        <v>-100</v>
      </c>
      <c r="D624">
        <v>-100</v>
      </c>
      <c r="E624">
        <v>-100</v>
      </c>
      <c r="F624">
        <v>-115.2115385</v>
      </c>
      <c r="G624">
        <v>-114.5961538</v>
      </c>
      <c r="H624">
        <v>-111.5096154</v>
      </c>
      <c r="I624">
        <v>-224</v>
      </c>
      <c r="J624">
        <v>-107</v>
      </c>
      <c r="K624">
        <v>-94</v>
      </c>
      <c r="L624">
        <v>-5.8910762180000003</v>
      </c>
      <c r="M624">
        <v>-5.859609946</v>
      </c>
      <c r="N624">
        <v>-5.7017869220000001</v>
      </c>
      <c r="O624">
        <v>-11.453723220000001</v>
      </c>
      <c r="P624">
        <v>-5.4711981429999996</v>
      </c>
      <c r="Q624">
        <v>-4.8064731350000001</v>
      </c>
      <c r="R624">
        <v>-0.294553811</v>
      </c>
      <c r="S624">
        <v>-0.29298049700000001</v>
      </c>
      <c r="T624">
        <v>-0.28508934600000002</v>
      </c>
      <c r="U624">
        <v>-0.57268616100000003</v>
      </c>
      <c r="V624">
        <v>-0.27355990699999999</v>
      </c>
      <c r="W624">
        <v>-0.240323657</v>
      </c>
      <c r="X624">
        <v>9.0835299999999998E-4</v>
      </c>
      <c r="Y624">
        <v>5.7852049999999999E-3</v>
      </c>
      <c r="Z624">
        <v>1.530918692</v>
      </c>
      <c r="AA624">
        <v>0.172700623</v>
      </c>
      <c r="AB624">
        <v>0.12186625099999999</v>
      </c>
      <c r="AC624">
        <v>1.906262675</v>
      </c>
    </row>
    <row r="625" spans="1:29" x14ac:dyDescent="0.3">
      <c r="A625">
        <v>6.23</v>
      </c>
      <c r="B625">
        <v>28.2</v>
      </c>
      <c r="C625">
        <v>-100</v>
      </c>
      <c r="D625">
        <v>-100</v>
      </c>
      <c r="E625">
        <v>-100</v>
      </c>
      <c r="F625">
        <v>-115.4038462</v>
      </c>
      <c r="G625">
        <v>-114.6442308</v>
      </c>
      <c r="H625">
        <v>-112.8942308</v>
      </c>
      <c r="I625">
        <v>0</v>
      </c>
      <c r="J625">
        <v>-81</v>
      </c>
      <c r="K625">
        <v>-121</v>
      </c>
      <c r="L625">
        <v>-5.9009094280000003</v>
      </c>
      <c r="M625">
        <v>-5.8620682479999999</v>
      </c>
      <c r="N625">
        <v>-5.7725860349999998</v>
      </c>
      <c r="O625">
        <v>0</v>
      </c>
      <c r="P625">
        <v>-4.1417481269999996</v>
      </c>
      <c r="Q625">
        <v>-6.1870558439999996</v>
      </c>
      <c r="R625">
        <v>-0.295045471</v>
      </c>
      <c r="S625">
        <v>-0.29310341200000001</v>
      </c>
      <c r="T625">
        <v>-0.28862930199999998</v>
      </c>
      <c r="U625">
        <v>0</v>
      </c>
      <c r="V625">
        <v>-0.207087406</v>
      </c>
      <c r="W625">
        <v>-0.30935279199999999</v>
      </c>
      <c r="X625">
        <v>1.121248E-3</v>
      </c>
      <c r="Y625">
        <v>3.630093E-3</v>
      </c>
      <c r="Z625">
        <v>1.5382073430000001</v>
      </c>
      <c r="AA625">
        <v>-0.11956197</v>
      </c>
      <c r="AB625">
        <v>-0.13720605899999999</v>
      </c>
      <c r="AC625">
        <v>0.90603543600000003</v>
      </c>
    </row>
    <row r="626" spans="1:29" x14ac:dyDescent="0.3">
      <c r="A626">
        <v>6.24</v>
      </c>
      <c r="B626">
        <v>28.2</v>
      </c>
      <c r="C626">
        <v>-100</v>
      </c>
      <c r="D626">
        <v>-100</v>
      </c>
      <c r="E626">
        <v>-100</v>
      </c>
      <c r="F626">
        <v>-115.5288462</v>
      </c>
      <c r="G626">
        <v>-115.1442308</v>
      </c>
      <c r="H626">
        <v>-113.375</v>
      </c>
      <c r="I626">
        <v>-211</v>
      </c>
      <c r="J626">
        <v>-207</v>
      </c>
      <c r="K626">
        <v>-124</v>
      </c>
      <c r="L626">
        <v>-5.9073010149999998</v>
      </c>
      <c r="M626">
        <v>-5.8876345949999997</v>
      </c>
      <c r="N626">
        <v>-5.797169061</v>
      </c>
      <c r="O626">
        <v>-10.788998210000001</v>
      </c>
      <c r="P626">
        <v>-10.584467439999999</v>
      </c>
      <c r="Q626">
        <v>-6.3404539230000001</v>
      </c>
      <c r="R626">
        <v>-0.29536505099999999</v>
      </c>
      <c r="S626">
        <v>-0.29438173000000001</v>
      </c>
      <c r="T626">
        <v>-0.28985845300000002</v>
      </c>
      <c r="U626">
        <v>-0.53944990999999998</v>
      </c>
      <c r="V626">
        <v>-0.52922337200000003</v>
      </c>
      <c r="W626">
        <v>-0.31702269599999999</v>
      </c>
      <c r="X626">
        <v>5.6772099999999998E-4</v>
      </c>
      <c r="Y626">
        <v>3.343291E-3</v>
      </c>
      <c r="Z626">
        <v>1.543167076</v>
      </c>
      <c r="AA626">
        <v>5.9042950000000004E-3</v>
      </c>
      <c r="AB626">
        <v>0.144875963</v>
      </c>
      <c r="AC626">
        <v>2.4310455759999998</v>
      </c>
    </row>
    <row r="627" spans="1:29" x14ac:dyDescent="0.3">
      <c r="A627">
        <v>6.25</v>
      </c>
      <c r="B627">
        <v>28.2</v>
      </c>
      <c r="C627">
        <v>-100</v>
      </c>
      <c r="D627">
        <v>-100</v>
      </c>
      <c r="E627">
        <v>-100</v>
      </c>
      <c r="F627">
        <v>-115.9230769</v>
      </c>
      <c r="G627">
        <v>-115.5961538</v>
      </c>
      <c r="H627">
        <v>-113.8365385</v>
      </c>
      <c r="I627">
        <v>-115</v>
      </c>
      <c r="J627">
        <v>-103</v>
      </c>
      <c r="K627">
        <v>-229</v>
      </c>
      <c r="L627">
        <v>-5.9274590959999998</v>
      </c>
      <c r="M627">
        <v>-5.9107426380000003</v>
      </c>
      <c r="N627">
        <v>-5.8207687650000004</v>
      </c>
      <c r="O627">
        <v>-5.8802596869999997</v>
      </c>
      <c r="P627">
        <v>-5.2666673719999997</v>
      </c>
      <c r="Q627">
        <v>-11.70938668</v>
      </c>
      <c r="R627">
        <v>-0.29637295499999999</v>
      </c>
      <c r="S627">
        <v>-0.29553713199999998</v>
      </c>
      <c r="T627">
        <v>-0.29103843800000001</v>
      </c>
      <c r="U627">
        <v>-0.29401298399999998</v>
      </c>
      <c r="V627">
        <v>-0.26333336899999998</v>
      </c>
      <c r="W627">
        <v>-0.58546933400000001</v>
      </c>
      <c r="X627">
        <v>4.8256299999999998E-4</v>
      </c>
      <c r="Y627">
        <v>3.2777370000000002E-3</v>
      </c>
      <c r="Z627">
        <v>1.5490325</v>
      </c>
      <c r="AA627">
        <v>1.7712884000000002E-2</v>
      </c>
      <c r="AB627">
        <v>-0.204530772</v>
      </c>
      <c r="AC627">
        <v>2.004939802</v>
      </c>
    </row>
    <row r="628" spans="1:29" x14ac:dyDescent="0.3">
      <c r="A628">
        <v>6.26</v>
      </c>
      <c r="B628">
        <v>28.2</v>
      </c>
      <c r="C628">
        <v>-100</v>
      </c>
      <c r="D628">
        <v>-100</v>
      </c>
      <c r="E628">
        <v>-100</v>
      </c>
      <c r="F628">
        <v>-116.1442308</v>
      </c>
      <c r="G628">
        <v>-115.8653846</v>
      </c>
      <c r="H628">
        <v>-114.2307692</v>
      </c>
      <c r="I628">
        <v>-120</v>
      </c>
      <c r="J628">
        <v>-108</v>
      </c>
      <c r="K628">
        <v>0</v>
      </c>
      <c r="L628">
        <v>-5.9387672870000001</v>
      </c>
      <c r="M628">
        <v>-5.9245091329999999</v>
      </c>
      <c r="N628">
        <v>-5.8409268460000003</v>
      </c>
      <c r="O628">
        <v>-6.1359231520000002</v>
      </c>
      <c r="P628">
        <v>-5.5223308360000001</v>
      </c>
      <c r="Q628">
        <v>0</v>
      </c>
      <c r="R628">
        <v>-0.29693836400000001</v>
      </c>
      <c r="S628">
        <v>-0.29622545700000003</v>
      </c>
      <c r="T628">
        <v>-0.29204634200000001</v>
      </c>
      <c r="U628">
        <v>-0.30679615799999999</v>
      </c>
      <c r="V628">
        <v>-0.27611654200000002</v>
      </c>
      <c r="W628">
        <v>0</v>
      </c>
      <c r="X628">
        <v>4.1159699999999998E-4</v>
      </c>
      <c r="Y628">
        <v>3.023712E-3</v>
      </c>
      <c r="Z628">
        <v>1.5530002869999999</v>
      </c>
      <c r="AA628">
        <v>1.7712884000000002E-2</v>
      </c>
      <c r="AB628">
        <v>0.19430423299999999</v>
      </c>
      <c r="AC628">
        <v>1.0226538590000001</v>
      </c>
    </row>
    <row r="629" spans="1:29" x14ac:dyDescent="0.3">
      <c r="A629">
        <v>6.27</v>
      </c>
      <c r="B629">
        <v>28.2</v>
      </c>
      <c r="C629">
        <v>-100</v>
      </c>
      <c r="D629">
        <v>-100</v>
      </c>
      <c r="E629">
        <v>-100</v>
      </c>
      <c r="F629">
        <v>-114.8557692</v>
      </c>
      <c r="G629">
        <v>-116</v>
      </c>
      <c r="H629">
        <v>-114.6730769</v>
      </c>
      <c r="I629">
        <v>-119</v>
      </c>
      <c r="J629">
        <v>-115</v>
      </c>
      <c r="K629">
        <v>-182</v>
      </c>
      <c r="L629">
        <v>-5.8728847789999996</v>
      </c>
      <c r="M629">
        <v>-5.9313923800000001</v>
      </c>
      <c r="N629">
        <v>-5.8635432300000003</v>
      </c>
      <c r="O629">
        <v>-6.0847904589999997</v>
      </c>
      <c r="P629">
        <v>-5.8802596869999997</v>
      </c>
      <c r="Q629">
        <v>-9.3061501129999993</v>
      </c>
      <c r="R629">
        <v>-0.29364423899999997</v>
      </c>
      <c r="S629">
        <v>-0.29656961900000001</v>
      </c>
      <c r="T629">
        <v>-0.29317716100000002</v>
      </c>
      <c r="U629">
        <v>-0.30423952300000001</v>
      </c>
      <c r="V629">
        <v>-0.29401298399999998</v>
      </c>
      <c r="W629">
        <v>-0.46530750599999998</v>
      </c>
      <c r="X629">
        <v>-1.688969E-3</v>
      </c>
      <c r="Y629">
        <v>1.2865120000000001E-3</v>
      </c>
      <c r="Z629">
        <v>1.5498088059999999</v>
      </c>
      <c r="AA629">
        <v>5.9042950000000004E-3</v>
      </c>
      <c r="AB629">
        <v>-0.110787501</v>
      </c>
      <c r="AC629">
        <v>1.86589476</v>
      </c>
    </row>
    <row r="630" spans="1:29" x14ac:dyDescent="0.3">
      <c r="A630">
        <v>6.28</v>
      </c>
      <c r="B630">
        <v>28.2</v>
      </c>
      <c r="C630">
        <v>-100</v>
      </c>
      <c r="D630">
        <v>-100</v>
      </c>
      <c r="E630">
        <v>-100</v>
      </c>
      <c r="F630">
        <v>-113.25</v>
      </c>
      <c r="G630">
        <v>-116.1153846</v>
      </c>
      <c r="H630">
        <v>-115.4423077</v>
      </c>
      <c r="I630">
        <v>-118</v>
      </c>
      <c r="J630">
        <v>-97</v>
      </c>
      <c r="K630">
        <v>-99</v>
      </c>
      <c r="L630">
        <v>-5.7907774740000004</v>
      </c>
      <c r="M630">
        <v>-5.9372923059999998</v>
      </c>
      <c r="N630">
        <v>-5.9028760699999996</v>
      </c>
      <c r="O630">
        <v>-6.0336577660000001</v>
      </c>
      <c r="P630">
        <v>-4.9598712139999996</v>
      </c>
      <c r="Q630">
        <v>-5.0621365999999997</v>
      </c>
      <c r="R630">
        <v>-0.289538874</v>
      </c>
      <c r="S630">
        <v>-0.296864615</v>
      </c>
      <c r="T630">
        <v>-0.29514380400000001</v>
      </c>
      <c r="U630">
        <v>-0.30168288799999998</v>
      </c>
      <c r="V630">
        <v>-0.247993561</v>
      </c>
      <c r="W630">
        <v>-0.25310683</v>
      </c>
      <c r="X630">
        <v>-4.2295190000000002E-3</v>
      </c>
      <c r="Y630">
        <v>-1.2947060000000001E-3</v>
      </c>
      <c r="Z630">
        <v>1.546574197</v>
      </c>
      <c r="AA630">
        <v>3.0997548E-2</v>
      </c>
      <c r="AB630">
        <v>1.4487596E-2</v>
      </c>
      <c r="AC630">
        <v>1.4083917180000001</v>
      </c>
    </row>
    <row r="631" spans="1:29" x14ac:dyDescent="0.3">
      <c r="A631">
        <v>6.29</v>
      </c>
      <c r="B631">
        <v>28.2</v>
      </c>
      <c r="C631">
        <v>-100</v>
      </c>
      <c r="D631">
        <v>-100</v>
      </c>
      <c r="E631">
        <v>-100</v>
      </c>
      <c r="F631">
        <v>-111.6346154</v>
      </c>
      <c r="G631">
        <v>-115.6057692</v>
      </c>
      <c r="H631">
        <v>-116</v>
      </c>
      <c r="I631">
        <v>-89</v>
      </c>
      <c r="J631">
        <v>-119</v>
      </c>
      <c r="K631">
        <v>-102</v>
      </c>
      <c r="L631">
        <v>-5.7081785089999997</v>
      </c>
      <c r="M631">
        <v>-5.9112342990000002</v>
      </c>
      <c r="N631">
        <v>-5.9313923800000001</v>
      </c>
      <c r="O631">
        <v>-4.5508096709999997</v>
      </c>
      <c r="P631">
        <v>-6.0847904589999997</v>
      </c>
      <c r="Q631">
        <v>-5.2155346790000001</v>
      </c>
      <c r="R631">
        <v>-0.28540892499999998</v>
      </c>
      <c r="S631">
        <v>-0.295561715</v>
      </c>
      <c r="T631">
        <v>-0.29656961900000001</v>
      </c>
      <c r="U631">
        <v>-0.22754048399999999</v>
      </c>
      <c r="V631">
        <v>-0.30423952300000001</v>
      </c>
      <c r="W631">
        <v>-0.26077673400000001</v>
      </c>
      <c r="X631">
        <v>-5.8617160000000003E-3</v>
      </c>
      <c r="Y631">
        <v>-4.0561989999999999E-3</v>
      </c>
      <c r="Z631">
        <v>1.5395443150000001</v>
      </c>
      <c r="AA631">
        <v>-4.4282211000000002E-2</v>
      </c>
      <c r="AB631">
        <v>3.4088460000000001E-3</v>
      </c>
      <c r="AC631">
        <v>1.390450422</v>
      </c>
    </row>
    <row r="632" spans="1:29" x14ac:dyDescent="0.3">
      <c r="A632">
        <v>6.3</v>
      </c>
      <c r="B632">
        <v>28.2</v>
      </c>
      <c r="C632">
        <v>-100</v>
      </c>
      <c r="D632">
        <v>-100</v>
      </c>
      <c r="E632">
        <v>-100</v>
      </c>
      <c r="F632">
        <v>-109.4038462</v>
      </c>
      <c r="G632">
        <v>-113.9903846</v>
      </c>
      <c r="H632">
        <v>-115.0961538</v>
      </c>
      <c r="I632">
        <v>-107</v>
      </c>
      <c r="J632">
        <v>-116</v>
      </c>
      <c r="K632">
        <v>-109</v>
      </c>
      <c r="L632">
        <v>-5.5941132710000003</v>
      </c>
      <c r="M632">
        <v>-5.8286353330000003</v>
      </c>
      <c r="N632">
        <v>-5.8851762919999997</v>
      </c>
      <c r="O632">
        <v>-5.4711981429999996</v>
      </c>
      <c r="P632">
        <v>-5.9313923800000001</v>
      </c>
      <c r="Q632">
        <v>-5.5734635289999996</v>
      </c>
      <c r="R632">
        <v>-0.27970566400000002</v>
      </c>
      <c r="S632">
        <v>-0.29143176700000001</v>
      </c>
      <c r="T632">
        <v>-0.29425881500000001</v>
      </c>
      <c r="U632">
        <v>-0.27355990699999999</v>
      </c>
      <c r="V632">
        <v>-0.29656961900000001</v>
      </c>
      <c r="W632">
        <v>-0.27867317600000002</v>
      </c>
      <c r="X632">
        <v>-6.7700690000000001E-3</v>
      </c>
      <c r="Y632">
        <v>-5.7933999999999998E-3</v>
      </c>
      <c r="Z632">
        <v>1.518239026</v>
      </c>
      <c r="AA632">
        <v>-1.3284663E-2</v>
      </c>
      <c r="AB632">
        <v>4.2610579999999999E-3</v>
      </c>
      <c r="AC632">
        <v>1.4891275479999999</v>
      </c>
    </row>
    <row r="633" spans="1:29" x14ac:dyDescent="0.3">
      <c r="A633">
        <v>6.31</v>
      </c>
      <c r="B633">
        <v>28.2</v>
      </c>
      <c r="C633">
        <v>-100</v>
      </c>
      <c r="D633">
        <v>-100</v>
      </c>
      <c r="E633">
        <v>-100</v>
      </c>
      <c r="F633">
        <v>-108.5096154</v>
      </c>
      <c r="G633">
        <v>-111.9807692</v>
      </c>
      <c r="H633">
        <v>-113.9326923</v>
      </c>
      <c r="I633">
        <v>-106</v>
      </c>
      <c r="J633">
        <v>-118</v>
      </c>
      <c r="K633">
        <v>-112</v>
      </c>
      <c r="L633">
        <v>-5.5483888429999997</v>
      </c>
      <c r="M633">
        <v>-5.7258782869999996</v>
      </c>
      <c r="N633">
        <v>-5.8256853700000004</v>
      </c>
      <c r="O633">
        <v>-5.4200654510000001</v>
      </c>
      <c r="P633">
        <v>-6.0336577660000001</v>
      </c>
      <c r="Q633">
        <v>-5.7268616080000001</v>
      </c>
      <c r="R633">
        <v>-0.27741944200000002</v>
      </c>
      <c r="S633">
        <v>-0.28629391399999998</v>
      </c>
      <c r="T633">
        <v>-0.29128426899999998</v>
      </c>
      <c r="U633">
        <v>-0.27100327299999999</v>
      </c>
      <c r="V633">
        <v>-0.30168288799999998</v>
      </c>
      <c r="W633">
        <v>-0.28634308000000003</v>
      </c>
      <c r="X633">
        <v>-5.1236789999999999E-3</v>
      </c>
      <c r="Y633">
        <v>-6.2850600000000003E-3</v>
      </c>
      <c r="Z633">
        <v>1.4999958330000001</v>
      </c>
      <c r="AA633">
        <v>-1.7712884000000002E-2</v>
      </c>
      <c r="AB633">
        <v>0</v>
      </c>
      <c r="AC633">
        <v>1.507068844</v>
      </c>
    </row>
    <row r="634" spans="1:29" x14ac:dyDescent="0.3">
      <c r="A634">
        <v>6.32</v>
      </c>
      <c r="B634">
        <v>28.2</v>
      </c>
      <c r="C634">
        <v>-100</v>
      </c>
      <c r="D634">
        <v>-100</v>
      </c>
      <c r="E634">
        <v>-100</v>
      </c>
      <c r="F634">
        <v>-107.3846154</v>
      </c>
      <c r="G634">
        <v>-109.6057692</v>
      </c>
      <c r="H634">
        <v>-112.9134615</v>
      </c>
      <c r="I634">
        <v>-98</v>
      </c>
      <c r="J634">
        <v>-120</v>
      </c>
      <c r="K634">
        <v>-90</v>
      </c>
      <c r="L634">
        <v>-5.4908645639999998</v>
      </c>
      <c r="M634">
        <v>-5.6044381410000002</v>
      </c>
      <c r="N634">
        <v>-5.7735693560000003</v>
      </c>
      <c r="O634">
        <v>-5.0110039070000001</v>
      </c>
      <c r="P634">
        <v>-6.1359231520000002</v>
      </c>
      <c r="Q634">
        <v>-4.6019423640000001</v>
      </c>
      <c r="R634">
        <v>-0.27454322799999997</v>
      </c>
      <c r="S634">
        <v>-0.28022190699999999</v>
      </c>
      <c r="T634">
        <v>-0.28867846800000002</v>
      </c>
      <c r="U634">
        <v>-0.25055019499999998</v>
      </c>
      <c r="V634">
        <v>-0.30679615799999999</v>
      </c>
      <c r="W634">
        <v>-0.23009711799999999</v>
      </c>
      <c r="X634">
        <v>-3.2785869999999999E-3</v>
      </c>
      <c r="Y634">
        <v>-7.5306000000000001E-3</v>
      </c>
      <c r="Z634">
        <v>1.4797256190000001</v>
      </c>
      <c r="AA634">
        <v>-3.2473621000000001E-2</v>
      </c>
      <c r="AB634">
        <v>3.2384039000000003E-2</v>
      </c>
      <c r="AC634">
        <v>1.381479774</v>
      </c>
    </row>
    <row r="635" spans="1:29" x14ac:dyDescent="0.3">
      <c r="A635">
        <v>6.33</v>
      </c>
      <c r="B635">
        <v>28.2</v>
      </c>
      <c r="C635">
        <v>-100</v>
      </c>
      <c r="D635">
        <v>-100</v>
      </c>
      <c r="E635">
        <v>-100</v>
      </c>
      <c r="F635">
        <v>-105.8557692</v>
      </c>
      <c r="G635">
        <v>-108.1346154</v>
      </c>
      <c r="H635">
        <v>-111.4134615</v>
      </c>
      <c r="I635">
        <v>-103</v>
      </c>
      <c r="J635">
        <v>-96</v>
      </c>
      <c r="K635">
        <v>-114</v>
      </c>
      <c r="L635">
        <v>-5.4126905430000001</v>
      </c>
      <c r="M635">
        <v>-5.5292140840000004</v>
      </c>
      <c r="N635">
        <v>-5.6968703170000001</v>
      </c>
      <c r="O635">
        <v>-5.2666673719999997</v>
      </c>
      <c r="P635">
        <v>-4.9087385210000001</v>
      </c>
      <c r="Q635">
        <v>-5.8291269940000001</v>
      </c>
      <c r="R635">
        <v>-0.27063452700000001</v>
      </c>
      <c r="S635">
        <v>-0.276460704</v>
      </c>
      <c r="T635">
        <v>-0.28484351600000002</v>
      </c>
      <c r="U635">
        <v>-0.26333336899999998</v>
      </c>
      <c r="V635">
        <v>-0.245436926</v>
      </c>
      <c r="W635">
        <v>-0.29145634999999998</v>
      </c>
      <c r="X635">
        <v>-3.363745E-3</v>
      </c>
      <c r="Y635">
        <v>-7.5306000000000001E-3</v>
      </c>
      <c r="Z635">
        <v>1.4595416619999999</v>
      </c>
      <c r="AA635">
        <v>1.0332516E-2</v>
      </c>
      <c r="AB635">
        <v>-2.4714135000000002E-2</v>
      </c>
      <c r="AC635">
        <v>1.4039063940000001</v>
      </c>
    </row>
    <row r="636" spans="1:29" x14ac:dyDescent="0.3">
      <c r="A636">
        <v>6.34</v>
      </c>
      <c r="B636">
        <v>28.2</v>
      </c>
      <c r="C636">
        <v>-100</v>
      </c>
      <c r="D636">
        <v>-100</v>
      </c>
      <c r="E636">
        <v>-100</v>
      </c>
      <c r="F636">
        <v>-105.4615385</v>
      </c>
      <c r="G636">
        <v>-108.0192308</v>
      </c>
      <c r="H636">
        <v>-110.9519231</v>
      </c>
      <c r="I636">
        <v>-82</v>
      </c>
      <c r="J636">
        <v>-119</v>
      </c>
      <c r="K636">
        <v>-119</v>
      </c>
      <c r="L636">
        <v>-5.3925324620000001</v>
      </c>
      <c r="M636">
        <v>-5.5233141569999997</v>
      </c>
      <c r="N636">
        <v>-5.6732706129999997</v>
      </c>
      <c r="O636">
        <v>-4.1928808200000001</v>
      </c>
      <c r="P636">
        <v>-6.0847904589999997</v>
      </c>
      <c r="Q636">
        <v>-6.0847904589999997</v>
      </c>
      <c r="R636">
        <v>-0.26962662300000001</v>
      </c>
      <c r="S636">
        <v>-0.27616570800000001</v>
      </c>
      <c r="T636">
        <v>-0.28366353100000002</v>
      </c>
      <c r="U636">
        <v>-0.209644041</v>
      </c>
      <c r="V636">
        <v>-0.30423952300000001</v>
      </c>
      <c r="W636">
        <v>-0.30423952300000001</v>
      </c>
      <c r="X636">
        <v>-3.7753420000000001E-3</v>
      </c>
      <c r="Y636">
        <v>-7.178243E-3</v>
      </c>
      <c r="Z636">
        <v>1.455185722</v>
      </c>
      <c r="AA636">
        <v>-5.4614727000000002E-2</v>
      </c>
      <c r="AB636">
        <v>-3.1531826999999998E-2</v>
      </c>
      <c r="AC636">
        <v>1.4353036610000001</v>
      </c>
    </row>
    <row r="637" spans="1:29" x14ac:dyDescent="0.3">
      <c r="A637">
        <v>6.35</v>
      </c>
      <c r="B637">
        <v>28.2</v>
      </c>
      <c r="C637">
        <v>-100</v>
      </c>
      <c r="D637">
        <v>-100</v>
      </c>
      <c r="E637">
        <v>-100</v>
      </c>
      <c r="F637">
        <v>-105.4230769</v>
      </c>
      <c r="G637">
        <v>-108.2307692</v>
      </c>
      <c r="H637">
        <v>-110.0096154</v>
      </c>
      <c r="I637">
        <v>-108</v>
      </c>
      <c r="J637">
        <v>-111</v>
      </c>
      <c r="K637">
        <v>-122</v>
      </c>
      <c r="L637">
        <v>-5.39056582</v>
      </c>
      <c r="M637">
        <v>-5.5341306890000004</v>
      </c>
      <c r="N637">
        <v>-5.625087883</v>
      </c>
      <c r="O637">
        <v>-5.5223308360000001</v>
      </c>
      <c r="P637">
        <v>-5.6757289149999997</v>
      </c>
      <c r="Q637">
        <v>-6.2381885370000001</v>
      </c>
      <c r="R637">
        <v>-0.26952829099999998</v>
      </c>
      <c r="S637">
        <v>-0.276706534</v>
      </c>
      <c r="T637">
        <v>-0.28125439400000002</v>
      </c>
      <c r="U637">
        <v>-0.27611654200000002</v>
      </c>
      <c r="V637">
        <v>-0.28378644600000003</v>
      </c>
      <c r="W637">
        <v>-0.31190942700000002</v>
      </c>
      <c r="X637">
        <v>-4.1443610000000001E-3</v>
      </c>
      <c r="Y637">
        <v>-5.4246540000000001E-3</v>
      </c>
      <c r="Z637">
        <v>1.4517354730000001</v>
      </c>
      <c r="AA637">
        <v>-4.4282210000000004E-3</v>
      </c>
      <c r="AB637">
        <v>-2.1305289000000002E-2</v>
      </c>
      <c r="AC637">
        <v>1.529495464</v>
      </c>
    </row>
    <row r="638" spans="1:29" x14ac:dyDescent="0.3">
      <c r="A638">
        <v>6.36</v>
      </c>
      <c r="B638">
        <v>28.2</v>
      </c>
      <c r="C638">
        <v>-100</v>
      </c>
      <c r="D638">
        <v>-100</v>
      </c>
      <c r="E638">
        <v>-100</v>
      </c>
      <c r="F638">
        <v>-105.8269231</v>
      </c>
      <c r="G638">
        <v>-108.4134615</v>
      </c>
      <c r="H638">
        <v>-108.4230769</v>
      </c>
      <c r="I638">
        <v>-107</v>
      </c>
      <c r="J638">
        <v>-104</v>
      </c>
      <c r="K638">
        <v>-121</v>
      </c>
      <c r="L638">
        <v>-5.4112155609999997</v>
      </c>
      <c r="M638">
        <v>-5.5434722379999997</v>
      </c>
      <c r="N638">
        <v>-5.5439638990000004</v>
      </c>
      <c r="O638">
        <v>-5.4711981429999996</v>
      </c>
      <c r="P638">
        <v>-5.3178000650000001</v>
      </c>
      <c r="Q638">
        <v>-6.1870558439999996</v>
      </c>
      <c r="R638">
        <v>-0.270560778</v>
      </c>
      <c r="S638">
        <v>-0.27717361200000001</v>
      </c>
      <c r="T638">
        <v>-0.27719819499999998</v>
      </c>
      <c r="U638">
        <v>-0.27355990699999999</v>
      </c>
      <c r="V638">
        <v>-0.26589000299999999</v>
      </c>
      <c r="W638">
        <v>-0.30935279199999999</v>
      </c>
      <c r="X638">
        <v>-3.8179210000000002E-3</v>
      </c>
      <c r="Y638">
        <v>-2.220667E-3</v>
      </c>
      <c r="Z638">
        <v>1.447250149</v>
      </c>
      <c r="AA638">
        <v>4.4282210000000004E-3</v>
      </c>
      <c r="AB638">
        <v>-2.6418558000000002E-2</v>
      </c>
      <c r="AC638">
        <v>1.4891275479999999</v>
      </c>
    </row>
    <row r="639" spans="1:29" x14ac:dyDescent="0.3">
      <c r="A639">
        <v>6.37</v>
      </c>
      <c r="B639">
        <v>28.2</v>
      </c>
      <c r="C639">
        <v>-100</v>
      </c>
      <c r="D639">
        <v>-100</v>
      </c>
      <c r="E639">
        <v>-100</v>
      </c>
      <c r="F639">
        <v>-107.5</v>
      </c>
      <c r="G639">
        <v>-109.4038462</v>
      </c>
      <c r="H639">
        <v>-108.6346154</v>
      </c>
      <c r="I639">
        <v>-117</v>
      </c>
      <c r="J639">
        <v>-102</v>
      </c>
      <c r="K639">
        <v>-98</v>
      </c>
      <c r="L639">
        <v>-5.4967644900000003</v>
      </c>
      <c r="M639">
        <v>-5.5941132710000003</v>
      </c>
      <c r="N639">
        <v>-5.5547804300000001</v>
      </c>
      <c r="O639">
        <v>-5.9825250729999997</v>
      </c>
      <c r="P639">
        <v>-5.2155346790000001</v>
      </c>
      <c r="Q639">
        <v>-5.0110039070000001</v>
      </c>
      <c r="R639">
        <v>-0.27483822400000002</v>
      </c>
      <c r="S639">
        <v>-0.27970566400000002</v>
      </c>
      <c r="T639">
        <v>-0.27773902099999997</v>
      </c>
      <c r="U639">
        <v>-0.29912625399999998</v>
      </c>
      <c r="V639">
        <v>-0.26077673400000001</v>
      </c>
      <c r="W639">
        <v>-0.25055019499999998</v>
      </c>
      <c r="X639">
        <v>-2.8102169999999998E-3</v>
      </c>
      <c r="Y639">
        <v>-3.1138500000000001E-4</v>
      </c>
      <c r="Z639">
        <v>1.4601454549999999</v>
      </c>
      <c r="AA639">
        <v>2.2141106000000001E-2</v>
      </c>
      <c r="AB639">
        <v>1.9600866000000002E-2</v>
      </c>
      <c r="AC639">
        <v>1.421847689</v>
      </c>
    </row>
    <row r="640" spans="1:29" x14ac:dyDescent="0.3">
      <c r="A640">
        <v>6.38</v>
      </c>
      <c r="B640">
        <v>28.2</v>
      </c>
      <c r="C640">
        <v>-100</v>
      </c>
      <c r="D640">
        <v>-100</v>
      </c>
      <c r="E640">
        <v>-100</v>
      </c>
      <c r="F640">
        <v>-109.8942308</v>
      </c>
      <c r="G640">
        <v>-110.4519231</v>
      </c>
      <c r="H640">
        <v>-109.1730769</v>
      </c>
      <c r="I640">
        <v>-116</v>
      </c>
      <c r="J640">
        <v>-82</v>
      </c>
      <c r="K640">
        <v>-121</v>
      </c>
      <c r="L640">
        <v>-5.6191879570000003</v>
      </c>
      <c r="M640">
        <v>-5.6477042659999999</v>
      </c>
      <c r="N640">
        <v>-5.582313418</v>
      </c>
      <c r="O640">
        <v>-5.9313923800000001</v>
      </c>
      <c r="P640">
        <v>-4.1928808200000001</v>
      </c>
      <c r="Q640">
        <v>-6.1870558439999996</v>
      </c>
      <c r="R640">
        <v>-0.28095939800000003</v>
      </c>
      <c r="S640">
        <v>-0.28238521300000002</v>
      </c>
      <c r="T640">
        <v>-0.27911567100000001</v>
      </c>
      <c r="U640">
        <v>-0.29656961900000001</v>
      </c>
      <c r="V640">
        <v>-0.209644041</v>
      </c>
      <c r="W640">
        <v>-0.30935279199999999</v>
      </c>
      <c r="X640">
        <v>-8.2319499999999998E-4</v>
      </c>
      <c r="Y640">
        <v>1.704423E-3</v>
      </c>
      <c r="Z640">
        <v>1.4780004950000001</v>
      </c>
      <c r="AA640">
        <v>5.0186505999999999E-2</v>
      </c>
      <c r="AB640">
        <v>-3.7497308E-2</v>
      </c>
      <c r="AC640">
        <v>1.4308183370000001</v>
      </c>
    </row>
    <row r="641" spans="1:29" x14ac:dyDescent="0.3">
      <c r="A641">
        <v>6.39</v>
      </c>
      <c r="B641">
        <v>28.2</v>
      </c>
      <c r="C641">
        <v>-100</v>
      </c>
      <c r="D641">
        <v>-100</v>
      </c>
      <c r="E641">
        <v>-100</v>
      </c>
      <c r="F641">
        <v>-111.2115385</v>
      </c>
      <c r="G641">
        <v>-110.5673077</v>
      </c>
      <c r="H641">
        <v>-108.8461538</v>
      </c>
      <c r="I641">
        <v>-115</v>
      </c>
      <c r="J641">
        <v>-101</v>
      </c>
      <c r="K641">
        <v>-119</v>
      </c>
      <c r="L641">
        <v>-5.6865454460000002</v>
      </c>
      <c r="M641">
        <v>-5.6536041920000004</v>
      </c>
      <c r="N641">
        <v>-5.5655969609999998</v>
      </c>
      <c r="O641">
        <v>-5.8802596869999997</v>
      </c>
      <c r="P641">
        <v>-5.1644019859999997</v>
      </c>
      <c r="Q641">
        <v>-6.0847904589999997</v>
      </c>
      <c r="R641">
        <v>-0.28432727200000002</v>
      </c>
      <c r="S641">
        <v>-0.28268020999999999</v>
      </c>
      <c r="T641">
        <v>-0.278279848</v>
      </c>
      <c r="U641">
        <v>-0.29401298399999998</v>
      </c>
      <c r="V641">
        <v>-0.25822009899999998</v>
      </c>
      <c r="W641">
        <v>-0.30423952300000001</v>
      </c>
      <c r="X641">
        <v>9.5093200000000004E-4</v>
      </c>
      <c r="Y641">
        <v>3.4825949999999998E-3</v>
      </c>
      <c r="Z641">
        <v>1.482960228</v>
      </c>
      <c r="AA641">
        <v>2.0665032E-2</v>
      </c>
      <c r="AB641">
        <v>-1.8748654E-2</v>
      </c>
      <c r="AC641">
        <v>1.50258352</v>
      </c>
    </row>
    <row r="642" spans="1:29" x14ac:dyDescent="0.3">
      <c r="A642">
        <v>6.4</v>
      </c>
      <c r="B642">
        <v>28.2</v>
      </c>
      <c r="C642">
        <v>-100</v>
      </c>
      <c r="D642">
        <v>-100</v>
      </c>
      <c r="E642">
        <v>-100</v>
      </c>
      <c r="F642">
        <v>-112.5961538</v>
      </c>
      <c r="G642">
        <v>-110.9711538</v>
      </c>
      <c r="H642">
        <v>-108.2307692</v>
      </c>
      <c r="I642">
        <v>-91</v>
      </c>
      <c r="J642">
        <v>-111</v>
      </c>
      <c r="K642">
        <v>-106</v>
      </c>
      <c r="L642">
        <v>-5.7573445599999999</v>
      </c>
      <c r="M642">
        <v>-5.6742539340000002</v>
      </c>
      <c r="N642">
        <v>-5.5341306890000004</v>
      </c>
      <c r="O642">
        <v>-4.6530750569999997</v>
      </c>
      <c r="P642">
        <v>-5.6757289149999997</v>
      </c>
      <c r="Q642">
        <v>-5.4200654510000001</v>
      </c>
      <c r="R642">
        <v>-0.28786722799999998</v>
      </c>
      <c r="S642">
        <v>-0.28371269700000001</v>
      </c>
      <c r="T642">
        <v>-0.276706534</v>
      </c>
      <c r="U642">
        <v>-0.23265375299999999</v>
      </c>
      <c r="V642">
        <v>-0.28378644600000003</v>
      </c>
      <c r="W642">
        <v>-0.27100327299999999</v>
      </c>
      <c r="X642">
        <v>2.3986200000000002E-3</v>
      </c>
      <c r="Y642">
        <v>6.0556189999999999E-3</v>
      </c>
      <c r="Z642">
        <v>1.488221858</v>
      </c>
      <c r="AA642">
        <v>-2.9521473999999999E-2</v>
      </c>
      <c r="AB642">
        <v>-8.5221150000000002E-3</v>
      </c>
      <c r="AC642">
        <v>1.381479774</v>
      </c>
    </row>
    <row r="643" spans="1:29" x14ac:dyDescent="0.3">
      <c r="A643">
        <v>6.41</v>
      </c>
      <c r="B643">
        <v>28.2</v>
      </c>
      <c r="C643">
        <v>-100</v>
      </c>
      <c r="D643">
        <v>-100</v>
      </c>
      <c r="E643">
        <v>-100</v>
      </c>
      <c r="F643">
        <v>-112.9423077</v>
      </c>
      <c r="G643">
        <v>-110.4423077</v>
      </c>
      <c r="H643">
        <v>-106.0480769</v>
      </c>
      <c r="I643">
        <v>-117</v>
      </c>
      <c r="J643">
        <v>-113</v>
      </c>
      <c r="K643">
        <v>-99</v>
      </c>
      <c r="L643">
        <v>-5.7750443379999998</v>
      </c>
      <c r="M643">
        <v>-5.6472126060000001</v>
      </c>
      <c r="N643">
        <v>-5.4225237530000001</v>
      </c>
      <c r="O643">
        <v>-5.9825250729999997</v>
      </c>
      <c r="P643">
        <v>-5.7779943009999997</v>
      </c>
      <c r="Q643">
        <v>-5.0621365999999997</v>
      </c>
      <c r="R643">
        <v>-0.28875221699999998</v>
      </c>
      <c r="S643">
        <v>-0.28236063</v>
      </c>
      <c r="T643">
        <v>-0.27112618799999999</v>
      </c>
      <c r="U643">
        <v>-0.29912625399999998</v>
      </c>
      <c r="V643">
        <v>-0.288899715</v>
      </c>
      <c r="W643">
        <v>-0.25310683</v>
      </c>
      <c r="X643">
        <v>3.690184E-3</v>
      </c>
      <c r="Y643">
        <v>9.6201570000000007E-3</v>
      </c>
      <c r="Z643">
        <v>1.477612342</v>
      </c>
      <c r="AA643">
        <v>5.9042950000000004E-3</v>
      </c>
      <c r="AB643">
        <v>2.727077E-2</v>
      </c>
      <c r="AC643">
        <v>1.475671577</v>
      </c>
    </row>
    <row r="644" spans="1:29" x14ac:dyDescent="0.3">
      <c r="A644">
        <v>6.42</v>
      </c>
      <c r="B644">
        <v>28.2</v>
      </c>
      <c r="C644">
        <v>-100</v>
      </c>
      <c r="D644">
        <v>-100</v>
      </c>
      <c r="E644">
        <v>-100</v>
      </c>
      <c r="F644">
        <v>-112.0769231</v>
      </c>
      <c r="G644">
        <v>-110.6057692</v>
      </c>
      <c r="H644">
        <v>-103.8173077</v>
      </c>
      <c r="I644">
        <v>-115</v>
      </c>
      <c r="J644">
        <v>-118</v>
      </c>
      <c r="K644">
        <v>-76</v>
      </c>
      <c r="L644">
        <v>-5.7307948919999996</v>
      </c>
      <c r="M644">
        <v>-5.6555708339999997</v>
      </c>
      <c r="N644">
        <v>-5.3084585149999999</v>
      </c>
      <c r="O644">
        <v>-5.8802596869999997</v>
      </c>
      <c r="P644">
        <v>-6.0336577660000001</v>
      </c>
      <c r="Q644">
        <v>-3.8860846630000001</v>
      </c>
      <c r="R644">
        <v>-0.28653974500000001</v>
      </c>
      <c r="S644">
        <v>-0.28277854200000002</v>
      </c>
      <c r="T644">
        <v>-0.265422926</v>
      </c>
      <c r="U644">
        <v>-0.29401298399999998</v>
      </c>
      <c r="V644">
        <v>-0.30168288799999998</v>
      </c>
      <c r="W644">
        <v>-0.19430423299999999</v>
      </c>
      <c r="X644">
        <v>2.1715319999999999E-3</v>
      </c>
      <c r="Y644">
        <v>1.2824145E-2</v>
      </c>
      <c r="Z644">
        <v>1.4644582669999999</v>
      </c>
      <c r="AA644">
        <v>-4.4282210000000004E-3</v>
      </c>
      <c r="AB644">
        <v>6.9029135000000005E-2</v>
      </c>
      <c r="AC644">
        <v>1.385965098</v>
      </c>
    </row>
    <row r="645" spans="1:29" x14ac:dyDescent="0.3">
      <c r="A645">
        <v>6.43</v>
      </c>
      <c r="B645">
        <v>28.2</v>
      </c>
      <c r="C645">
        <v>-100</v>
      </c>
      <c r="D645">
        <v>-100</v>
      </c>
      <c r="E645">
        <v>-100</v>
      </c>
      <c r="F645">
        <v>-112.7980769</v>
      </c>
      <c r="G645">
        <v>-112.7884615</v>
      </c>
      <c r="H645">
        <v>-104.1730769</v>
      </c>
      <c r="I645">
        <v>-114</v>
      </c>
      <c r="J645">
        <v>-123</v>
      </c>
      <c r="K645">
        <v>-96</v>
      </c>
      <c r="L645">
        <v>-5.7676694299999998</v>
      </c>
      <c r="M645">
        <v>-5.76717777</v>
      </c>
      <c r="N645">
        <v>-5.3266499539999996</v>
      </c>
      <c r="O645">
        <v>-5.8291269940000001</v>
      </c>
      <c r="P645">
        <v>-6.2893212299999997</v>
      </c>
      <c r="Q645">
        <v>-4.9087385210000001</v>
      </c>
      <c r="R645">
        <v>-0.28838347199999997</v>
      </c>
      <c r="S645">
        <v>-0.28835888799999998</v>
      </c>
      <c r="T645">
        <v>-0.26633249799999997</v>
      </c>
      <c r="U645">
        <v>-0.29145634999999998</v>
      </c>
      <c r="V645">
        <v>-0.31446606199999999</v>
      </c>
      <c r="W645">
        <v>-0.245436926</v>
      </c>
      <c r="X645" s="1">
        <v>1.42E-5</v>
      </c>
      <c r="Y645">
        <v>1.4692455E-2</v>
      </c>
      <c r="Z645">
        <v>1.4790786979999999</v>
      </c>
      <c r="AA645">
        <v>-1.3284663E-2</v>
      </c>
      <c r="AB645">
        <v>3.8349519999999998E-2</v>
      </c>
      <c r="AC645">
        <v>1.4936128719999999</v>
      </c>
    </row>
    <row r="646" spans="1:29" x14ac:dyDescent="0.3">
      <c r="A646">
        <v>6.44</v>
      </c>
      <c r="B646">
        <v>28.2</v>
      </c>
      <c r="C646">
        <v>-100</v>
      </c>
      <c r="D646">
        <v>-100</v>
      </c>
      <c r="E646">
        <v>-100</v>
      </c>
      <c r="F646">
        <v>-113.4326923</v>
      </c>
      <c r="G646">
        <v>-114.9711538</v>
      </c>
      <c r="H646">
        <v>-105.0961538</v>
      </c>
      <c r="I646">
        <v>-112</v>
      </c>
      <c r="J646">
        <v>-97</v>
      </c>
      <c r="K646">
        <v>-101</v>
      </c>
      <c r="L646">
        <v>-5.8001190239999998</v>
      </c>
      <c r="M646">
        <v>-5.8787847050000002</v>
      </c>
      <c r="N646">
        <v>-5.3738493629999997</v>
      </c>
      <c r="O646">
        <v>-5.7268616080000001</v>
      </c>
      <c r="P646">
        <v>-4.9598712139999996</v>
      </c>
      <c r="Q646">
        <v>-5.1644019859999997</v>
      </c>
      <c r="R646">
        <v>-0.29000595099999998</v>
      </c>
      <c r="S646">
        <v>-0.29393923500000002</v>
      </c>
      <c r="T646">
        <v>-0.26869246800000002</v>
      </c>
      <c r="U646">
        <v>-0.28634308000000003</v>
      </c>
      <c r="V646">
        <v>-0.247993561</v>
      </c>
      <c r="W646">
        <v>-0.25822009899999998</v>
      </c>
      <c r="X646">
        <v>-2.270883E-3</v>
      </c>
      <c r="Y646">
        <v>1.5520083E-2</v>
      </c>
      <c r="Z646">
        <v>1.4958555339999999</v>
      </c>
      <c r="AA646">
        <v>2.2141106000000001E-2</v>
      </c>
      <c r="AB646">
        <v>5.9654809999999999E-3</v>
      </c>
      <c r="AC646">
        <v>1.390450422</v>
      </c>
    </row>
    <row r="647" spans="1:29" x14ac:dyDescent="0.3">
      <c r="A647">
        <v>6.45</v>
      </c>
      <c r="B647">
        <v>28.2</v>
      </c>
      <c r="C647">
        <v>-100</v>
      </c>
      <c r="D647">
        <v>-100</v>
      </c>
      <c r="E647">
        <v>-100</v>
      </c>
      <c r="F647">
        <v>-114.4038462</v>
      </c>
      <c r="G647">
        <v>-116.9326923</v>
      </c>
      <c r="H647">
        <v>-106.4326923</v>
      </c>
      <c r="I647">
        <v>-195</v>
      </c>
      <c r="J647">
        <v>-237</v>
      </c>
      <c r="K647">
        <v>-212</v>
      </c>
      <c r="L647">
        <v>-5.8497767349999998</v>
      </c>
      <c r="M647">
        <v>-5.979083449</v>
      </c>
      <c r="N647">
        <v>-5.4421901730000002</v>
      </c>
      <c r="O647">
        <v>-9.9708751210000006</v>
      </c>
      <c r="P647">
        <v>-12.118448219999999</v>
      </c>
      <c r="Q647">
        <v>-10.8401309</v>
      </c>
      <c r="R647">
        <v>-0.292488837</v>
      </c>
      <c r="S647">
        <v>-0.29895417200000002</v>
      </c>
      <c r="T647">
        <v>-0.27210950900000003</v>
      </c>
      <c r="U647">
        <v>-0.498543756</v>
      </c>
      <c r="V647">
        <v>-0.60592241099999999</v>
      </c>
      <c r="W647">
        <v>-0.54200654500000001</v>
      </c>
      <c r="X647">
        <v>-3.7327630000000001E-3</v>
      </c>
      <c r="Y647">
        <v>1.5741331000000001E-2</v>
      </c>
      <c r="Z647">
        <v>1.5150044170000001</v>
      </c>
      <c r="AA647">
        <v>-6.1995095E-2</v>
      </c>
      <c r="AB647">
        <v>6.8176920000000002E-3</v>
      </c>
      <c r="AC647">
        <v>2.8885486180000002</v>
      </c>
    </row>
    <row r="648" spans="1:29" x14ac:dyDescent="0.3">
      <c r="A648">
        <v>6.46</v>
      </c>
      <c r="B648">
        <v>28.2</v>
      </c>
      <c r="C648">
        <v>-100</v>
      </c>
      <c r="D648">
        <v>-100</v>
      </c>
      <c r="E648">
        <v>-100</v>
      </c>
      <c r="F648">
        <v>-115.8461538</v>
      </c>
      <c r="G648">
        <v>-117.7692308</v>
      </c>
      <c r="H648">
        <v>-108.8461538</v>
      </c>
      <c r="I648">
        <v>-106</v>
      </c>
      <c r="J648">
        <v>0</v>
      </c>
      <c r="K648">
        <v>0</v>
      </c>
      <c r="L648">
        <v>-5.9235258120000003</v>
      </c>
      <c r="M648">
        <v>-6.0218579129999998</v>
      </c>
      <c r="N648">
        <v>-5.5655969609999998</v>
      </c>
      <c r="O648">
        <v>-5.4200654510000001</v>
      </c>
      <c r="P648">
        <v>0</v>
      </c>
      <c r="Q648">
        <v>0</v>
      </c>
      <c r="R648">
        <v>-0.29617629099999998</v>
      </c>
      <c r="S648">
        <v>-0.301092896</v>
      </c>
      <c r="T648">
        <v>-0.278279848</v>
      </c>
      <c r="U648">
        <v>-0.27100327299999999</v>
      </c>
      <c r="V648">
        <v>0</v>
      </c>
      <c r="W648">
        <v>0</v>
      </c>
      <c r="X648">
        <v>-2.8386029999999999E-3</v>
      </c>
      <c r="Y648">
        <v>1.356983E-2</v>
      </c>
      <c r="Z648">
        <v>1.5360509369999999</v>
      </c>
      <c r="AA648">
        <v>0.15646381200000001</v>
      </c>
      <c r="AB648">
        <v>9.0334423999999997E-2</v>
      </c>
      <c r="AC648">
        <v>0.47544433800000002</v>
      </c>
    </row>
    <row r="649" spans="1:29" x14ac:dyDescent="0.3">
      <c r="A649">
        <v>6.47</v>
      </c>
      <c r="B649">
        <v>28.2</v>
      </c>
      <c r="C649">
        <v>-100</v>
      </c>
      <c r="D649">
        <v>-100</v>
      </c>
      <c r="E649">
        <v>-100</v>
      </c>
      <c r="F649">
        <v>-116.2211538</v>
      </c>
      <c r="G649">
        <v>-117.4615385</v>
      </c>
      <c r="H649">
        <v>-110.1346154</v>
      </c>
      <c r="I649">
        <v>0</v>
      </c>
      <c r="J649">
        <v>-124</v>
      </c>
      <c r="K649">
        <v>-104</v>
      </c>
      <c r="L649">
        <v>-5.9427005719999997</v>
      </c>
      <c r="M649">
        <v>-6.0061247770000001</v>
      </c>
      <c r="N649">
        <v>-5.6314794690000003</v>
      </c>
      <c r="O649">
        <v>0</v>
      </c>
      <c r="P649">
        <v>-6.3404539230000001</v>
      </c>
      <c r="Q649">
        <v>-5.3178000650000001</v>
      </c>
      <c r="R649">
        <v>-0.29713502899999999</v>
      </c>
      <c r="S649">
        <v>-0.30030623899999997</v>
      </c>
      <c r="T649">
        <v>-0.28157397299999998</v>
      </c>
      <c r="U649">
        <v>0</v>
      </c>
      <c r="V649">
        <v>-0.31702269599999999</v>
      </c>
      <c r="W649">
        <v>-0.26589000299999999</v>
      </c>
      <c r="X649">
        <v>-1.830899E-3</v>
      </c>
      <c r="Y649">
        <v>1.1431106999999999E-2</v>
      </c>
      <c r="Z649">
        <v>1.542132002</v>
      </c>
      <c r="AA649">
        <v>-0.18303313900000001</v>
      </c>
      <c r="AB649">
        <v>-7.1585770000000007E-2</v>
      </c>
      <c r="AC649">
        <v>1.0226538590000001</v>
      </c>
    </row>
    <row r="650" spans="1:29" x14ac:dyDescent="0.3">
      <c r="A650">
        <v>6.48</v>
      </c>
      <c r="B650">
        <v>28.2</v>
      </c>
      <c r="C650">
        <v>-100</v>
      </c>
      <c r="D650">
        <v>-100</v>
      </c>
      <c r="E650">
        <v>-100</v>
      </c>
      <c r="F650">
        <v>-116.2788462</v>
      </c>
      <c r="G650">
        <v>-116.9711538</v>
      </c>
      <c r="H650">
        <v>-111.5480769</v>
      </c>
      <c r="I650">
        <v>-210</v>
      </c>
      <c r="J650">
        <v>-122</v>
      </c>
      <c r="K650">
        <v>-83</v>
      </c>
      <c r="L650">
        <v>-5.9456505350000004</v>
      </c>
      <c r="M650">
        <v>-5.9810500910000002</v>
      </c>
      <c r="N650">
        <v>-5.7037535640000003</v>
      </c>
      <c r="O650">
        <v>-10.73786552</v>
      </c>
      <c r="P650">
        <v>-6.2381885370000001</v>
      </c>
      <c r="Q650">
        <v>-4.2440135129999996</v>
      </c>
      <c r="R650">
        <v>-0.29728252700000002</v>
      </c>
      <c r="S650">
        <v>-0.29905250500000002</v>
      </c>
      <c r="T650">
        <v>-0.285187678</v>
      </c>
      <c r="U650">
        <v>-0.53689327600000003</v>
      </c>
      <c r="V650">
        <v>-0.31190942700000002</v>
      </c>
      <c r="W650">
        <v>-0.212200676</v>
      </c>
      <c r="X650">
        <v>-1.0218969999999999E-3</v>
      </c>
      <c r="Y650">
        <v>8.6532250000000005E-3</v>
      </c>
      <c r="Z650">
        <v>1.546531069</v>
      </c>
      <c r="AA650">
        <v>0.129894486</v>
      </c>
      <c r="AB650">
        <v>0.141467117</v>
      </c>
      <c r="AC650">
        <v>1.861409436</v>
      </c>
    </row>
    <row r="651" spans="1:29" x14ac:dyDescent="0.3">
      <c r="A651">
        <v>6.49</v>
      </c>
      <c r="B651">
        <v>28.2</v>
      </c>
      <c r="C651">
        <v>-100</v>
      </c>
      <c r="D651">
        <v>-100</v>
      </c>
      <c r="E651">
        <v>-100</v>
      </c>
      <c r="F651">
        <v>-116.0769231</v>
      </c>
      <c r="G651">
        <v>-116.9230769</v>
      </c>
      <c r="H651">
        <v>-112.8365385</v>
      </c>
      <c r="I651">
        <v>0</v>
      </c>
      <c r="J651">
        <v>-92</v>
      </c>
      <c r="K651">
        <v>-108</v>
      </c>
      <c r="L651">
        <v>-5.9353256639999996</v>
      </c>
      <c r="M651">
        <v>-5.9785917890000002</v>
      </c>
      <c r="N651">
        <v>-5.7696360719999999</v>
      </c>
      <c r="O651">
        <v>0</v>
      </c>
      <c r="P651">
        <v>-4.7042077500000001</v>
      </c>
      <c r="Q651">
        <v>-5.5223308360000001</v>
      </c>
      <c r="R651">
        <v>-0.29676628300000002</v>
      </c>
      <c r="S651">
        <v>-0.298929589</v>
      </c>
      <c r="T651">
        <v>-0.28848180400000001</v>
      </c>
      <c r="U651">
        <v>0</v>
      </c>
      <c r="V651">
        <v>-0.23521038699999999</v>
      </c>
      <c r="W651">
        <v>-0.27611654200000002</v>
      </c>
      <c r="X651">
        <v>-1.248985E-3</v>
      </c>
      <c r="Y651">
        <v>6.2440880000000001E-3</v>
      </c>
      <c r="Z651">
        <v>1.5511889059999999</v>
      </c>
      <c r="AA651">
        <v>-0.13579878100000001</v>
      </c>
      <c r="AB651">
        <v>-0.10567423200000001</v>
      </c>
      <c r="AC651">
        <v>0.897064788</v>
      </c>
    </row>
    <row r="652" spans="1:29" x14ac:dyDescent="0.3">
      <c r="A652">
        <v>6.5</v>
      </c>
      <c r="B652">
        <v>28.2</v>
      </c>
      <c r="C652">
        <v>-100</v>
      </c>
      <c r="D652">
        <v>-100</v>
      </c>
      <c r="E652">
        <v>-100</v>
      </c>
      <c r="F652">
        <v>-114.8653846</v>
      </c>
      <c r="G652">
        <v>-116.2403846</v>
      </c>
      <c r="H652">
        <v>-111.7788462</v>
      </c>
      <c r="I652">
        <v>-198</v>
      </c>
      <c r="J652">
        <v>-207</v>
      </c>
      <c r="K652">
        <v>-114</v>
      </c>
      <c r="L652">
        <v>-5.8733764400000004</v>
      </c>
      <c r="M652">
        <v>-5.9436838930000002</v>
      </c>
      <c r="N652">
        <v>-5.7155534159999997</v>
      </c>
      <c r="O652">
        <v>-10.124273199999999</v>
      </c>
      <c r="P652">
        <v>-10.584467439999999</v>
      </c>
      <c r="Q652">
        <v>-5.8291269940000001</v>
      </c>
      <c r="R652">
        <v>-0.293668822</v>
      </c>
      <c r="S652">
        <v>-0.29718419499999998</v>
      </c>
      <c r="T652">
        <v>-0.28577767100000001</v>
      </c>
      <c r="U652">
        <v>-0.50621366000000001</v>
      </c>
      <c r="V652">
        <v>-0.52922337200000003</v>
      </c>
      <c r="W652">
        <v>-0.29145634999999998</v>
      </c>
      <c r="X652">
        <v>-2.0296009999999998E-3</v>
      </c>
      <c r="Y652">
        <v>6.4325579999999997E-3</v>
      </c>
      <c r="Z652">
        <v>1.5379485740000001</v>
      </c>
      <c r="AA652">
        <v>-1.3284663E-2</v>
      </c>
      <c r="AB652">
        <v>0.15084144399999999</v>
      </c>
      <c r="AC652">
        <v>2.3278831250000001</v>
      </c>
    </row>
    <row r="653" spans="1:29" x14ac:dyDescent="0.3">
      <c r="A653">
        <v>6.51</v>
      </c>
      <c r="B653">
        <v>28.2</v>
      </c>
      <c r="C653">
        <v>-100</v>
      </c>
      <c r="D653">
        <v>-100</v>
      </c>
      <c r="E653">
        <v>-100</v>
      </c>
      <c r="F653">
        <v>-113.125</v>
      </c>
      <c r="G653">
        <v>-115.375</v>
      </c>
      <c r="H653">
        <v>-110.4807692</v>
      </c>
      <c r="I653">
        <v>-121</v>
      </c>
      <c r="J653">
        <v>-96</v>
      </c>
      <c r="K653">
        <v>-245</v>
      </c>
      <c r="L653">
        <v>-5.7843858880000001</v>
      </c>
      <c r="M653">
        <v>-5.899434447</v>
      </c>
      <c r="N653">
        <v>-5.6491792480000003</v>
      </c>
      <c r="O653">
        <v>-6.1870558439999996</v>
      </c>
      <c r="P653">
        <v>-4.9087385210000001</v>
      </c>
      <c r="Q653">
        <v>-12.52750977</v>
      </c>
      <c r="R653">
        <v>-0.28921929400000002</v>
      </c>
      <c r="S653">
        <v>-0.29497172199999999</v>
      </c>
      <c r="T653">
        <v>-0.28245896199999998</v>
      </c>
      <c r="U653">
        <v>-0.30935279199999999</v>
      </c>
      <c r="V653">
        <v>-0.245436926</v>
      </c>
      <c r="W653">
        <v>-0.62637548799999998</v>
      </c>
      <c r="X653">
        <v>-3.321166E-3</v>
      </c>
      <c r="Y653">
        <v>6.4243640000000001E-3</v>
      </c>
      <c r="Z653">
        <v>1.5204385600000001</v>
      </c>
      <c r="AA653">
        <v>3.6901842999999997E-2</v>
      </c>
      <c r="AB653">
        <v>-0.23265375299999999</v>
      </c>
      <c r="AC653">
        <v>2.0722196610000001</v>
      </c>
    </row>
    <row r="654" spans="1:29" x14ac:dyDescent="0.3">
      <c r="A654">
        <v>6.52</v>
      </c>
      <c r="B654">
        <v>28.2</v>
      </c>
      <c r="C654">
        <v>-100</v>
      </c>
      <c r="D654">
        <v>-100</v>
      </c>
      <c r="E654">
        <v>-100</v>
      </c>
      <c r="F654">
        <v>-112.4230769</v>
      </c>
      <c r="G654">
        <v>-115.3846154</v>
      </c>
      <c r="H654">
        <v>-110.0192308</v>
      </c>
      <c r="I654">
        <v>-121</v>
      </c>
      <c r="J654">
        <v>-103</v>
      </c>
      <c r="K654">
        <v>0</v>
      </c>
      <c r="L654">
        <v>-5.7484946700000004</v>
      </c>
      <c r="M654">
        <v>-5.8999261069999998</v>
      </c>
      <c r="N654">
        <v>-5.6255795429999997</v>
      </c>
      <c r="O654">
        <v>-6.1870558439999996</v>
      </c>
      <c r="P654">
        <v>-5.2666673719999997</v>
      </c>
      <c r="Q654">
        <v>0</v>
      </c>
      <c r="R654">
        <v>-0.28742473400000002</v>
      </c>
      <c r="S654">
        <v>-0.29499630500000001</v>
      </c>
      <c r="T654">
        <v>-0.28127897699999999</v>
      </c>
      <c r="U654">
        <v>-0.30935279199999999</v>
      </c>
      <c r="V654">
        <v>-0.26333336899999998</v>
      </c>
      <c r="W654">
        <v>0</v>
      </c>
      <c r="X654">
        <v>-4.3714490000000003E-3</v>
      </c>
      <c r="Y654">
        <v>6.6210280000000002E-3</v>
      </c>
      <c r="Z654">
        <v>1.5152631860000001</v>
      </c>
      <c r="AA654">
        <v>2.6569327E-2</v>
      </c>
      <c r="AB654">
        <v>0.190895387</v>
      </c>
      <c r="AC654">
        <v>1.004712563</v>
      </c>
    </row>
    <row r="655" spans="1:29" x14ac:dyDescent="0.3">
      <c r="A655">
        <v>6.53</v>
      </c>
      <c r="B655">
        <v>28.2</v>
      </c>
      <c r="C655">
        <v>-100</v>
      </c>
      <c r="D655">
        <v>-100</v>
      </c>
      <c r="E655">
        <v>-100</v>
      </c>
      <c r="F655">
        <v>-111.4807692</v>
      </c>
      <c r="G655">
        <v>-115.1057692</v>
      </c>
      <c r="H655">
        <v>-109.9615385</v>
      </c>
      <c r="I655">
        <v>-115</v>
      </c>
      <c r="J655">
        <v>-85</v>
      </c>
      <c r="K655">
        <v>-216</v>
      </c>
      <c r="L655">
        <v>-5.7003119409999998</v>
      </c>
      <c r="M655">
        <v>-5.8856679520000004</v>
      </c>
      <c r="N655">
        <v>-5.6226295799999999</v>
      </c>
      <c r="O655">
        <v>-5.8802596869999997</v>
      </c>
      <c r="P655">
        <v>-4.3462788989999996</v>
      </c>
      <c r="Q655">
        <v>-11.04466167</v>
      </c>
      <c r="R655">
        <v>-0.28501559700000001</v>
      </c>
      <c r="S655">
        <v>-0.29428339799999997</v>
      </c>
      <c r="T655">
        <v>-0.28113147900000002</v>
      </c>
      <c r="U655">
        <v>-0.29401298399999998</v>
      </c>
      <c r="V655">
        <v>-0.21731394500000001</v>
      </c>
      <c r="W655">
        <v>-0.55223308400000004</v>
      </c>
      <c r="X655">
        <v>-5.3507670000000002E-3</v>
      </c>
      <c r="Y655">
        <v>5.6786789999999998E-3</v>
      </c>
      <c r="Z655">
        <v>1.509527147</v>
      </c>
      <c r="AA655">
        <v>4.4282211000000002E-2</v>
      </c>
      <c r="AB655">
        <v>-0.19771307900000001</v>
      </c>
      <c r="AC655">
        <v>1.86589476</v>
      </c>
    </row>
    <row r="656" spans="1:29" x14ac:dyDescent="0.3">
      <c r="A656">
        <v>6.54</v>
      </c>
      <c r="B656">
        <v>28.2</v>
      </c>
      <c r="C656">
        <v>-100</v>
      </c>
      <c r="D656">
        <v>-100</v>
      </c>
      <c r="E656">
        <v>-100</v>
      </c>
      <c r="F656">
        <v>-111.3173077</v>
      </c>
      <c r="G656">
        <v>-115.9519231</v>
      </c>
      <c r="H656">
        <v>-111.2692308</v>
      </c>
      <c r="I656">
        <v>-116</v>
      </c>
      <c r="J656">
        <v>-115</v>
      </c>
      <c r="K656">
        <v>-104</v>
      </c>
      <c r="L656">
        <v>-5.6919537120000001</v>
      </c>
      <c r="M656">
        <v>-5.9289340770000001</v>
      </c>
      <c r="N656">
        <v>-5.6894954090000001</v>
      </c>
      <c r="O656">
        <v>-5.9313923800000001</v>
      </c>
      <c r="P656">
        <v>-5.8802596869999997</v>
      </c>
      <c r="Q656">
        <v>-5.3178000650000001</v>
      </c>
      <c r="R656">
        <v>-0.28459768600000002</v>
      </c>
      <c r="S656">
        <v>-0.29644670400000001</v>
      </c>
      <c r="T656">
        <v>-0.28447476999999999</v>
      </c>
      <c r="U656">
        <v>-0.29656961900000001</v>
      </c>
      <c r="V656">
        <v>-0.29401298399999998</v>
      </c>
      <c r="W656">
        <v>-0.26589000299999999</v>
      </c>
      <c r="X656">
        <v>-6.8410340000000002E-3</v>
      </c>
      <c r="Y656">
        <v>4.031616E-3</v>
      </c>
      <c r="Z656">
        <v>1.5184546670000001</v>
      </c>
      <c r="AA656">
        <v>1.476074E-3</v>
      </c>
      <c r="AB656">
        <v>1.9600866000000002E-2</v>
      </c>
      <c r="AC656">
        <v>1.50258352</v>
      </c>
    </row>
    <row r="657" spans="1:29" x14ac:dyDescent="0.3">
      <c r="A657">
        <v>6.55</v>
      </c>
      <c r="B657">
        <v>28.2</v>
      </c>
      <c r="C657">
        <v>-100</v>
      </c>
      <c r="D657">
        <v>-100</v>
      </c>
      <c r="E657">
        <v>-100</v>
      </c>
      <c r="F657">
        <v>-112.0192308</v>
      </c>
      <c r="G657">
        <v>-116.3653846</v>
      </c>
      <c r="H657">
        <v>-112.2211538</v>
      </c>
      <c r="I657">
        <v>-91</v>
      </c>
      <c r="J657">
        <v>-116</v>
      </c>
      <c r="K657">
        <v>-94</v>
      </c>
      <c r="L657">
        <v>-5.7278449289999998</v>
      </c>
      <c r="M657">
        <v>-5.9500754789999997</v>
      </c>
      <c r="N657">
        <v>-5.7381697999999997</v>
      </c>
      <c r="O657">
        <v>-4.6530750569999997</v>
      </c>
      <c r="P657">
        <v>-5.9313923800000001</v>
      </c>
      <c r="Q657">
        <v>-4.8064731350000001</v>
      </c>
      <c r="R657">
        <v>-0.28639224600000002</v>
      </c>
      <c r="S657">
        <v>-0.297503774</v>
      </c>
      <c r="T657">
        <v>-0.28690849000000002</v>
      </c>
      <c r="U657">
        <v>-0.23265375299999999</v>
      </c>
      <c r="V657">
        <v>-0.29656961900000001</v>
      </c>
      <c r="W657">
        <v>-0.240323657</v>
      </c>
      <c r="X657">
        <v>-6.4152430000000002E-3</v>
      </c>
      <c r="Y657">
        <v>3.3596799999999999E-3</v>
      </c>
      <c r="Z657">
        <v>1.527727211</v>
      </c>
      <c r="AA657">
        <v>-3.6901842999999997E-2</v>
      </c>
      <c r="AB657">
        <v>1.6192018999999998E-2</v>
      </c>
      <c r="AC657">
        <v>1.3500825059999999</v>
      </c>
    </row>
    <row r="658" spans="1:29" x14ac:dyDescent="0.3">
      <c r="A658">
        <v>6.56</v>
      </c>
      <c r="B658">
        <v>28.2</v>
      </c>
      <c r="C658">
        <v>-100</v>
      </c>
      <c r="D658">
        <v>-100</v>
      </c>
      <c r="E658">
        <v>-100</v>
      </c>
      <c r="F658">
        <v>-110.8846154</v>
      </c>
      <c r="G658">
        <v>-114.9423077</v>
      </c>
      <c r="H658">
        <v>-110.5865385</v>
      </c>
      <c r="I658">
        <v>-116</v>
      </c>
      <c r="J658">
        <v>-122</v>
      </c>
      <c r="K658">
        <v>-96</v>
      </c>
      <c r="L658">
        <v>-5.669828989</v>
      </c>
      <c r="M658">
        <v>-5.8773097239999998</v>
      </c>
      <c r="N658">
        <v>-5.6545875130000001</v>
      </c>
      <c r="O658">
        <v>-5.9313923800000001</v>
      </c>
      <c r="P658">
        <v>-6.2381885370000001</v>
      </c>
      <c r="Q658">
        <v>-4.9087385210000001</v>
      </c>
      <c r="R658">
        <v>-0.28349144900000001</v>
      </c>
      <c r="S658">
        <v>-0.29386548600000001</v>
      </c>
      <c r="T658">
        <v>-0.28272937599999998</v>
      </c>
      <c r="U658">
        <v>-0.29656961900000001</v>
      </c>
      <c r="V658">
        <v>-0.31190942700000002</v>
      </c>
      <c r="W658">
        <v>-0.245436926</v>
      </c>
      <c r="X658">
        <v>-5.9894529999999996E-3</v>
      </c>
      <c r="Y658">
        <v>3.9660609999999999E-3</v>
      </c>
      <c r="Z658">
        <v>1.5089233529999999</v>
      </c>
      <c r="AA658">
        <v>-8.8564420000000008E-3</v>
      </c>
      <c r="AB658">
        <v>3.9201730999999997E-2</v>
      </c>
      <c r="AC658">
        <v>1.4980981959999999</v>
      </c>
    </row>
    <row r="659" spans="1:29" x14ac:dyDescent="0.3">
      <c r="A659">
        <v>6.57</v>
      </c>
      <c r="B659">
        <v>28.2</v>
      </c>
      <c r="C659">
        <v>-100</v>
      </c>
      <c r="D659">
        <v>-100</v>
      </c>
      <c r="E659">
        <v>-100</v>
      </c>
      <c r="F659">
        <v>-109.7884615</v>
      </c>
      <c r="G659">
        <v>-113.5</v>
      </c>
      <c r="H659">
        <v>-108.6442308</v>
      </c>
      <c r="I659">
        <v>-113</v>
      </c>
      <c r="J659">
        <v>-120</v>
      </c>
      <c r="K659">
        <v>-79</v>
      </c>
      <c r="L659">
        <v>-5.6137796910000004</v>
      </c>
      <c r="M659">
        <v>-5.8035606480000004</v>
      </c>
      <c r="N659">
        <v>-5.5552720899999999</v>
      </c>
      <c r="O659">
        <v>-5.7779943009999997</v>
      </c>
      <c r="P659">
        <v>-6.1359231520000002</v>
      </c>
      <c r="Q659">
        <v>-4.0394827409999996</v>
      </c>
      <c r="R659">
        <v>-0.280688985</v>
      </c>
      <c r="S659">
        <v>-0.29017803199999997</v>
      </c>
      <c r="T659">
        <v>-0.27776360500000002</v>
      </c>
      <c r="U659">
        <v>-0.288899715</v>
      </c>
      <c r="V659">
        <v>-0.30679615799999999</v>
      </c>
      <c r="W659">
        <v>-0.201974137</v>
      </c>
      <c r="X659">
        <v>-5.4785040000000004E-3</v>
      </c>
      <c r="Y659">
        <v>5.1132690000000001E-3</v>
      </c>
      <c r="Z659">
        <v>1.4888256520000001</v>
      </c>
      <c r="AA659">
        <v>-1.0332516E-2</v>
      </c>
      <c r="AB659">
        <v>6.3915866000000002E-2</v>
      </c>
      <c r="AC659">
        <v>1.39942107</v>
      </c>
    </row>
    <row r="660" spans="1:29" x14ac:dyDescent="0.3">
      <c r="A660">
        <v>6.58</v>
      </c>
      <c r="B660">
        <v>28.2</v>
      </c>
      <c r="C660">
        <v>-100</v>
      </c>
      <c r="D660">
        <v>-100</v>
      </c>
      <c r="E660">
        <v>-100</v>
      </c>
      <c r="F660">
        <v>-108.4615385</v>
      </c>
      <c r="G660">
        <v>-111.9326923</v>
      </c>
      <c r="H660">
        <v>-106.8365385</v>
      </c>
      <c r="I660">
        <v>-112</v>
      </c>
      <c r="J660">
        <v>-124</v>
      </c>
      <c r="K660">
        <v>-105</v>
      </c>
      <c r="L660">
        <v>-5.5459305409999997</v>
      </c>
      <c r="M660">
        <v>-5.7234199849999996</v>
      </c>
      <c r="N660">
        <v>-5.462839915</v>
      </c>
      <c r="O660">
        <v>-5.7268616080000001</v>
      </c>
      <c r="P660">
        <v>-6.3404539230000001</v>
      </c>
      <c r="Q660">
        <v>-5.3689327579999997</v>
      </c>
      <c r="R660">
        <v>-0.27729652700000001</v>
      </c>
      <c r="S660">
        <v>-0.28617099899999998</v>
      </c>
      <c r="T660">
        <v>-0.273141996</v>
      </c>
      <c r="U660">
        <v>-0.28634308000000003</v>
      </c>
      <c r="V660">
        <v>-0.31702269599999999</v>
      </c>
      <c r="W660">
        <v>-0.26844663800000002</v>
      </c>
      <c r="X660">
        <v>-5.1236789999999999E-3</v>
      </c>
      <c r="Y660">
        <v>5.7278449999999996E-3</v>
      </c>
      <c r="Z660">
        <v>1.467736004</v>
      </c>
      <c r="AA660">
        <v>-1.7712884000000002E-2</v>
      </c>
      <c r="AB660">
        <v>2.21575E-2</v>
      </c>
      <c r="AC660">
        <v>1.529495464</v>
      </c>
    </row>
    <row r="661" spans="1:29" x14ac:dyDescent="0.3">
      <c r="A661">
        <v>6.59</v>
      </c>
      <c r="B661">
        <v>28.2</v>
      </c>
      <c r="C661">
        <v>-100</v>
      </c>
      <c r="D661">
        <v>-100</v>
      </c>
      <c r="E661">
        <v>-100</v>
      </c>
      <c r="F661">
        <v>-106.9230769</v>
      </c>
      <c r="G661">
        <v>-111</v>
      </c>
      <c r="H661">
        <v>-104.7019231</v>
      </c>
      <c r="I661">
        <v>-109</v>
      </c>
      <c r="J661">
        <v>-94</v>
      </c>
      <c r="K661">
        <v>-105</v>
      </c>
      <c r="L661">
        <v>-5.4672648590000001</v>
      </c>
      <c r="M661">
        <v>-5.6757289149999997</v>
      </c>
      <c r="N661">
        <v>-5.3536912819999998</v>
      </c>
      <c r="O661">
        <v>-5.5734635289999996</v>
      </c>
      <c r="P661">
        <v>-4.8064731350000001</v>
      </c>
      <c r="Q661">
        <v>-5.3689327579999997</v>
      </c>
      <c r="R661">
        <v>-0.27336324299999998</v>
      </c>
      <c r="S661">
        <v>-0.28378644600000003</v>
      </c>
      <c r="T661">
        <v>-0.26768456400000001</v>
      </c>
      <c r="U661">
        <v>-0.27867317600000002</v>
      </c>
      <c r="V661">
        <v>-0.240323657</v>
      </c>
      <c r="W661">
        <v>-0.26844663800000002</v>
      </c>
      <c r="X661">
        <v>-6.0178389999999997E-3</v>
      </c>
      <c r="Y661">
        <v>7.2601870000000004E-3</v>
      </c>
      <c r="Z661">
        <v>1.447077637</v>
      </c>
      <c r="AA661">
        <v>2.2141106000000001E-2</v>
      </c>
      <c r="AB661">
        <v>-5.9654809999999999E-3</v>
      </c>
      <c r="AC661">
        <v>1.381479774</v>
      </c>
    </row>
    <row r="662" spans="1:29" x14ac:dyDescent="0.3">
      <c r="A662">
        <v>6.6</v>
      </c>
      <c r="B662">
        <v>28.2</v>
      </c>
      <c r="C662">
        <v>-100</v>
      </c>
      <c r="D662">
        <v>-100</v>
      </c>
      <c r="E662">
        <v>-100</v>
      </c>
      <c r="F662">
        <v>-106.7211538</v>
      </c>
      <c r="G662">
        <v>-110.8557692</v>
      </c>
      <c r="H662">
        <v>-104.2980769</v>
      </c>
      <c r="I662">
        <v>-83</v>
      </c>
      <c r="J662">
        <v>-118</v>
      </c>
      <c r="K662">
        <v>-104</v>
      </c>
      <c r="L662">
        <v>-5.4569399890000003</v>
      </c>
      <c r="M662">
        <v>-5.6683540079999997</v>
      </c>
      <c r="N662">
        <v>-5.33304154</v>
      </c>
      <c r="O662">
        <v>-4.2440135129999996</v>
      </c>
      <c r="P662">
        <v>-6.0336577660000001</v>
      </c>
      <c r="Q662">
        <v>-5.3178000650000001</v>
      </c>
      <c r="R662">
        <v>-0.27284699899999998</v>
      </c>
      <c r="S662">
        <v>-0.28341769999999999</v>
      </c>
      <c r="T662">
        <v>-0.26665207699999999</v>
      </c>
      <c r="U662">
        <v>-0.212200676</v>
      </c>
      <c r="V662">
        <v>-0.30168288799999998</v>
      </c>
      <c r="W662">
        <v>-0.26589000299999999</v>
      </c>
      <c r="X662">
        <v>-6.1029969999999998E-3</v>
      </c>
      <c r="Y662">
        <v>7.6535149999999996E-3</v>
      </c>
      <c r="Z662">
        <v>1.443713644</v>
      </c>
      <c r="AA662">
        <v>-5.166258E-2</v>
      </c>
      <c r="AB662">
        <v>-5.9654809999999999E-3</v>
      </c>
      <c r="AC662">
        <v>1.368023802</v>
      </c>
    </row>
    <row r="663" spans="1:29" x14ac:dyDescent="0.3">
      <c r="A663">
        <v>6.61</v>
      </c>
      <c r="B663">
        <v>28.2</v>
      </c>
      <c r="C663">
        <v>-100</v>
      </c>
      <c r="D663">
        <v>-100</v>
      </c>
      <c r="E663">
        <v>-100</v>
      </c>
      <c r="F663">
        <v>-106.9903846</v>
      </c>
      <c r="G663">
        <v>-110.6634615</v>
      </c>
      <c r="H663">
        <v>-104.0384615</v>
      </c>
      <c r="I663">
        <v>-105</v>
      </c>
      <c r="J663">
        <v>-120</v>
      </c>
      <c r="K663">
        <v>-103</v>
      </c>
      <c r="L663">
        <v>-5.4707064829999998</v>
      </c>
      <c r="M663">
        <v>-5.6585207970000004</v>
      </c>
      <c r="N663">
        <v>-5.3197667070000003</v>
      </c>
      <c r="O663">
        <v>-5.3689327579999997</v>
      </c>
      <c r="P663">
        <v>-6.1359231520000002</v>
      </c>
      <c r="Q663">
        <v>-5.2666673719999997</v>
      </c>
      <c r="R663">
        <v>-0.27353532400000002</v>
      </c>
      <c r="S663">
        <v>-0.28292603999999999</v>
      </c>
      <c r="T663">
        <v>-0.26598833500000002</v>
      </c>
      <c r="U663">
        <v>-0.26844663800000002</v>
      </c>
      <c r="V663">
        <v>-0.30679615799999999</v>
      </c>
      <c r="W663">
        <v>-0.26333336899999998</v>
      </c>
      <c r="X663">
        <v>-5.4217320000000003E-3</v>
      </c>
      <c r="Y663">
        <v>8.1615639999999996E-3</v>
      </c>
      <c r="Z663">
        <v>1.4428942090000001</v>
      </c>
      <c r="AA663">
        <v>-2.2141106000000001E-2</v>
      </c>
      <c r="AB663">
        <v>1.6192018999999998E-2</v>
      </c>
      <c r="AC663">
        <v>1.4711862529999999</v>
      </c>
    </row>
    <row r="664" spans="1:29" x14ac:dyDescent="0.3">
      <c r="A664">
        <v>6.62</v>
      </c>
      <c r="B664">
        <v>28.2</v>
      </c>
      <c r="C664">
        <v>-100</v>
      </c>
      <c r="D664">
        <v>-100</v>
      </c>
      <c r="E664">
        <v>-100</v>
      </c>
      <c r="F664">
        <v>-108.4134615</v>
      </c>
      <c r="G664">
        <v>-111.2692308</v>
      </c>
      <c r="H664">
        <v>-104.7019231</v>
      </c>
      <c r="I664">
        <v>-104</v>
      </c>
      <c r="J664">
        <v>-121</v>
      </c>
      <c r="K664">
        <v>-101</v>
      </c>
      <c r="L664">
        <v>-5.5434722379999997</v>
      </c>
      <c r="M664">
        <v>-5.6894954090000001</v>
      </c>
      <c r="N664">
        <v>-5.3536912819999998</v>
      </c>
      <c r="O664">
        <v>-5.3178000650000001</v>
      </c>
      <c r="P664">
        <v>-6.1870558439999996</v>
      </c>
      <c r="Q664">
        <v>-5.1644019859999997</v>
      </c>
      <c r="R664">
        <v>-0.27717361200000001</v>
      </c>
      <c r="S664">
        <v>-0.28447476999999999</v>
      </c>
      <c r="T664">
        <v>-0.26768456400000001</v>
      </c>
      <c r="U664">
        <v>-0.26589000299999999</v>
      </c>
      <c r="V664">
        <v>-0.30935279199999999</v>
      </c>
      <c r="W664">
        <v>-0.25822009899999998</v>
      </c>
      <c r="X664">
        <v>-4.2153260000000001E-3</v>
      </c>
      <c r="Y664">
        <v>8.7597509999999996E-3</v>
      </c>
      <c r="Z664">
        <v>1.454970082</v>
      </c>
      <c r="AA664">
        <v>-2.5093252999999999E-2</v>
      </c>
      <c r="AB664">
        <v>1.9600866000000002E-2</v>
      </c>
      <c r="AC664">
        <v>1.4622156049999999</v>
      </c>
    </row>
    <row r="665" spans="1:29" x14ac:dyDescent="0.3">
      <c r="A665">
        <v>6.63</v>
      </c>
      <c r="B665">
        <v>28.2</v>
      </c>
      <c r="C665">
        <v>-100</v>
      </c>
      <c r="D665">
        <v>-100</v>
      </c>
      <c r="E665">
        <v>-100</v>
      </c>
      <c r="F665">
        <v>-110.8269231</v>
      </c>
      <c r="G665">
        <v>-112.8846154</v>
      </c>
      <c r="H665">
        <v>-107.1730769</v>
      </c>
      <c r="I665">
        <v>-104</v>
      </c>
      <c r="J665">
        <v>-114</v>
      </c>
      <c r="K665">
        <v>-82</v>
      </c>
      <c r="L665">
        <v>-5.6668790260000002</v>
      </c>
      <c r="M665">
        <v>-5.772094375</v>
      </c>
      <c r="N665">
        <v>-5.4800480330000001</v>
      </c>
      <c r="O665">
        <v>-5.3178000650000001</v>
      </c>
      <c r="P665">
        <v>-5.8291269940000001</v>
      </c>
      <c r="Q665">
        <v>-4.1928808200000001</v>
      </c>
      <c r="R665">
        <v>-0.28334395099999998</v>
      </c>
      <c r="S665">
        <v>-0.28860471900000001</v>
      </c>
      <c r="T665">
        <v>-0.27400240199999998</v>
      </c>
      <c r="U665">
        <v>-0.26589000299999999</v>
      </c>
      <c r="V665">
        <v>-0.29145634999999998</v>
      </c>
      <c r="W665">
        <v>-0.209644041</v>
      </c>
      <c r="X665">
        <v>-3.037306E-3</v>
      </c>
      <c r="Y665">
        <v>7.9812890000000008E-3</v>
      </c>
      <c r="Z665">
        <v>1.484124687</v>
      </c>
      <c r="AA665">
        <v>-1.4760736999999999E-2</v>
      </c>
      <c r="AB665">
        <v>4.6019424000000003E-2</v>
      </c>
      <c r="AC665">
        <v>1.3455971819999999</v>
      </c>
    </row>
    <row r="666" spans="1:29" x14ac:dyDescent="0.3">
      <c r="A666">
        <v>6.64</v>
      </c>
      <c r="B666">
        <v>28.2</v>
      </c>
      <c r="C666">
        <v>-100</v>
      </c>
      <c r="D666">
        <v>-100</v>
      </c>
      <c r="E666">
        <v>-100</v>
      </c>
      <c r="F666">
        <v>-112.9038462</v>
      </c>
      <c r="G666">
        <v>-114.9903846</v>
      </c>
      <c r="H666">
        <v>-109.4807692</v>
      </c>
      <c r="I666">
        <v>-110</v>
      </c>
      <c r="J666">
        <v>-86</v>
      </c>
      <c r="K666">
        <v>-113</v>
      </c>
      <c r="L666">
        <v>-5.7730776959999996</v>
      </c>
      <c r="M666">
        <v>-5.8797680259999998</v>
      </c>
      <c r="N666">
        <v>-5.5980465549999998</v>
      </c>
      <c r="O666">
        <v>-5.6245962220000001</v>
      </c>
      <c r="P666">
        <v>-4.3974115920000001</v>
      </c>
      <c r="Q666">
        <v>-5.7779943009999997</v>
      </c>
      <c r="R666">
        <v>-0.288653885</v>
      </c>
      <c r="S666">
        <v>-0.29398840100000001</v>
      </c>
      <c r="T666">
        <v>-0.27990232799999998</v>
      </c>
      <c r="U666">
        <v>-0.281229811</v>
      </c>
      <c r="V666">
        <v>-0.21987058000000001</v>
      </c>
      <c r="W666">
        <v>-0.288899715</v>
      </c>
      <c r="X666">
        <v>-3.0798850000000001E-3</v>
      </c>
      <c r="Y666">
        <v>7.6125439999999997E-3</v>
      </c>
      <c r="Z666">
        <v>1.5132361649999999</v>
      </c>
      <c r="AA666">
        <v>3.5425769000000003E-2</v>
      </c>
      <c r="AB666">
        <v>-2.5566346E-2</v>
      </c>
      <c r="AC666">
        <v>1.385965098</v>
      </c>
    </row>
    <row r="667" spans="1:29" x14ac:dyDescent="0.3">
      <c r="A667">
        <v>6.65</v>
      </c>
      <c r="B667">
        <v>28.2</v>
      </c>
      <c r="C667">
        <v>-100</v>
      </c>
      <c r="D667">
        <v>-100</v>
      </c>
      <c r="E667">
        <v>-100</v>
      </c>
      <c r="F667">
        <v>-114.9423077</v>
      </c>
      <c r="G667">
        <v>-117.5096154</v>
      </c>
      <c r="H667">
        <v>-111.5480769</v>
      </c>
      <c r="I667">
        <v>-114</v>
      </c>
      <c r="J667">
        <v>-103</v>
      </c>
      <c r="K667">
        <v>-120</v>
      </c>
      <c r="L667">
        <v>-5.8773097239999998</v>
      </c>
      <c r="M667">
        <v>-6.0085830800000002</v>
      </c>
      <c r="N667">
        <v>-5.7037535640000003</v>
      </c>
      <c r="O667">
        <v>-5.8291269940000001</v>
      </c>
      <c r="P667">
        <v>-5.2666673719999997</v>
      </c>
      <c r="Q667">
        <v>-6.1359231520000002</v>
      </c>
      <c r="R667">
        <v>-0.29386548600000001</v>
      </c>
      <c r="S667">
        <v>-0.30042915399999998</v>
      </c>
      <c r="T667">
        <v>-0.285187678</v>
      </c>
      <c r="U667">
        <v>-0.29145634999999998</v>
      </c>
      <c r="V667">
        <v>-0.26333336899999998</v>
      </c>
      <c r="W667">
        <v>-0.30679615799999999</v>
      </c>
      <c r="X667">
        <v>-3.7895350000000001E-3</v>
      </c>
      <c r="Y667">
        <v>7.9730949999999995E-3</v>
      </c>
      <c r="Z667">
        <v>1.5429514360000001</v>
      </c>
      <c r="AA667">
        <v>1.6236811E-2</v>
      </c>
      <c r="AB667">
        <v>-1.9600866000000002E-2</v>
      </c>
      <c r="AC667">
        <v>1.511554168</v>
      </c>
    </row>
    <row r="668" spans="1:29" x14ac:dyDescent="0.3">
      <c r="A668">
        <v>6.66</v>
      </c>
      <c r="B668">
        <v>28.2</v>
      </c>
      <c r="C668">
        <v>-100</v>
      </c>
      <c r="D668">
        <v>-100</v>
      </c>
      <c r="E668">
        <v>-100</v>
      </c>
      <c r="F668">
        <v>-116.375</v>
      </c>
      <c r="G668">
        <v>-118.8942308</v>
      </c>
      <c r="H668">
        <v>-112.2307692</v>
      </c>
      <c r="I668">
        <v>-97</v>
      </c>
      <c r="J668">
        <v>-99</v>
      </c>
      <c r="K668">
        <v>-123</v>
      </c>
      <c r="L668">
        <v>-5.9505671400000004</v>
      </c>
      <c r="M668">
        <v>-6.0793821929999998</v>
      </c>
      <c r="N668">
        <v>-5.7386614600000003</v>
      </c>
      <c r="O668">
        <v>-4.9598712139999996</v>
      </c>
      <c r="P668">
        <v>-5.0621365999999997</v>
      </c>
      <c r="Q668">
        <v>-6.2893212299999997</v>
      </c>
      <c r="R668">
        <v>-0.29752835700000002</v>
      </c>
      <c r="S668">
        <v>-0.30396910999999999</v>
      </c>
      <c r="T668">
        <v>-0.28693307299999998</v>
      </c>
      <c r="U668">
        <v>-0.247993561</v>
      </c>
      <c r="V668">
        <v>-0.25310683</v>
      </c>
      <c r="W668">
        <v>-0.31446606199999999</v>
      </c>
      <c r="X668">
        <v>-3.71857E-3</v>
      </c>
      <c r="Y668">
        <v>9.2104400000000003E-3</v>
      </c>
      <c r="Z668">
        <v>1.5586500700000001</v>
      </c>
      <c r="AA668">
        <v>-2.952147E-3</v>
      </c>
      <c r="AB668">
        <v>-4.2610576999999997E-2</v>
      </c>
      <c r="AC668">
        <v>1.4308183370000001</v>
      </c>
    </row>
    <row r="669" spans="1:29" x14ac:dyDescent="0.3">
      <c r="A669">
        <v>6.67</v>
      </c>
      <c r="B669">
        <v>28.2</v>
      </c>
      <c r="C669">
        <v>-100</v>
      </c>
      <c r="D669">
        <v>-100</v>
      </c>
      <c r="E669">
        <v>-100</v>
      </c>
      <c r="F669">
        <v>-116.8365385</v>
      </c>
      <c r="G669">
        <v>-119</v>
      </c>
      <c r="H669">
        <v>-111.7980769</v>
      </c>
      <c r="I669">
        <v>-122</v>
      </c>
      <c r="J669">
        <v>-103</v>
      </c>
      <c r="K669">
        <v>-124</v>
      </c>
      <c r="L669">
        <v>-5.974166844</v>
      </c>
      <c r="M669">
        <v>-6.0847904589999997</v>
      </c>
      <c r="N669">
        <v>-5.7165367370000002</v>
      </c>
      <c r="O669">
        <v>-6.2381885370000001</v>
      </c>
      <c r="P669">
        <v>-5.2666673719999997</v>
      </c>
      <c r="Q669">
        <v>-6.3404539230000001</v>
      </c>
      <c r="R669">
        <v>-0.29870834200000002</v>
      </c>
      <c r="S669">
        <v>-0.30423952300000001</v>
      </c>
      <c r="T669">
        <v>-0.285826837</v>
      </c>
      <c r="U669">
        <v>-0.31190942700000002</v>
      </c>
      <c r="V669">
        <v>-0.26333336899999998</v>
      </c>
      <c r="W669">
        <v>-0.31702269599999999</v>
      </c>
      <c r="X669">
        <v>-3.1934289999999998E-3</v>
      </c>
      <c r="Y669">
        <v>1.0431397E-2</v>
      </c>
      <c r="Z669">
        <v>1.5592538629999999</v>
      </c>
      <c r="AA669">
        <v>2.8045400000000002E-2</v>
      </c>
      <c r="AB669">
        <v>-1.9600866000000002E-2</v>
      </c>
      <c r="AC669">
        <v>1.565378055</v>
      </c>
    </row>
    <row r="670" spans="1:29" x14ac:dyDescent="0.3">
      <c r="A670">
        <v>6.68</v>
      </c>
      <c r="B670">
        <v>28.2</v>
      </c>
      <c r="C670">
        <v>-100</v>
      </c>
      <c r="D670">
        <v>-100</v>
      </c>
      <c r="E670">
        <v>-100</v>
      </c>
      <c r="F670">
        <v>-117.2019231</v>
      </c>
      <c r="G670">
        <v>-118.8076923</v>
      </c>
      <c r="H670">
        <v>-111.5673077</v>
      </c>
      <c r="I670">
        <v>-119</v>
      </c>
      <c r="J670">
        <v>-107</v>
      </c>
      <c r="K670">
        <v>-90</v>
      </c>
      <c r="L670">
        <v>-5.9928499430000004</v>
      </c>
      <c r="M670">
        <v>-6.0749572479999996</v>
      </c>
      <c r="N670">
        <v>-5.704736885</v>
      </c>
      <c r="O670">
        <v>-6.0847904589999997</v>
      </c>
      <c r="P670">
        <v>-5.4711981429999996</v>
      </c>
      <c r="Q670">
        <v>-4.6019423640000001</v>
      </c>
      <c r="R670">
        <v>-0.29964249700000001</v>
      </c>
      <c r="S670">
        <v>-0.30374786199999998</v>
      </c>
      <c r="T670">
        <v>-0.28523684399999999</v>
      </c>
      <c r="U670">
        <v>-0.30423952300000001</v>
      </c>
      <c r="V670">
        <v>-0.27355990699999999</v>
      </c>
      <c r="W670">
        <v>-0.23009711799999999</v>
      </c>
      <c r="X670">
        <v>-2.3702340000000001E-3</v>
      </c>
      <c r="Y670">
        <v>1.0972223999999999E-2</v>
      </c>
      <c r="Z670">
        <v>1.5589950939999999</v>
      </c>
      <c r="AA670">
        <v>1.7712884000000002E-2</v>
      </c>
      <c r="AB670">
        <v>3.9201730999999997E-2</v>
      </c>
      <c r="AC670">
        <v>1.417362365</v>
      </c>
    </row>
    <row r="671" spans="1:29" x14ac:dyDescent="0.3">
      <c r="A671">
        <v>6.69</v>
      </c>
      <c r="B671">
        <v>28.2</v>
      </c>
      <c r="C671">
        <v>-100</v>
      </c>
      <c r="D671">
        <v>-100</v>
      </c>
      <c r="E671">
        <v>-100</v>
      </c>
      <c r="F671">
        <v>-117.3173077</v>
      </c>
      <c r="G671">
        <v>-118.6057692</v>
      </c>
      <c r="H671">
        <v>-111.7596154</v>
      </c>
      <c r="I671">
        <v>-119</v>
      </c>
      <c r="J671">
        <v>-116</v>
      </c>
      <c r="K671">
        <v>-103</v>
      </c>
      <c r="L671">
        <v>-5.9987498700000002</v>
      </c>
      <c r="M671">
        <v>-6.0646323779999998</v>
      </c>
      <c r="N671">
        <v>-5.714570095</v>
      </c>
      <c r="O671">
        <v>-6.0847904589999997</v>
      </c>
      <c r="P671">
        <v>-5.9313923800000001</v>
      </c>
      <c r="Q671">
        <v>-5.2666673719999997</v>
      </c>
      <c r="R671">
        <v>-0.299937493</v>
      </c>
      <c r="S671">
        <v>-0.30323161900000001</v>
      </c>
      <c r="T671">
        <v>-0.28572850500000002</v>
      </c>
      <c r="U671">
        <v>-0.30423952300000001</v>
      </c>
      <c r="V671">
        <v>-0.29656961900000001</v>
      </c>
      <c r="W671">
        <v>-0.26333336899999998</v>
      </c>
      <c r="X671">
        <v>-1.9018640000000001E-3</v>
      </c>
      <c r="Y671">
        <v>1.0570701E-2</v>
      </c>
      <c r="Z671">
        <v>1.559469504</v>
      </c>
      <c r="AA671">
        <v>4.4282210000000004E-3</v>
      </c>
      <c r="AB671">
        <v>2.4714135000000002E-2</v>
      </c>
      <c r="AC671">
        <v>1.516039492</v>
      </c>
    </row>
    <row r="672" spans="1:29" x14ac:dyDescent="0.3">
      <c r="A672">
        <v>6.7</v>
      </c>
      <c r="B672">
        <v>28.2</v>
      </c>
      <c r="C672">
        <v>-100</v>
      </c>
      <c r="D672">
        <v>-100</v>
      </c>
      <c r="E672">
        <v>-100</v>
      </c>
      <c r="F672">
        <v>-117.0576923</v>
      </c>
      <c r="G672">
        <v>-118.8557692</v>
      </c>
      <c r="H672">
        <v>-111.9038462</v>
      </c>
      <c r="I672">
        <v>-205</v>
      </c>
      <c r="J672">
        <v>-223</v>
      </c>
      <c r="K672">
        <v>-195</v>
      </c>
      <c r="L672">
        <v>-5.9854750360000004</v>
      </c>
      <c r="M672">
        <v>-6.0774155509999996</v>
      </c>
      <c r="N672">
        <v>-5.7219450030000001</v>
      </c>
      <c r="O672">
        <v>-10.48220205</v>
      </c>
      <c r="P672">
        <v>-11.40259052</v>
      </c>
      <c r="Q672">
        <v>-9.9708751210000006</v>
      </c>
      <c r="R672">
        <v>-0.299273752</v>
      </c>
      <c r="S672">
        <v>-0.30387077800000001</v>
      </c>
      <c r="T672">
        <v>-0.28609725000000003</v>
      </c>
      <c r="U672">
        <v>-0.52411010300000005</v>
      </c>
      <c r="V672">
        <v>-0.570129526</v>
      </c>
      <c r="W672">
        <v>-0.498543756</v>
      </c>
      <c r="X672">
        <v>-2.6540940000000001E-3</v>
      </c>
      <c r="Y672">
        <v>1.0316676E-2</v>
      </c>
      <c r="Z672">
        <v>1.560073297</v>
      </c>
      <c r="AA672">
        <v>-2.6569327E-2</v>
      </c>
      <c r="AB672">
        <v>3.2384039000000003E-2</v>
      </c>
      <c r="AC672">
        <v>2.794356815</v>
      </c>
    </row>
    <row r="673" spans="1:29" x14ac:dyDescent="0.3">
      <c r="A673">
        <v>6.71</v>
      </c>
      <c r="B673">
        <v>28.2</v>
      </c>
      <c r="C673">
        <v>-100</v>
      </c>
      <c r="D673">
        <v>-100</v>
      </c>
      <c r="E673">
        <v>-100</v>
      </c>
      <c r="F673">
        <v>-117.0865385</v>
      </c>
      <c r="G673">
        <v>-119.1826923</v>
      </c>
      <c r="H673">
        <v>-111.7884615</v>
      </c>
      <c r="I673">
        <v>-111</v>
      </c>
      <c r="J673">
        <v>-128</v>
      </c>
      <c r="K673">
        <v>-104</v>
      </c>
      <c r="L673">
        <v>-5.9869500169999998</v>
      </c>
      <c r="M673">
        <v>-6.0941320079999999</v>
      </c>
      <c r="N673">
        <v>-5.7160450770000004</v>
      </c>
      <c r="O673">
        <v>-5.6757289149999997</v>
      </c>
      <c r="P673">
        <v>-6.5449846950000001</v>
      </c>
      <c r="Q673">
        <v>-5.3178000650000001</v>
      </c>
      <c r="R673">
        <v>-0.29934750100000002</v>
      </c>
      <c r="S673">
        <v>-0.30470659999999999</v>
      </c>
      <c r="T673">
        <v>-0.28580225399999998</v>
      </c>
      <c r="U673">
        <v>-0.28378644600000003</v>
      </c>
      <c r="V673">
        <v>-0.32724923500000003</v>
      </c>
      <c r="W673">
        <v>-0.26589000299999999</v>
      </c>
      <c r="X673">
        <v>-3.0940780000000001E-3</v>
      </c>
      <c r="Y673">
        <v>1.0816531000000001E-2</v>
      </c>
      <c r="Z673">
        <v>1.5611515</v>
      </c>
      <c r="AA673">
        <v>-2.5093252999999999E-2</v>
      </c>
      <c r="AB673">
        <v>2.6418558000000002E-2</v>
      </c>
      <c r="AC673">
        <v>1.5384661120000001</v>
      </c>
    </row>
    <row r="674" spans="1:29" x14ac:dyDescent="0.3">
      <c r="A674">
        <v>6.72</v>
      </c>
      <c r="B674">
        <v>28.2</v>
      </c>
      <c r="C674">
        <v>-100</v>
      </c>
      <c r="D674">
        <v>-100</v>
      </c>
      <c r="E674">
        <v>-100</v>
      </c>
      <c r="F674">
        <v>-117.5192308</v>
      </c>
      <c r="G674">
        <v>-119.2980769</v>
      </c>
      <c r="H674">
        <v>-111.4423077</v>
      </c>
      <c r="I674">
        <v>-109</v>
      </c>
      <c r="J674">
        <v>-120</v>
      </c>
      <c r="K674">
        <v>-105</v>
      </c>
      <c r="L674">
        <v>-6.00907474</v>
      </c>
      <c r="M674">
        <v>-6.1000319340000004</v>
      </c>
      <c r="N674">
        <v>-5.6983452989999996</v>
      </c>
      <c r="O674">
        <v>-5.5734635289999996</v>
      </c>
      <c r="P674">
        <v>-6.1359231520000002</v>
      </c>
      <c r="Q674">
        <v>-5.3689327579999997</v>
      </c>
      <c r="R674">
        <v>-0.300453737</v>
      </c>
      <c r="S674">
        <v>-0.30500159700000001</v>
      </c>
      <c r="T674">
        <v>-0.28491726499999998</v>
      </c>
      <c r="U674">
        <v>-0.27867317600000002</v>
      </c>
      <c r="V674">
        <v>-0.30679615799999999</v>
      </c>
      <c r="W674">
        <v>-0.26844663800000002</v>
      </c>
      <c r="X674">
        <v>-2.625708E-3</v>
      </c>
      <c r="Y674">
        <v>1.1873600999999999E-2</v>
      </c>
      <c r="Z674">
        <v>1.5620571910000001</v>
      </c>
      <c r="AA674">
        <v>-1.6236811E-2</v>
      </c>
      <c r="AB674">
        <v>1.6192018999999998E-2</v>
      </c>
      <c r="AC674">
        <v>1.4980981959999999</v>
      </c>
    </row>
    <row r="675" spans="1:29" x14ac:dyDescent="0.3">
      <c r="A675">
        <v>6.73</v>
      </c>
      <c r="B675">
        <v>28.2</v>
      </c>
      <c r="C675">
        <v>-100</v>
      </c>
      <c r="D675">
        <v>-100</v>
      </c>
      <c r="E675">
        <v>-100</v>
      </c>
      <c r="F675">
        <v>-117.8076923</v>
      </c>
      <c r="G675">
        <v>-119.0576923</v>
      </c>
      <c r="H675">
        <v>-111.1153846</v>
      </c>
      <c r="I675">
        <v>-110</v>
      </c>
      <c r="J675">
        <v>-120</v>
      </c>
      <c r="K675">
        <v>-82</v>
      </c>
      <c r="L675">
        <v>-6.0238245560000001</v>
      </c>
      <c r="M675">
        <v>-6.0877404220000004</v>
      </c>
      <c r="N675">
        <v>-5.6816288410000002</v>
      </c>
      <c r="O675">
        <v>-5.6245962220000001</v>
      </c>
      <c r="P675">
        <v>-6.1359231520000002</v>
      </c>
      <c r="Q675">
        <v>-4.1928808200000001</v>
      </c>
      <c r="R675">
        <v>-0.30119122799999998</v>
      </c>
      <c r="S675">
        <v>-0.30438702099999998</v>
      </c>
      <c r="T675">
        <v>-0.28408144200000002</v>
      </c>
      <c r="U675">
        <v>-0.281229811</v>
      </c>
      <c r="V675">
        <v>-0.30679615799999999</v>
      </c>
      <c r="W675">
        <v>-0.209644041</v>
      </c>
      <c r="X675">
        <v>-1.845092E-3</v>
      </c>
      <c r="Y675">
        <v>1.2471787999999999E-2</v>
      </c>
      <c r="Z675">
        <v>1.5608064749999999</v>
      </c>
      <c r="AA675">
        <v>-1.4760736999999999E-2</v>
      </c>
      <c r="AB675">
        <v>5.6245961999999997E-2</v>
      </c>
      <c r="AC675">
        <v>1.39942107</v>
      </c>
    </row>
    <row r="676" spans="1:29" x14ac:dyDescent="0.3">
      <c r="A676">
        <v>6.74</v>
      </c>
      <c r="B676">
        <v>28.2</v>
      </c>
      <c r="C676">
        <v>-100</v>
      </c>
      <c r="D676">
        <v>-100</v>
      </c>
      <c r="E676">
        <v>-100</v>
      </c>
      <c r="F676">
        <v>-117.9711538</v>
      </c>
      <c r="G676">
        <v>-118.4230769</v>
      </c>
      <c r="H676">
        <v>-111.3653846</v>
      </c>
      <c r="I676">
        <v>-110</v>
      </c>
      <c r="J676">
        <v>-97</v>
      </c>
      <c r="K676">
        <v>-104</v>
      </c>
      <c r="L676">
        <v>-6.0321827839999997</v>
      </c>
      <c r="M676">
        <v>-6.0552908280000004</v>
      </c>
      <c r="N676">
        <v>-5.6944120150000002</v>
      </c>
      <c r="O676">
        <v>-5.6245962220000001</v>
      </c>
      <c r="P676">
        <v>-4.9598712139999996</v>
      </c>
      <c r="Q676">
        <v>-5.3178000650000001</v>
      </c>
      <c r="R676">
        <v>-0.30160913900000003</v>
      </c>
      <c r="S676">
        <v>-0.302764541</v>
      </c>
      <c r="T676">
        <v>-0.28472060100000002</v>
      </c>
      <c r="U676">
        <v>-0.281229811</v>
      </c>
      <c r="V676">
        <v>-0.247993561</v>
      </c>
      <c r="W676">
        <v>-0.26589000299999999</v>
      </c>
      <c r="X676">
        <v>-6.67072E-4</v>
      </c>
      <c r="Y676">
        <v>1.1644160000000001E-2</v>
      </c>
      <c r="Z676">
        <v>1.5598145290000001</v>
      </c>
      <c r="AA676">
        <v>1.9188957999999999E-2</v>
      </c>
      <c r="AB676">
        <v>-8.5221199999999998E-4</v>
      </c>
      <c r="AC676">
        <v>1.394935746</v>
      </c>
    </row>
    <row r="677" spans="1:29" x14ac:dyDescent="0.3">
      <c r="A677">
        <v>6.75</v>
      </c>
      <c r="B677">
        <v>28.2</v>
      </c>
      <c r="C677">
        <v>-100</v>
      </c>
      <c r="D677">
        <v>-100</v>
      </c>
      <c r="E677">
        <v>-100</v>
      </c>
      <c r="F677">
        <v>-117.0961538</v>
      </c>
      <c r="G677">
        <v>-116.8365385</v>
      </c>
      <c r="H677">
        <v>-110.9134615</v>
      </c>
      <c r="I677">
        <v>-89</v>
      </c>
      <c r="J677">
        <v>-118</v>
      </c>
      <c r="K677">
        <v>-99</v>
      </c>
      <c r="L677">
        <v>-5.9874416779999997</v>
      </c>
      <c r="M677">
        <v>-5.974166844</v>
      </c>
      <c r="N677">
        <v>-5.6713039710000004</v>
      </c>
      <c r="O677">
        <v>-4.5508096709999997</v>
      </c>
      <c r="P677">
        <v>-6.0336577660000001</v>
      </c>
      <c r="Q677">
        <v>-5.0621365999999997</v>
      </c>
      <c r="R677">
        <v>-0.29937208399999998</v>
      </c>
      <c r="S677">
        <v>-0.29870834200000002</v>
      </c>
      <c r="T677">
        <v>-0.28356519899999999</v>
      </c>
      <c r="U677">
        <v>-0.22754048399999999</v>
      </c>
      <c r="V677">
        <v>-0.30168288799999998</v>
      </c>
      <c r="W677">
        <v>-0.25310683</v>
      </c>
      <c r="X677">
        <v>3.83211E-4</v>
      </c>
      <c r="Y677">
        <v>1.0316676E-2</v>
      </c>
      <c r="Z677">
        <v>1.5467467100000001</v>
      </c>
      <c r="AA677">
        <v>-4.2806137000000001E-2</v>
      </c>
      <c r="AB677">
        <v>7.669904E-3</v>
      </c>
      <c r="AC677">
        <v>1.372509126</v>
      </c>
    </row>
    <row r="678" spans="1:29" x14ac:dyDescent="0.3">
      <c r="A678">
        <v>6.76</v>
      </c>
      <c r="B678">
        <v>28.2</v>
      </c>
      <c r="C678">
        <v>-100</v>
      </c>
      <c r="D678">
        <v>-100</v>
      </c>
      <c r="E678">
        <v>-100</v>
      </c>
      <c r="F678">
        <v>-115.0673077</v>
      </c>
      <c r="G678">
        <v>-114.3653846</v>
      </c>
      <c r="H678">
        <v>-109.4326923</v>
      </c>
      <c r="I678">
        <v>-108</v>
      </c>
      <c r="J678">
        <v>-116</v>
      </c>
      <c r="K678">
        <v>-104</v>
      </c>
      <c r="L678">
        <v>-5.8837013100000002</v>
      </c>
      <c r="M678">
        <v>-5.8478100929999997</v>
      </c>
      <c r="N678">
        <v>-5.5955882519999998</v>
      </c>
      <c r="O678">
        <v>-5.5223308360000001</v>
      </c>
      <c r="P678">
        <v>-5.9313923800000001</v>
      </c>
      <c r="Q678">
        <v>-5.3178000650000001</v>
      </c>
      <c r="R678">
        <v>-0.294185066</v>
      </c>
      <c r="S678">
        <v>-0.29239050500000002</v>
      </c>
      <c r="T678">
        <v>-0.27977941299999998</v>
      </c>
      <c r="U678">
        <v>-0.27611654200000002</v>
      </c>
      <c r="V678">
        <v>-0.29656961900000001</v>
      </c>
      <c r="W678">
        <v>-0.26589000299999999</v>
      </c>
      <c r="X678">
        <v>1.0360899999999999E-3</v>
      </c>
      <c r="Y678">
        <v>9.0055819999999998E-3</v>
      </c>
      <c r="Z678">
        <v>1.5199210219999999</v>
      </c>
      <c r="AA678">
        <v>-1.1808590000000001E-2</v>
      </c>
      <c r="AB678">
        <v>1.3635385E-2</v>
      </c>
      <c r="AC678">
        <v>1.4711862529999999</v>
      </c>
    </row>
    <row r="679" spans="1:29" x14ac:dyDescent="0.3">
      <c r="A679">
        <v>6.77</v>
      </c>
      <c r="B679">
        <v>28.2</v>
      </c>
      <c r="C679">
        <v>-100</v>
      </c>
      <c r="D679">
        <v>-100</v>
      </c>
      <c r="E679">
        <v>-100</v>
      </c>
      <c r="F679">
        <v>-113.1826923</v>
      </c>
      <c r="G679">
        <v>-111.7403846</v>
      </c>
      <c r="H679">
        <v>-107.6634615</v>
      </c>
      <c r="I679">
        <v>-107</v>
      </c>
      <c r="J679">
        <v>-111</v>
      </c>
      <c r="K679">
        <v>-113</v>
      </c>
      <c r="L679">
        <v>-5.7873358509999999</v>
      </c>
      <c r="M679">
        <v>-5.7135867740000004</v>
      </c>
      <c r="N679">
        <v>-5.5051227190000001</v>
      </c>
      <c r="O679">
        <v>-5.4711981429999996</v>
      </c>
      <c r="P679">
        <v>-5.6757289149999997</v>
      </c>
      <c r="Q679">
        <v>-5.7779943009999997</v>
      </c>
      <c r="R679">
        <v>-0.28936679300000001</v>
      </c>
      <c r="S679">
        <v>-0.28567933899999998</v>
      </c>
      <c r="T679">
        <v>-0.27525613599999998</v>
      </c>
      <c r="U679">
        <v>-0.27355990699999999</v>
      </c>
      <c r="V679">
        <v>-0.28378644600000003</v>
      </c>
      <c r="W679">
        <v>-0.288899715</v>
      </c>
      <c r="X679">
        <v>2.1289519999999999E-3</v>
      </c>
      <c r="Y679">
        <v>8.177953E-3</v>
      </c>
      <c r="Z679">
        <v>1.491758363</v>
      </c>
      <c r="AA679">
        <v>-5.9042950000000004E-3</v>
      </c>
      <c r="AB679">
        <v>-6.8176920000000002E-3</v>
      </c>
      <c r="AC679">
        <v>1.484642225</v>
      </c>
    </row>
    <row r="680" spans="1:29" x14ac:dyDescent="0.3">
      <c r="A680">
        <v>6.78</v>
      </c>
      <c r="B680">
        <v>28.2</v>
      </c>
      <c r="C680">
        <v>-100</v>
      </c>
      <c r="D680">
        <v>-100</v>
      </c>
      <c r="E680">
        <v>-100</v>
      </c>
      <c r="F680">
        <v>-111.3076923</v>
      </c>
      <c r="G680">
        <v>-109.1346154</v>
      </c>
      <c r="H680">
        <v>-105.7211538</v>
      </c>
      <c r="I680">
        <v>-110</v>
      </c>
      <c r="J680">
        <v>-104</v>
      </c>
      <c r="K680">
        <v>-94</v>
      </c>
      <c r="L680">
        <v>-5.6914620510000002</v>
      </c>
      <c r="M680">
        <v>-5.5803467759999998</v>
      </c>
      <c r="N680">
        <v>-5.4058072959999999</v>
      </c>
      <c r="O680">
        <v>-5.6245962220000001</v>
      </c>
      <c r="P680">
        <v>-5.3178000650000001</v>
      </c>
      <c r="Q680">
        <v>-4.8064731350000001</v>
      </c>
      <c r="R680">
        <v>-0.28457310299999999</v>
      </c>
      <c r="S680">
        <v>-0.27901733899999998</v>
      </c>
      <c r="T680">
        <v>-0.27029036499999998</v>
      </c>
      <c r="U680">
        <v>-0.281229811</v>
      </c>
      <c r="V680">
        <v>-0.26589000299999999</v>
      </c>
      <c r="W680">
        <v>-0.240323657</v>
      </c>
      <c r="X680">
        <v>3.2076219999999998E-3</v>
      </c>
      <c r="Y680">
        <v>7.669904E-3</v>
      </c>
      <c r="Z680">
        <v>1.4629487830000001</v>
      </c>
      <c r="AA680">
        <v>8.8564420000000008E-3</v>
      </c>
      <c r="AB680">
        <v>2.21575E-2</v>
      </c>
      <c r="AC680">
        <v>1.381479774</v>
      </c>
    </row>
    <row r="681" spans="1:29" x14ac:dyDescent="0.3">
      <c r="A681">
        <v>6.79</v>
      </c>
      <c r="B681">
        <v>28.2</v>
      </c>
      <c r="C681">
        <v>-100</v>
      </c>
      <c r="D681">
        <v>-100</v>
      </c>
      <c r="E681">
        <v>-100</v>
      </c>
      <c r="F681">
        <v>-110.0865385</v>
      </c>
      <c r="G681">
        <v>-107.9326923</v>
      </c>
      <c r="H681">
        <v>-104.9423077</v>
      </c>
      <c r="I681">
        <v>-121</v>
      </c>
      <c r="J681">
        <v>-80</v>
      </c>
      <c r="K681">
        <v>-121</v>
      </c>
      <c r="L681">
        <v>-5.6290211670000003</v>
      </c>
      <c r="M681">
        <v>-5.5188892129999996</v>
      </c>
      <c r="N681">
        <v>-5.3659827949999999</v>
      </c>
      <c r="O681">
        <v>-6.1870558439999996</v>
      </c>
      <c r="P681">
        <v>-4.0906154340000001</v>
      </c>
      <c r="Q681">
        <v>-6.1870558439999996</v>
      </c>
      <c r="R681">
        <v>-0.28145105799999998</v>
      </c>
      <c r="S681">
        <v>-0.27594446099999997</v>
      </c>
      <c r="T681">
        <v>-0.26829913999999999</v>
      </c>
      <c r="U681">
        <v>-0.30935279199999999</v>
      </c>
      <c r="V681">
        <v>-0.204530772</v>
      </c>
      <c r="W681">
        <v>-0.30935279199999999</v>
      </c>
      <c r="X681">
        <v>3.1792360000000002E-3</v>
      </c>
      <c r="Y681">
        <v>6.9324130000000001E-3</v>
      </c>
      <c r="Z681">
        <v>1.4485871210000001</v>
      </c>
      <c r="AA681">
        <v>6.0519021999999999E-2</v>
      </c>
      <c r="AB681">
        <v>-3.4940673999999998E-2</v>
      </c>
      <c r="AC681">
        <v>1.4442743090000001</v>
      </c>
    </row>
    <row r="682" spans="1:29" x14ac:dyDescent="0.3">
      <c r="A682">
        <v>6.8</v>
      </c>
      <c r="B682">
        <v>28.2</v>
      </c>
      <c r="C682">
        <v>-100</v>
      </c>
      <c r="D682">
        <v>-100</v>
      </c>
      <c r="E682">
        <v>-100</v>
      </c>
      <c r="F682">
        <v>-111</v>
      </c>
      <c r="G682">
        <v>-109.1730769</v>
      </c>
      <c r="H682">
        <v>-106.0865385</v>
      </c>
      <c r="I682">
        <v>-129</v>
      </c>
      <c r="J682">
        <v>-99</v>
      </c>
      <c r="K682">
        <v>-122</v>
      </c>
      <c r="L682">
        <v>-5.6757289149999997</v>
      </c>
      <c r="M682">
        <v>-5.582313418</v>
      </c>
      <c r="N682">
        <v>-5.4244903950000003</v>
      </c>
      <c r="O682">
        <v>-6.5961173879999997</v>
      </c>
      <c r="P682">
        <v>-5.0621365999999997</v>
      </c>
      <c r="Q682">
        <v>-6.2381885370000001</v>
      </c>
      <c r="R682">
        <v>-0.28378644600000003</v>
      </c>
      <c r="S682">
        <v>-0.27911567100000001</v>
      </c>
      <c r="T682">
        <v>-0.27122452000000002</v>
      </c>
      <c r="U682">
        <v>-0.32980586899999997</v>
      </c>
      <c r="V682">
        <v>-0.25310683</v>
      </c>
      <c r="W682">
        <v>-0.31190942700000002</v>
      </c>
      <c r="X682">
        <v>2.6966730000000001E-3</v>
      </c>
      <c r="Y682">
        <v>6.8176920000000002E-3</v>
      </c>
      <c r="Z682">
        <v>1.4633800640000001</v>
      </c>
      <c r="AA682">
        <v>4.4282211000000002E-2</v>
      </c>
      <c r="AB682">
        <v>-1.3635385E-2</v>
      </c>
      <c r="AC682">
        <v>1.5698633790000001</v>
      </c>
    </row>
    <row r="683" spans="1:29" x14ac:dyDescent="0.3">
      <c r="A683">
        <v>6.81</v>
      </c>
      <c r="B683">
        <v>28.2</v>
      </c>
      <c r="C683">
        <v>-100</v>
      </c>
      <c r="D683">
        <v>-100</v>
      </c>
      <c r="E683">
        <v>-100</v>
      </c>
      <c r="F683">
        <v>-113.2019231</v>
      </c>
      <c r="G683">
        <v>-111.5288462</v>
      </c>
      <c r="H683">
        <v>-108.1442308</v>
      </c>
      <c r="I683">
        <v>-98</v>
      </c>
      <c r="J683">
        <v>-101</v>
      </c>
      <c r="K683">
        <v>-116</v>
      </c>
      <c r="L683">
        <v>-5.7883191719999996</v>
      </c>
      <c r="M683">
        <v>-5.7027702429999998</v>
      </c>
      <c r="N683">
        <v>-5.5297057440000001</v>
      </c>
      <c r="O683">
        <v>-5.0110039070000001</v>
      </c>
      <c r="P683">
        <v>-5.1644019859999997</v>
      </c>
      <c r="Q683">
        <v>-5.9313923800000001</v>
      </c>
      <c r="R683">
        <v>-0.289415959</v>
      </c>
      <c r="S683">
        <v>-0.28513851200000001</v>
      </c>
      <c r="T683">
        <v>-0.27648528700000002</v>
      </c>
      <c r="U683">
        <v>-0.25055019499999998</v>
      </c>
      <c r="V683">
        <v>-0.25822009899999998</v>
      </c>
      <c r="W683">
        <v>-0.29656961900000001</v>
      </c>
      <c r="X683">
        <v>2.4695849999999998E-3</v>
      </c>
      <c r="Y683">
        <v>7.1946320000000003E-3</v>
      </c>
      <c r="Z683">
        <v>1.4930522070000001</v>
      </c>
      <c r="AA683">
        <v>-4.4282210000000004E-3</v>
      </c>
      <c r="AB683">
        <v>-2.8122980999999998E-2</v>
      </c>
      <c r="AC683">
        <v>1.412877041</v>
      </c>
    </row>
    <row r="684" spans="1:29" x14ac:dyDescent="0.3">
      <c r="A684">
        <v>6.82</v>
      </c>
      <c r="B684">
        <v>28.2</v>
      </c>
      <c r="C684">
        <v>-100</v>
      </c>
      <c r="D684">
        <v>-100</v>
      </c>
      <c r="E684">
        <v>-100</v>
      </c>
      <c r="F684">
        <v>-115.3942308</v>
      </c>
      <c r="G684">
        <v>-113.7596154</v>
      </c>
      <c r="H684">
        <v>-109.9903846</v>
      </c>
      <c r="I684">
        <v>-120</v>
      </c>
      <c r="J684">
        <v>-107</v>
      </c>
      <c r="K684">
        <v>-111</v>
      </c>
      <c r="L684">
        <v>-5.9004177679999996</v>
      </c>
      <c r="M684">
        <v>-5.816835481</v>
      </c>
      <c r="N684">
        <v>-5.6241045620000003</v>
      </c>
      <c r="O684">
        <v>-6.1359231520000002</v>
      </c>
      <c r="P684">
        <v>-5.4711981429999996</v>
      </c>
      <c r="Q684">
        <v>-5.6757289149999997</v>
      </c>
      <c r="R684">
        <v>-0.29502088799999998</v>
      </c>
      <c r="S684">
        <v>-0.290841774</v>
      </c>
      <c r="T684">
        <v>-0.28120522799999997</v>
      </c>
      <c r="U684">
        <v>-0.30679615799999999</v>
      </c>
      <c r="V684">
        <v>-0.27355990699999999</v>
      </c>
      <c r="W684">
        <v>-0.28378644600000003</v>
      </c>
      <c r="X684">
        <v>2.4128130000000002E-3</v>
      </c>
      <c r="Y684">
        <v>7.8174019999999993E-3</v>
      </c>
      <c r="Z684">
        <v>1.5211717380000001</v>
      </c>
      <c r="AA684">
        <v>1.9188957999999999E-2</v>
      </c>
      <c r="AB684">
        <v>4.2610579999999999E-3</v>
      </c>
      <c r="AC684">
        <v>1.516039492</v>
      </c>
    </row>
    <row r="685" spans="1:29" x14ac:dyDescent="0.3">
      <c r="A685">
        <v>6.83</v>
      </c>
      <c r="B685">
        <v>28.2</v>
      </c>
      <c r="C685">
        <v>-100</v>
      </c>
      <c r="D685">
        <v>-100</v>
      </c>
      <c r="E685">
        <v>-100</v>
      </c>
      <c r="F685">
        <v>-117.5576923</v>
      </c>
      <c r="G685">
        <v>-115.7692308</v>
      </c>
      <c r="H685">
        <v>-111.7692308</v>
      </c>
      <c r="I685">
        <v>-116</v>
      </c>
      <c r="J685">
        <v>-115</v>
      </c>
      <c r="K685">
        <v>-86</v>
      </c>
      <c r="L685">
        <v>-6.0110413820000002</v>
      </c>
      <c r="M685">
        <v>-5.9195925279999999</v>
      </c>
      <c r="N685">
        <v>-5.7150617559999999</v>
      </c>
      <c r="O685">
        <v>-5.9313923800000001</v>
      </c>
      <c r="P685">
        <v>-5.8802596869999997</v>
      </c>
      <c r="Q685">
        <v>-4.3974115920000001</v>
      </c>
      <c r="R685">
        <v>-0.30055206899999998</v>
      </c>
      <c r="S685">
        <v>-0.295979626</v>
      </c>
      <c r="T685">
        <v>-0.28575308799999999</v>
      </c>
      <c r="U685">
        <v>-0.29656961900000001</v>
      </c>
      <c r="V685">
        <v>-0.29401298399999998</v>
      </c>
      <c r="W685">
        <v>-0.21987058000000001</v>
      </c>
      <c r="X685">
        <v>2.6399010000000001E-3</v>
      </c>
      <c r="Y685">
        <v>8.3418399999999997E-3</v>
      </c>
      <c r="Z685">
        <v>1.5478680410000001</v>
      </c>
      <c r="AA685">
        <v>1.476074E-3</v>
      </c>
      <c r="AB685">
        <v>5.0280481000000002E-2</v>
      </c>
      <c r="AC685">
        <v>1.421847689</v>
      </c>
    </row>
    <row r="686" spans="1:29" x14ac:dyDescent="0.3">
      <c r="A686">
        <v>6.84</v>
      </c>
      <c r="B686">
        <v>28.2</v>
      </c>
      <c r="C686">
        <v>-100</v>
      </c>
      <c r="D686">
        <v>-100</v>
      </c>
      <c r="E686">
        <v>-100</v>
      </c>
      <c r="F686">
        <v>-118.3557692</v>
      </c>
      <c r="G686">
        <v>-116.7692308</v>
      </c>
      <c r="H686">
        <v>-112.8461538</v>
      </c>
      <c r="I686">
        <v>-111</v>
      </c>
      <c r="J686">
        <v>-121</v>
      </c>
      <c r="K686">
        <v>-102</v>
      </c>
      <c r="L686">
        <v>-6.0518492049999999</v>
      </c>
      <c r="M686">
        <v>-5.9707252210000004</v>
      </c>
      <c r="N686">
        <v>-5.7701277329999998</v>
      </c>
      <c r="O686">
        <v>-5.6757289149999997</v>
      </c>
      <c r="P686">
        <v>-6.1870558439999996</v>
      </c>
      <c r="Q686">
        <v>-5.2155346790000001</v>
      </c>
      <c r="R686">
        <v>-0.30259246000000001</v>
      </c>
      <c r="S686">
        <v>-0.29853626100000002</v>
      </c>
      <c r="T686">
        <v>-0.28850638699999998</v>
      </c>
      <c r="U686">
        <v>-0.28378644600000003</v>
      </c>
      <c r="V686">
        <v>-0.30935279199999999</v>
      </c>
      <c r="W686">
        <v>-0.26077673400000001</v>
      </c>
      <c r="X686">
        <v>2.3418480000000001E-3</v>
      </c>
      <c r="Y686">
        <v>8.0386490000000001E-3</v>
      </c>
      <c r="Z686">
        <v>1.560763347</v>
      </c>
      <c r="AA686">
        <v>-1.4760736999999999E-2</v>
      </c>
      <c r="AB686">
        <v>2.3861923E-2</v>
      </c>
      <c r="AC686">
        <v>1.4980981959999999</v>
      </c>
    </row>
    <row r="687" spans="1:29" x14ac:dyDescent="0.3">
      <c r="A687">
        <v>6.85</v>
      </c>
      <c r="B687">
        <v>28.2</v>
      </c>
      <c r="C687">
        <v>-100</v>
      </c>
      <c r="D687">
        <v>-100</v>
      </c>
      <c r="E687">
        <v>-100</v>
      </c>
      <c r="F687">
        <v>-117.7019231</v>
      </c>
      <c r="G687">
        <v>-117.25</v>
      </c>
      <c r="H687">
        <v>-112.7692308</v>
      </c>
      <c r="I687">
        <v>-110</v>
      </c>
      <c r="J687">
        <v>-101</v>
      </c>
      <c r="K687">
        <v>-101</v>
      </c>
      <c r="L687">
        <v>-6.0184162900000002</v>
      </c>
      <c r="M687">
        <v>-5.9953082459999996</v>
      </c>
      <c r="N687">
        <v>-5.7661944490000003</v>
      </c>
      <c r="O687">
        <v>-5.6245962220000001</v>
      </c>
      <c r="P687">
        <v>-5.1644019859999997</v>
      </c>
      <c r="Q687">
        <v>-5.1644019859999997</v>
      </c>
      <c r="R687">
        <v>-0.30092081399999998</v>
      </c>
      <c r="S687">
        <v>-0.29976541200000001</v>
      </c>
      <c r="T687">
        <v>-0.28830972199999999</v>
      </c>
      <c r="U687">
        <v>-0.281229811</v>
      </c>
      <c r="V687">
        <v>-0.25822009899999998</v>
      </c>
      <c r="W687">
        <v>-0.25822009899999998</v>
      </c>
      <c r="X687">
        <v>6.67072E-4</v>
      </c>
      <c r="Y687">
        <v>8.0222609999999993E-3</v>
      </c>
      <c r="Z687">
        <v>1.559642016</v>
      </c>
      <c r="AA687">
        <v>1.3284663E-2</v>
      </c>
      <c r="AB687">
        <v>7.669904E-3</v>
      </c>
      <c r="AC687">
        <v>1.39942107</v>
      </c>
    </row>
    <row r="688" spans="1:29" x14ac:dyDescent="0.3">
      <c r="A688">
        <v>6.86</v>
      </c>
      <c r="B688">
        <v>28.2</v>
      </c>
      <c r="C688">
        <v>-100</v>
      </c>
      <c r="D688">
        <v>-100</v>
      </c>
      <c r="E688">
        <v>-100</v>
      </c>
      <c r="F688">
        <v>-117.4423077</v>
      </c>
      <c r="G688">
        <v>-117.9038462</v>
      </c>
      <c r="H688">
        <v>-112.4711538</v>
      </c>
      <c r="I688">
        <v>-90</v>
      </c>
      <c r="J688">
        <v>-126</v>
      </c>
      <c r="K688">
        <v>-102</v>
      </c>
      <c r="L688">
        <v>-6.0051414559999996</v>
      </c>
      <c r="M688">
        <v>-6.0287411610000001</v>
      </c>
      <c r="N688">
        <v>-5.7509529730000004</v>
      </c>
      <c r="O688">
        <v>-4.6019423640000001</v>
      </c>
      <c r="P688">
        <v>-6.4427193090000001</v>
      </c>
      <c r="Q688">
        <v>-5.2155346790000001</v>
      </c>
      <c r="R688">
        <v>-0.30025707299999999</v>
      </c>
      <c r="S688">
        <v>-0.30143705799999998</v>
      </c>
      <c r="T688">
        <v>-0.28754764900000002</v>
      </c>
      <c r="U688">
        <v>-0.23009711799999999</v>
      </c>
      <c r="V688">
        <v>-0.32213596500000002</v>
      </c>
      <c r="W688">
        <v>-0.26077673400000001</v>
      </c>
      <c r="X688">
        <v>-6.8126500000000002E-4</v>
      </c>
      <c r="Y688">
        <v>8.866278E-3</v>
      </c>
      <c r="Z688">
        <v>1.560073297</v>
      </c>
      <c r="AA688">
        <v>-5.3138653000000001E-2</v>
      </c>
      <c r="AB688">
        <v>1.0226539E-2</v>
      </c>
      <c r="AC688">
        <v>1.426333013</v>
      </c>
    </row>
    <row r="689" spans="1:29" x14ac:dyDescent="0.3">
      <c r="A689">
        <v>6.87</v>
      </c>
      <c r="B689">
        <v>28.2</v>
      </c>
      <c r="C689">
        <v>-100</v>
      </c>
      <c r="D689">
        <v>-100</v>
      </c>
      <c r="E689">
        <v>-100</v>
      </c>
      <c r="F689">
        <v>-117.6923077</v>
      </c>
      <c r="G689">
        <v>-118.3557692</v>
      </c>
      <c r="H689">
        <v>-112.0576923</v>
      </c>
      <c r="I689">
        <v>-110</v>
      </c>
      <c r="J689">
        <v>-120</v>
      </c>
      <c r="K689">
        <v>-104</v>
      </c>
      <c r="L689">
        <v>-6.0179246290000004</v>
      </c>
      <c r="M689">
        <v>-6.0518492049999999</v>
      </c>
      <c r="N689">
        <v>-5.7298115709999999</v>
      </c>
      <c r="O689">
        <v>-5.6245962220000001</v>
      </c>
      <c r="P689">
        <v>-6.1359231520000002</v>
      </c>
      <c r="Q689">
        <v>-5.3178000650000001</v>
      </c>
      <c r="R689">
        <v>-0.30089623100000001</v>
      </c>
      <c r="S689">
        <v>-0.30259246000000001</v>
      </c>
      <c r="T689">
        <v>-0.28649057900000002</v>
      </c>
      <c r="U689">
        <v>-0.281229811</v>
      </c>
      <c r="V689">
        <v>-0.30679615799999999</v>
      </c>
      <c r="W689">
        <v>-0.26589000299999999</v>
      </c>
      <c r="X689">
        <v>-9.7931800000000007E-4</v>
      </c>
      <c r="Y689">
        <v>1.0169177999999999E-2</v>
      </c>
      <c r="Z689">
        <v>1.5613671410000001</v>
      </c>
      <c r="AA689">
        <v>-1.4760736999999999E-2</v>
      </c>
      <c r="AB689">
        <v>1.8748654E-2</v>
      </c>
      <c r="AC689">
        <v>1.4980981959999999</v>
      </c>
    </row>
    <row r="690" spans="1:29" x14ac:dyDescent="0.3">
      <c r="A690">
        <v>6.88</v>
      </c>
      <c r="B690">
        <v>28.2</v>
      </c>
      <c r="C690">
        <v>-100</v>
      </c>
      <c r="D690">
        <v>-100</v>
      </c>
      <c r="E690">
        <v>-100</v>
      </c>
      <c r="F690">
        <v>-117.8557692</v>
      </c>
      <c r="G690">
        <v>-118.4807692</v>
      </c>
      <c r="H690">
        <v>-111.75</v>
      </c>
      <c r="I690">
        <v>-222</v>
      </c>
      <c r="J690">
        <v>-234</v>
      </c>
      <c r="K690">
        <v>-188</v>
      </c>
      <c r="L690">
        <v>-6.0262828580000001</v>
      </c>
      <c r="M690">
        <v>-6.0582407910000002</v>
      </c>
      <c r="N690">
        <v>-5.7140784350000002</v>
      </c>
      <c r="O690">
        <v>-11.351457829999999</v>
      </c>
      <c r="P690">
        <v>-11.96505015</v>
      </c>
      <c r="Q690">
        <v>-9.6129462710000002</v>
      </c>
      <c r="R690">
        <v>-0.30131414299999998</v>
      </c>
      <c r="S690">
        <v>-0.30291203999999999</v>
      </c>
      <c r="T690">
        <v>-0.285703922</v>
      </c>
      <c r="U690">
        <v>-0.56757289200000005</v>
      </c>
      <c r="V690">
        <v>-0.59825250699999999</v>
      </c>
      <c r="W690">
        <v>-0.48064731399999999</v>
      </c>
      <c r="X690">
        <v>-9.22546E-4</v>
      </c>
      <c r="Y690">
        <v>1.0939446E-2</v>
      </c>
      <c r="Z690">
        <v>1.561280885</v>
      </c>
      <c r="AA690">
        <v>-1.7712884000000002E-2</v>
      </c>
      <c r="AB690">
        <v>6.8176924E-2</v>
      </c>
      <c r="AC690">
        <v>2.8885486180000002</v>
      </c>
    </row>
    <row r="691" spans="1:29" x14ac:dyDescent="0.3">
      <c r="A691">
        <v>6.89</v>
      </c>
      <c r="B691">
        <v>28.2</v>
      </c>
      <c r="C691">
        <v>-100</v>
      </c>
      <c r="D691">
        <v>-100</v>
      </c>
      <c r="E691">
        <v>-100</v>
      </c>
      <c r="F691">
        <v>-118.0384615</v>
      </c>
      <c r="G691">
        <v>-118.1826923</v>
      </c>
      <c r="H691">
        <v>-112</v>
      </c>
      <c r="I691">
        <v>-110</v>
      </c>
      <c r="J691">
        <v>-90</v>
      </c>
      <c r="K691">
        <v>-104</v>
      </c>
      <c r="L691">
        <v>-6.0356244080000003</v>
      </c>
      <c r="M691">
        <v>-6.0429993150000003</v>
      </c>
      <c r="N691">
        <v>-5.7268616080000001</v>
      </c>
      <c r="O691">
        <v>-5.6245962220000001</v>
      </c>
      <c r="P691">
        <v>-4.6019423640000001</v>
      </c>
      <c r="Q691">
        <v>-5.3178000650000001</v>
      </c>
      <c r="R691">
        <v>-0.30178122000000002</v>
      </c>
      <c r="S691">
        <v>-0.30214996599999999</v>
      </c>
      <c r="T691">
        <v>-0.28634308000000003</v>
      </c>
      <c r="U691">
        <v>-0.281229811</v>
      </c>
      <c r="V691">
        <v>-0.23009711799999999</v>
      </c>
      <c r="W691">
        <v>-0.26589000299999999</v>
      </c>
      <c r="X691">
        <v>-2.12895E-4</v>
      </c>
      <c r="Y691">
        <v>1.0415008E-2</v>
      </c>
      <c r="Z691">
        <v>1.561884678</v>
      </c>
      <c r="AA691">
        <v>2.9521473999999999E-2</v>
      </c>
      <c r="AB691">
        <v>-6.8176920000000002E-3</v>
      </c>
      <c r="AC691">
        <v>1.3635384779999999</v>
      </c>
    </row>
    <row r="692" spans="1:29" x14ac:dyDescent="0.3">
      <c r="A692">
        <v>6.9</v>
      </c>
      <c r="B692">
        <v>28.2</v>
      </c>
      <c r="C692">
        <v>-100</v>
      </c>
      <c r="D692">
        <v>-100</v>
      </c>
      <c r="E692">
        <v>-100</v>
      </c>
      <c r="F692">
        <v>-118.1153846</v>
      </c>
      <c r="G692">
        <v>-118.0865385</v>
      </c>
      <c r="H692">
        <v>-112.4038462</v>
      </c>
      <c r="I692">
        <v>-85</v>
      </c>
      <c r="J692">
        <v>-111</v>
      </c>
      <c r="K692">
        <v>-107</v>
      </c>
      <c r="L692">
        <v>-6.0395576919999998</v>
      </c>
      <c r="M692">
        <v>-6.0380827100000003</v>
      </c>
      <c r="N692">
        <v>-5.7475113489999998</v>
      </c>
      <c r="O692">
        <v>-4.3462788989999996</v>
      </c>
      <c r="P692">
        <v>-5.6757289149999997</v>
      </c>
      <c r="Q692">
        <v>-5.4711981429999996</v>
      </c>
      <c r="R692">
        <v>-0.301977885</v>
      </c>
      <c r="S692">
        <v>-0.30190413599999999</v>
      </c>
      <c r="T692">
        <v>-0.287375567</v>
      </c>
      <c r="U692">
        <v>-0.21731394500000001</v>
      </c>
      <c r="V692">
        <v>-0.28378644600000003</v>
      </c>
      <c r="W692">
        <v>-0.27355990699999999</v>
      </c>
      <c r="X692" s="1">
        <v>4.2599999999999999E-5</v>
      </c>
      <c r="Y692">
        <v>9.7102950000000007E-3</v>
      </c>
      <c r="Z692">
        <v>1.5636098030000001</v>
      </c>
      <c r="AA692">
        <v>-3.8377915999999998E-2</v>
      </c>
      <c r="AB692">
        <v>-1.5339808E-2</v>
      </c>
      <c r="AC692">
        <v>1.3590531539999999</v>
      </c>
    </row>
    <row r="693" spans="1:29" x14ac:dyDescent="0.3">
      <c r="A693">
        <v>6.91</v>
      </c>
      <c r="B693">
        <v>28.2</v>
      </c>
      <c r="C693">
        <v>-100</v>
      </c>
      <c r="D693">
        <v>-100</v>
      </c>
      <c r="E693">
        <v>-100</v>
      </c>
      <c r="F693">
        <v>-118.1442308</v>
      </c>
      <c r="G693">
        <v>-118.3173077</v>
      </c>
      <c r="H693">
        <v>-112.6826923</v>
      </c>
      <c r="I693">
        <v>-109</v>
      </c>
      <c r="J693">
        <v>-110</v>
      </c>
      <c r="K693">
        <v>-113</v>
      </c>
      <c r="L693">
        <v>-6.0410326730000001</v>
      </c>
      <c r="M693">
        <v>-6.0498825619999996</v>
      </c>
      <c r="N693">
        <v>-5.7617695040000001</v>
      </c>
      <c r="O693">
        <v>-5.5734635289999996</v>
      </c>
      <c r="P693">
        <v>-5.6245962220000001</v>
      </c>
      <c r="Q693">
        <v>-5.7779943009999997</v>
      </c>
      <c r="R693">
        <v>-0.30205163400000001</v>
      </c>
      <c r="S693">
        <v>-0.30249412799999997</v>
      </c>
      <c r="T693">
        <v>-0.28808847500000001</v>
      </c>
      <c r="U693">
        <v>-0.27867317600000002</v>
      </c>
      <c r="V693">
        <v>-0.281229811</v>
      </c>
      <c r="W693">
        <v>-0.288899715</v>
      </c>
      <c r="X693">
        <v>-2.55474E-4</v>
      </c>
      <c r="Y693">
        <v>9.4562699999999993E-3</v>
      </c>
      <c r="Z693">
        <v>1.5660249770000001</v>
      </c>
      <c r="AA693">
        <v>-1.476074E-3</v>
      </c>
      <c r="AB693">
        <v>-5.9654809999999999E-3</v>
      </c>
      <c r="AC693">
        <v>1.4891275479999999</v>
      </c>
    </row>
    <row r="694" spans="1:29" x14ac:dyDescent="0.3">
      <c r="A694">
        <v>6.92</v>
      </c>
      <c r="B694">
        <v>28.2</v>
      </c>
      <c r="C694">
        <v>-100</v>
      </c>
      <c r="D694">
        <v>-100</v>
      </c>
      <c r="E694">
        <v>-100</v>
      </c>
      <c r="F694">
        <v>-118.5480769</v>
      </c>
      <c r="G694">
        <v>-118.3365385</v>
      </c>
      <c r="H694">
        <v>-112.7211538</v>
      </c>
      <c r="I694">
        <v>-113</v>
      </c>
      <c r="J694">
        <v>-108</v>
      </c>
      <c r="K694">
        <v>-118</v>
      </c>
      <c r="L694">
        <v>-6.0616824149999999</v>
      </c>
      <c r="M694">
        <v>-6.0508658830000002</v>
      </c>
      <c r="N694">
        <v>-5.7637361460000003</v>
      </c>
      <c r="O694">
        <v>-5.7779943009999997</v>
      </c>
      <c r="P694">
        <v>-5.5223308360000001</v>
      </c>
      <c r="Q694">
        <v>-6.0336577660000001</v>
      </c>
      <c r="R694">
        <v>-0.30308412099999998</v>
      </c>
      <c r="S694">
        <v>-0.30254329400000002</v>
      </c>
      <c r="T694">
        <v>-0.28818680699999999</v>
      </c>
      <c r="U694">
        <v>-0.288899715</v>
      </c>
      <c r="V694">
        <v>-0.27611654200000002</v>
      </c>
      <c r="W694">
        <v>-0.30168288799999998</v>
      </c>
      <c r="X694">
        <v>3.1224600000000002E-4</v>
      </c>
      <c r="Y694">
        <v>9.7512669999999992E-3</v>
      </c>
      <c r="Z694">
        <v>1.5680951270000001</v>
      </c>
      <c r="AA694">
        <v>7.3803690000000003E-3</v>
      </c>
      <c r="AB694">
        <v>-1.2783173E-2</v>
      </c>
      <c r="AC694">
        <v>1.520524816</v>
      </c>
    </row>
    <row r="695" spans="1:29" x14ac:dyDescent="0.3">
      <c r="A695">
        <v>6.93</v>
      </c>
      <c r="B695">
        <v>28.2</v>
      </c>
      <c r="C695">
        <v>-100</v>
      </c>
      <c r="D695">
        <v>-100</v>
      </c>
      <c r="E695">
        <v>-100</v>
      </c>
      <c r="F695">
        <v>-117.7980769</v>
      </c>
      <c r="G695">
        <v>-117.1346154</v>
      </c>
      <c r="H695">
        <v>-111.6826923</v>
      </c>
      <c r="I695">
        <v>-121</v>
      </c>
      <c r="J695">
        <v>-107</v>
      </c>
      <c r="K695">
        <v>-94</v>
      </c>
      <c r="L695">
        <v>-6.0233328950000002</v>
      </c>
      <c r="M695">
        <v>-5.9894083199999999</v>
      </c>
      <c r="N695">
        <v>-5.7106368109999996</v>
      </c>
      <c r="O695">
        <v>-6.1870558439999996</v>
      </c>
      <c r="P695">
        <v>-5.4711981429999996</v>
      </c>
      <c r="Q695">
        <v>-4.8064731350000001</v>
      </c>
      <c r="R695">
        <v>-0.30116664500000001</v>
      </c>
      <c r="S695">
        <v>-0.29947041600000002</v>
      </c>
      <c r="T695">
        <v>-0.28553184100000001</v>
      </c>
      <c r="U695">
        <v>-0.30935279199999999</v>
      </c>
      <c r="V695">
        <v>-0.27355990699999999</v>
      </c>
      <c r="W695">
        <v>-0.240323657</v>
      </c>
      <c r="X695">
        <v>9.7931800000000007E-4</v>
      </c>
      <c r="Y695">
        <v>9.8577930000000001E-3</v>
      </c>
      <c r="Z695">
        <v>1.554682283</v>
      </c>
      <c r="AA695">
        <v>2.0665032E-2</v>
      </c>
      <c r="AB695">
        <v>3.4088462E-2</v>
      </c>
      <c r="AC695">
        <v>1.4442743090000001</v>
      </c>
    </row>
    <row r="696" spans="1:29" x14ac:dyDescent="0.3">
      <c r="A696">
        <v>6.94</v>
      </c>
      <c r="B696">
        <v>28.2</v>
      </c>
      <c r="C696">
        <v>-100</v>
      </c>
      <c r="D696">
        <v>-100</v>
      </c>
      <c r="E696">
        <v>-100</v>
      </c>
      <c r="F696">
        <v>-115.6826923</v>
      </c>
      <c r="G696">
        <v>-114.9615385</v>
      </c>
      <c r="H696">
        <v>-109.9615385</v>
      </c>
      <c r="I696">
        <v>-127</v>
      </c>
      <c r="J696">
        <v>-85</v>
      </c>
      <c r="K696">
        <v>-115</v>
      </c>
      <c r="L696">
        <v>-5.9151675829999997</v>
      </c>
      <c r="M696">
        <v>-5.8782930450000004</v>
      </c>
      <c r="N696">
        <v>-5.6226295799999999</v>
      </c>
      <c r="O696">
        <v>-6.4938520019999997</v>
      </c>
      <c r="P696">
        <v>-4.3462788989999996</v>
      </c>
      <c r="Q696">
        <v>-5.8802596869999997</v>
      </c>
      <c r="R696">
        <v>-0.29575837900000002</v>
      </c>
      <c r="S696">
        <v>-0.293914652</v>
      </c>
      <c r="T696">
        <v>-0.28113147900000002</v>
      </c>
      <c r="U696">
        <v>-0.3246926</v>
      </c>
      <c r="V696">
        <v>-0.21731394500000001</v>
      </c>
      <c r="W696">
        <v>-0.29401298399999998</v>
      </c>
      <c r="X696">
        <v>1.064476E-3</v>
      </c>
      <c r="Y696">
        <v>9.1366910000000006E-3</v>
      </c>
      <c r="Z696">
        <v>1.527727211</v>
      </c>
      <c r="AA696">
        <v>6.1995095E-2</v>
      </c>
      <c r="AB696">
        <v>-1.5339808E-2</v>
      </c>
      <c r="AC696">
        <v>1.4667009289999999</v>
      </c>
    </row>
    <row r="697" spans="1:29" x14ac:dyDescent="0.3">
      <c r="A697">
        <v>6.95</v>
      </c>
      <c r="B697">
        <v>28.2</v>
      </c>
      <c r="C697">
        <v>-100</v>
      </c>
      <c r="D697">
        <v>-100</v>
      </c>
      <c r="E697">
        <v>-100</v>
      </c>
      <c r="F697">
        <v>-113.6057692</v>
      </c>
      <c r="G697">
        <v>-112.9134615</v>
      </c>
      <c r="H697">
        <v>-108.2884615</v>
      </c>
      <c r="I697">
        <v>-121</v>
      </c>
      <c r="J697">
        <v>-108</v>
      </c>
      <c r="K697">
        <v>-113</v>
      </c>
      <c r="L697">
        <v>-5.8089689130000002</v>
      </c>
      <c r="M697">
        <v>-5.7735693560000003</v>
      </c>
      <c r="N697">
        <v>-5.5370806520000002</v>
      </c>
      <c r="O697">
        <v>-6.1870558439999996</v>
      </c>
      <c r="P697">
        <v>-5.5223308360000001</v>
      </c>
      <c r="Q697">
        <v>-5.7779943009999997</v>
      </c>
      <c r="R697">
        <v>-0.29044844600000003</v>
      </c>
      <c r="S697">
        <v>-0.28867846800000002</v>
      </c>
      <c r="T697">
        <v>-0.276854033</v>
      </c>
      <c r="U697">
        <v>-0.30935279199999999</v>
      </c>
      <c r="V697">
        <v>-0.27611654200000002</v>
      </c>
      <c r="W697">
        <v>-0.288899715</v>
      </c>
      <c r="X697">
        <v>1.0218969999999999E-3</v>
      </c>
      <c r="Y697">
        <v>8.4729490000000005E-3</v>
      </c>
      <c r="Z697">
        <v>1.5017209579999999</v>
      </c>
      <c r="AA697">
        <v>1.9188957999999999E-2</v>
      </c>
      <c r="AB697">
        <v>2.5566349999999998E-3</v>
      </c>
      <c r="AC697">
        <v>1.533980788</v>
      </c>
    </row>
    <row r="698" spans="1:29" x14ac:dyDescent="0.3">
      <c r="A698">
        <v>6.96</v>
      </c>
      <c r="B698">
        <v>28.2</v>
      </c>
      <c r="C698">
        <v>-100</v>
      </c>
      <c r="D698">
        <v>-100</v>
      </c>
      <c r="E698">
        <v>-100</v>
      </c>
      <c r="F698">
        <v>-111.5769231</v>
      </c>
      <c r="G698">
        <v>-111.1442308</v>
      </c>
      <c r="H698">
        <v>-106.2403846</v>
      </c>
      <c r="I698">
        <v>-97</v>
      </c>
      <c r="J698">
        <v>-114</v>
      </c>
      <c r="K698">
        <v>-111</v>
      </c>
      <c r="L698">
        <v>-5.7052285459999998</v>
      </c>
      <c r="M698">
        <v>-5.6831038229999997</v>
      </c>
      <c r="N698">
        <v>-5.4323569630000001</v>
      </c>
      <c r="O698">
        <v>-4.9598712139999996</v>
      </c>
      <c r="P698">
        <v>-5.8291269940000001</v>
      </c>
      <c r="Q698">
        <v>-5.6757289149999997</v>
      </c>
      <c r="R698">
        <v>-0.28526142700000001</v>
      </c>
      <c r="S698">
        <v>-0.28415519099999997</v>
      </c>
      <c r="T698">
        <v>-0.271617848</v>
      </c>
      <c r="U698">
        <v>-0.247993561</v>
      </c>
      <c r="V698">
        <v>-0.29145634999999998</v>
      </c>
      <c r="W698">
        <v>-0.28378644600000003</v>
      </c>
      <c r="X698">
        <v>6.3868599999999996E-4</v>
      </c>
      <c r="Y698">
        <v>8.7269740000000002E-3</v>
      </c>
      <c r="Z698">
        <v>1.4754990640000001</v>
      </c>
      <c r="AA698">
        <v>-2.5093252999999999E-2</v>
      </c>
      <c r="AB698">
        <v>-9.374327E-3</v>
      </c>
      <c r="AC698">
        <v>1.4442743090000001</v>
      </c>
    </row>
    <row r="699" spans="1:29" x14ac:dyDescent="0.3">
      <c r="A699">
        <v>6.97</v>
      </c>
      <c r="B699">
        <v>28.2</v>
      </c>
      <c r="C699">
        <v>-100</v>
      </c>
      <c r="D699">
        <v>-100</v>
      </c>
      <c r="E699">
        <v>-100</v>
      </c>
      <c r="F699">
        <v>-110.7596154</v>
      </c>
      <c r="G699">
        <v>-110.4615385</v>
      </c>
      <c r="H699">
        <v>-104.6634615</v>
      </c>
      <c r="I699">
        <v>-116</v>
      </c>
      <c r="J699">
        <v>-114</v>
      </c>
      <c r="K699">
        <v>-104</v>
      </c>
      <c r="L699">
        <v>-5.6634374019999996</v>
      </c>
      <c r="M699">
        <v>-5.6481959269999997</v>
      </c>
      <c r="N699">
        <v>-5.3517246399999996</v>
      </c>
      <c r="O699">
        <v>-5.9313923800000001</v>
      </c>
      <c r="P699">
        <v>-5.8291269940000001</v>
      </c>
      <c r="Q699">
        <v>-5.3178000650000001</v>
      </c>
      <c r="R699">
        <v>-0.28317186999999999</v>
      </c>
      <c r="S699">
        <v>-0.28240979599999999</v>
      </c>
      <c r="T699">
        <v>-0.26758623199999998</v>
      </c>
      <c r="U699">
        <v>-0.29656961900000001</v>
      </c>
      <c r="V699">
        <v>-0.29145634999999998</v>
      </c>
      <c r="W699">
        <v>-0.26589000299999999</v>
      </c>
      <c r="X699">
        <v>4.3998399999999998E-4</v>
      </c>
      <c r="Y699">
        <v>1.0136401E-2</v>
      </c>
      <c r="Z699">
        <v>1.4616980669999999</v>
      </c>
      <c r="AA699">
        <v>2.952147E-3</v>
      </c>
      <c r="AB699">
        <v>1.8748654E-2</v>
      </c>
      <c r="AC699">
        <v>1.4980981959999999</v>
      </c>
    </row>
    <row r="700" spans="1:29" x14ac:dyDescent="0.3">
      <c r="A700">
        <v>6.98</v>
      </c>
      <c r="B700">
        <v>28.2</v>
      </c>
      <c r="C700">
        <v>-100</v>
      </c>
      <c r="D700">
        <v>-100</v>
      </c>
      <c r="E700">
        <v>-100</v>
      </c>
      <c r="F700">
        <v>-110.8173077</v>
      </c>
      <c r="G700">
        <v>-110.375</v>
      </c>
      <c r="H700">
        <v>-104.1057692</v>
      </c>
      <c r="I700">
        <v>-115</v>
      </c>
      <c r="J700">
        <v>-121</v>
      </c>
      <c r="K700">
        <v>-86</v>
      </c>
      <c r="L700">
        <v>-5.6663873660000004</v>
      </c>
      <c r="M700">
        <v>-5.6437709820000004</v>
      </c>
      <c r="N700">
        <v>-5.3232083299999999</v>
      </c>
      <c r="O700">
        <v>-5.8802596869999997</v>
      </c>
      <c r="P700">
        <v>-6.1870558439999996</v>
      </c>
      <c r="Q700">
        <v>-4.3974115920000001</v>
      </c>
      <c r="R700">
        <v>-0.28331936800000002</v>
      </c>
      <c r="S700">
        <v>-0.28218854900000001</v>
      </c>
      <c r="T700">
        <v>-0.26616041699999998</v>
      </c>
      <c r="U700">
        <v>-0.29401298399999998</v>
      </c>
      <c r="V700">
        <v>-0.30935279199999999</v>
      </c>
      <c r="W700">
        <v>-0.21987058000000001</v>
      </c>
      <c r="X700">
        <v>6.5287899999999998E-4</v>
      </c>
      <c r="Y700">
        <v>1.1062361E-2</v>
      </c>
      <c r="Z700">
        <v>1.4590672520000001</v>
      </c>
      <c r="AA700">
        <v>-8.8564420000000008E-3</v>
      </c>
      <c r="AB700">
        <v>5.4541539E-2</v>
      </c>
      <c r="AC700">
        <v>1.4442743090000001</v>
      </c>
    </row>
    <row r="701" spans="1:29" x14ac:dyDescent="0.3">
      <c r="A701">
        <v>6.99</v>
      </c>
      <c r="B701">
        <v>28.2</v>
      </c>
      <c r="C701">
        <v>-100</v>
      </c>
      <c r="D701">
        <v>-100</v>
      </c>
      <c r="E701">
        <v>-100</v>
      </c>
      <c r="F701">
        <v>-110.1826923</v>
      </c>
      <c r="G701">
        <v>-110.125</v>
      </c>
      <c r="H701">
        <v>-103.9615385</v>
      </c>
      <c r="I701">
        <v>-110</v>
      </c>
      <c r="J701">
        <v>-125</v>
      </c>
      <c r="K701">
        <v>-105</v>
      </c>
      <c r="L701">
        <v>-5.6339377720000003</v>
      </c>
      <c r="M701">
        <v>-5.6309878089999996</v>
      </c>
      <c r="N701">
        <v>-5.3158334229999999</v>
      </c>
      <c r="O701">
        <v>-5.6245962220000001</v>
      </c>
      <c r="P701">
        <v>-6.3915866159999997</v>
      </c>
      <c r="Q701">
        <v>-5.3689327579999997</v>
      </c>
      <c r="R701">
        <v>-0.28169688900000001</v>
      </c>
      <c r="S701">
        <v>-0.28154939000000001</v>
      </c>
      <c r="T701">
        <v>-0.26579167100000001</v>
      </c>
      <c r="U701">
        <v>-0.281229811</v>
      </c>
      <c r="V701">
        <v>-0.31957933100000002</v>
      </c>
      <c r="W701">
        <v>-0.26844663800000002</v>
      </c>
      <c r="X701" s="1">
        <v>8.5199999999999997E-5</v>
      </c>
      <c r="Y701">
        <v>1.0554312E-2</v>
      </c>
      <c r="Z701">
        <v>1.454452544</v>
      </c>
      <c r="AA701">
        <v>-2.2141106000000001E-2</v>
      </c>
      <c r="AB701">
        <v>2.1305289000000002E-2</v>
      </c>
      <c r="AC701">
        <v>1.52501014</v>
      </c>
    </row>
    <row r="702" spans="1:29" x14ac:dyDescent="0.3">
      <c r="A702">
        <v>7</v>
      </c>
      <c r="B702">
        <v>28.2</v>
      </c>
      <c r="C702">
        <v>-100</v>
      </c>
      <c r="D702">
        <v>-100</v>
      </c>
      <c r="E702">
        <v>-100</v>
      </c>
      <c r="F702">
        <v>-110.4423077</v>
      </c>
      <c r="G702">
        <v>-109.9230769</v>
      </c>
      <c r="H702">
        <v>-104.3365385</v>
      </c>
      <c r="I702">
        <v>-111</v>
      </c>
      <c r="J702">
        <v>-99</v>
      </c>
      <c r="K702">
        <v>-103</v>
      </c>
      <c r="L702">
        <v>-5.6472126060000001</v>
      </c>
      <c r="M702">
        <v>-5.6206629379999997</v>
      </c>
      <c r="N702">
        <v>-5.3350081820000002</v>
      </c>
      <c r="O702">
        <v>-5.6757289149999997</v>
      </c>
      <c r="P702">
        <v>-5.0621365999999997</v>
      </c>
      <c r="Q702">
        <v>-5.2666673719999997</v>
      </c>
      <c r="R702">
        <v>-0.28236063</v>
      </c>
      <c r="S702">
        <v>-0.28103314699999998</v>
      </c>
      <c r="T702">
        <v>-0.26675040900000002</v>
      </c>
      <c r="U702">
        <v>-0.28378644600000003</v>
      </c>
      <c r="V702">
        <v>-0.25310683</v>
      </c>
      <c r="W702">
        <v>-0.26333336899999998</v>
      </c>
      <c r="X702">
        <v>7.6642300000000002E-4</v>
      </c>
      <c r="Y702">
        <v>9.9643200000000005E-3</v>
      </c>
      <c r="Z702">
        <v>1.4563933090000001</v>
      </c>
      <c r="AA702">
        <v>1.7712884000000002E-2</v>
      </c>
      <c r="AB702">
        <v>3.4088460000000001E-3</v>
      </c>
      <c r="AC702">
        <v>1.4039063940000001</v>
      </c>
    </row>
    <row r="703" spans="1:29" x14ac:dyDescent="0.3">
      <c r="A703">
        <v>7.01</v>
      </c>
      <c r="B703">
        <v>28.2</v>
      </c>
      <c r="C703">
        <v>-100</v>
      </c>
      <c r="D703">
        <v>-100</v>
      </c>
      <c r="E703">
        <v>-100</v>
      </c>
      <c r="F703">
        <v>-111.0865385</v>
      </c>
      <c r="G703">
        <v>-109.7884615</v>
      </c>
      <c r="H703">
        <v>-104.9230769</v>
      </c>
      <c r="I703">
        <v>-87</v>
      </c>
      <c r="J703">
        <v>-120</v>
      </c>
      <c r="K703">
        <v>-104</v>
      </c>
      <c r="L703">
        <v>-5.6801538599999999</v>
      </c>
      <c r="M703">
        <v>-5.6137796910000004</v>
      </c>
      <c r="N703">
        <v>-5.3649994740000002</v>
      </c>
      <c r="O703">
        <v>-4.4485442849999997</v>
      </c>
      <c r="P703">
        <v>-6.1359231520000002</v>
      </c>
      <c r="Q703">
        <v>-5.3178000650000001</v>
      </c>
      <c r="R703">
        <v>-0.28400769300000001</v>
      </c>
      <c r="S703">
        <v>-0.280688985</v>
      </c>
      <c r="T703">
        <v>-0.268249974</v>
      </c>
      <c r="U703">
        <v>-0.22242721400000001</v>
      </c>
      <c r="V703">
        <v>-0.30679615799999999</v>
      </c>
      <c r="W703">
        <v>-0.26589000299999999</v>
      </c>
      <c r="X703">
        <v>1.9160570000000001E-3</v>
      </c>
      <c r="Y703">
        <v>9.3989099999999999E-3</v>
      </c>
      <c r="Z703">
        <v>1.4613099140000001</v>
      </c>
      <c r="AA703">
        <v>-4.8710431999999998E-2</v>
      </c>
      <c r="AB703">
        <v>-8.5221199999999998E-4</v>
      </c>
      <c r="AC703">
        <v>1.394935746</v>
      </c>
    </row>
    <row r="704" spans="1:29" x14ac:dyDescent="0.3">
      <c r="A704">
        <v>7.02</v>
      </c>
      <c r="B704">
        <v>28.2</v>
      </c>
      <c r="C704">
        <v>-100</v>
      </c>
      <c r="D704">
        <v>-100</v>
      </c>
      <c r="E704">
        <v>-100</v>
      </c>
      <c r="F704">
        <v>-111.2211538</v>
      </c>
      <c r="G704">
        <v>-109.5769231</v>
      </c>
      <c r="H704">
        <v>-105.1153846</v>
      </c>
      <c r="I704">
        <v>-113</v>
      </c>
      <c r="J704">
        <v>-116</v>
      </c>
      <c r="K704">
        <v>-104</v>
      </c>
      <c r="L704">
        <v>-5.6870371070000001</v>
      </c>
      <c r="M704">
        <v>-5.6029631599999998</v>
      </c>
      <c r="N704">
        <v>-5.3748326840000002</v>
      </c>
      <c r="O704">
        <v>-5.7779943009999997</v>
      </c>
      <c r="P704">
        <v>-5.9313923800000001</v>
      </c>
      <c r="Q704">
        <v>-5.3178000650000001</v>
      </c>
      <c r="R704">
        <v>-0.28435185499999999</v>
      </c>
      <c r="S704">
        <v>-0.28014815799999998</v>
      </c>
      <c r="T704">
        <v>-0.26874163400000001</v>
      </c>
      <c r="U704">
        <v>-0.288899715</v>
      </c>
      <c r="V704">
        <v>-0.29656961900000001</v>
      </c>
      <c r="W704">
        <v>-0.26589000299999999</v>
      </c>
      <c r="X704">
        <v>2.4270060000000002E-3</v>
      </c>
      <c r="Y704">
        <v>9.0055819999999998E-3</v>
      </c>
      <c r="Z704">
        <v>1.4618274520000001</v>
      </c>
      <c r="AA704">
        <v>-4.4282210000000004E-3</v>
      </c>
      <c r="AB704">
        <v>1.7896443000000001E-2</v>
      </c>
      <c r="AC704">
        <v>1.4936128719999999</v>
      </c>
    </row>
    <row r="705" spans="1:29" x14ac:dyDescent="0.3">
      <c r="A705">
        <v>7.03</v>
      </c>
      <c r="B705">
        <v>28.2</v>
      </c>
      <c r="C705">
        <v>-100</v>
      </c>
      <c r="D705">
        <v>-100</v>
      </c>
      <c r="E705">
        <v>-100</v>
      </c>
      <c r="F705">
        <v>-111.8173077</v>
      </c>
      <c r="G705">
        <v>-108.9615385</v>
      </c>
      <c r="H705">
        <v>-105.1923077</v>
      </c>
      <c r="I705">
        <v>-111</v>
      </c>
      <c r="J705">
        <v>-117</v>
      </c>
      <c r="K705">
        <v>-100</v>
      </c>
      <c r="L705">
        <v>-5.7175200579999998</v>
      </c>
      <c r="M705">
        <v>-5.5714968870000003</v>
      </c>
      <c r="N705">
        <v>-5.3787659679999997</v>
      </c>
      <c r="O705">
        <v>-5.6757289149999997</v>
      </c>
      <c r="P705">
        <v>-5.9825250729999997</v>
      </c>
      <c r="Q705">
        <v>-5.1132692930000001</v>
      </c>
      <c r="R705">
        <v>-0.28587600299999999</v>
      </c>
      <c r="S705">
        <v>-0.27857484399999999</v>
      </c>
      <c r="T705">
        <v>-0.26893829800000002</v>
      </c>
      <c r="U705">
        <v>-0.28378644600000003</v>
      </c>
      <c r="V705">
        <v>-0.29912625399999998</v>
      </c>
      <c r="W705">
        <v>-0.25566346499999998</v>
      </c>
      <c r="X705">
        <v>4.2153260000000001E-3</v>
      </c>
      <c r="Y705">
        <v>8.8580840000000004E-3</v>
      </c>
      <c r="Z705">
        <v>1.46208622</v>
      </c>
      <c r="AA705">
        <v>-8.8564420000000008E-3</v>
      </c>
      <c r="AB705">
        <v>2.3861923E-2</v>
      </c>
      <c r="AC705">
        <v>1.4711862529999999</v>
      </c>
    </row>
    <row r="706" spans="1:29" x14ac:dyDescent="0.3">
      <c r="A706">
        <v>7.04</v>
      </c>
      <c r="B706">
        <v>28.2</v>
      </c>
      <c r="C706">
        <v>-100</v>
      </c>
      <c r="D706">
        <v>-100</v>
      </c>
      <c r="E706">
        <v>-100</v>
      </c>
      <c r="F706">
        <v>-112.125</v>
      </c>
      <c r="G706">
        <v>-109.375</v>
      </c>
      <c r="H706">
        <v>-105.2884615</v>
      </c>
      <c r="I706">
        <v>-109</v>
      </c>
      <c r="J706">
        <v>-111</v>
      </c>
      <c r="K706">
        <v>-83</v>
      </c>
      <c r="L706">
        <v>-5.7332531949999996</v>
      </c>
      <c r="M706">
        <v>-5.5926382889999999</v>
      </c>
      <c r="N706">
        <v>-5.3836825729999997</v>
      </c>
      <c r="O706">
        <v>-5.5734635289999996</v>
      </c>
      <c r="P706">
        <v>-5.6757289149999997</v>
      </c>
      <c r="Q706">
        <v>-4.2440135129999996</v>
      </c>
      <c r="R706">
        <v>-0.28666266000000001</v>
      </c>
      <c r="S706">
        <v>-0.27963191399999998</v>
      </c>
      <c r="T706">
        <v>-0.26918412899999999</v>
      </c>
      <c r="U706">
        <v>-0.27867317600000002</v>
      </c>
      <c r="V706">
        <v>-0.28378644600000003</v>
      </c>
      <c r="W706">
        <v>-0.212200676</v>
      </c>
      <c r="X706">
        <v>4.0592029999999999E-3</v>
      </c>
      <c r="Y706">
        <v>9.3087719999999999E-3</v>
      </c>
      <c r="Z706">
        <v>1.4657521099999999</v>
      </c>
      <c r="AA706">
        <v>-2.952147E-3</v>
      </c>
      <c r="AB706">
        <v>4.6019424000000003E-2</v>
      </c>
      <c r="AC706">
        <v>1.3590531539999999</v>
      </c>
    </row>
    <row r="707" spans="1:29" x14ac:dyDescent="0.3">
      <c r="A707">
        <v>7.05</v>
      </c>
      <c r="B707">
        <v>28.2</v>
      </c>
      <c r="C707">
        <v>-100</v>
      </c>
      <c r="D707">
        <v>-100</v>
      </c>
      <c r="E707">
        <v>-100</v>
      </c>
      <c r="F707">
        <v>-111.8942308</v>
      </c>
      <c r="G707">
        <v>-110.1442308</v>
      </c>
      <c r="H707">
        <v>-105.5480769</v>
      </c>
      <c r="I707">
        <v>-105</v>
      </c>
      <c r="J707">
        <v>-85</v>
      </c>
      <c r="K707">
        <v>-112</v>
      </c>
      <c r="L707">
        <v>-5.7214533430000003</v>
      </c>
      <c r="M707">
        <v>-5.6319711300000002</v>
      </c>
      <c r="N707">
        <v>-5.3969574070000004</v>
      </c>
      <c r="O707">
        <v>-5.3689327579999997</v>
      </c>
      <c r="P707">
        <v>-4.3462788989999996</v>
      </c>
      <c r="Q707">
        <v>-5.7268616080000001</v>
      </c>
      <c r="R707">
        <v>-0.286072667</v>
      </c>
      <c r="S707">
        <v>-0.281598556</v>
      </c>
      <c r="T707">
        <v>-0.26984786999999999</v>
      </c>
      <c r="U707">
        <v>-0.26844663800000002</v>
      </c>
      <c r="V707">
        <v>-0.21731394500000001</v>
      </c>
      <c r="W707">
        <v>-0.28634308000000003</v>
      </c>
      <c r="X707">
        <v>2.583129E-3</v>
      </c>
      <c r="Y707">
        <v>9.3251610000000002E-3</v>
      </c>
      <c r="Z707">
        <v>1.469331744</v>
      </c>
      <c r="AA707">
        <v>2.9521473999999999E-2</v>
      </c>
      <c r="AB707">
        <v>-2.8975193E-2</v>
      </c>
      <c r="AC707">
        <v>1.3545678299999999</v>
      </c>
    </row>
    <row r="708" spans="1:29" x14ac:dyDescent="0.3">
      <c r="A708">
        <v>7.06</v>
      </c>
      <c r="B708">
        <v>28.2</v>
      </c>
      <c r="C708">
        <v>-100</v>
      </c>
      <c r="D708">
        <v>-100</v>
      </c>
      <c r="E708">
        <v>-100</v>
      </c>
      <c r="F708">
        <v>-111.7019231</v>
      </c>
      <c r="G708">
        <v>-110.2884615</v>
      </c>
      <c r="H708">
        <v>-105.8269231</v>
      </c>
      <c r="I708">
        <v>-88</v>
      </c>
      <c r="J708">
        <v>-104</v>
      </c>
      <c r="K708">
        <v>-122</v>
      </c>
      <c r="L708">
        <v>-5.7116201320000002</v>
      </c>
      <c r="M708">
        <v>-5.6393460380000002</v>
      </c>
      <c r="N708">
        <v>-5.4112155609999997</v>
      </c>
      <c r="O708">
        <v>-4.4996769780000001</v>
      </c>
      <c r="P708">
        <v>-5.3178000650000001</v>
      </c>
      <c r="Q708">
        <v>-6.2381885370000001</v>
      </c>
      <c r="R708">
        <v>-0.285581007</v>
      </c>
      <c r="S708">
        <v>-0.28196730199999998</v>
      </c>
      <c r="T708">
        <v>-0.270560778</v>
      </c>
      <c r="U708">
        <v>-0.22498384900000001</v>
      </c>
      <c r="V708">
        <v>-0.26589000299999999</v>
      </c>
      <c r="W708">
        <v>-0.31190942700000002</v>
      </c>
      <c r="X708">
        <v>2.0863729999999999E-3</v>
      </c>
      <c r="Y708">
        <v>8.8089169999999994E-3</v>
      </c>
      <c r="Z708">
        <v>1.4703668190000001</v>
      </c>
      <c r="AA708">
        <v>-2.3617178999999999E-2</v>
      </c>
      <c r="AB708">
        <v>-4.4315001E-2</v>
      </c>
      <c r="AC708">
        <v>1.4083917180000001</v>
      </c>
    </row>
    <row r="709" spans="1:29" x14ac:dyDescent="0.3">
      <c r="A709">
        <v>7.07</v>
      </c>
      <c r="B709">
        <v>28.2</v>
      </c>
      <c r="C709">
        <v>-100</v>
      </c>
      <c r="D709">
        <v>-100</v>
      </c>
      <c r="E709">
        <v>-100</v>
      </c>
      <c r="F709">
        <v>-111.6538462</v>
      </c>
      <c r="G709">
        <v>-110.7307692</v>
      </c>
      <c r="H709">
        <v>-105.6730769</v>
      </c>
      <c r="I709">
        <v>-117</v>
      </c>
      <c r="J709">
        <v>-103</v>
      </c>
      <c r="K709">
        <v>-123</v>
      </c>
      <c r="L709">
        <v>-5.7091618300000002</v>
      </c>
      <c r="M709">
        <v>-5.6619624210000001</v>
      </c>
      <c r="N709">
        <v>-5.4033489929999998</v>
      </c>
      <c r="O709">
        <v>-5.9825250729999997</v>
      </c>
      <c r="P709">
        <v>-5.2666673719999997</v>
      </c>
      <c r="Q709">
        <v>-6.2893212299999997</v>
      </c>
      <c r="R709">
        <v>-0.28545809100000002</v>
      </c>
      <c r="S709">
        <v>-0.28309812099999998</v>
      </c>
      <c r="T709">
        <v>-0.27016744999999998</v>
      </c>
      <c r="U709">
        <v>-0.29912625399999998</v>
      </c>
      <c r="V709">
        <v>-0.26333336899999998</v>
      </c>
      <c r="W709">
        <v>-0.31446606199999999</v>
      </c>
      <c r="X709">
        <v>1.36253E-3</v>
      </c>
      <c r="Y709">
        <v>9.4071039999999995E-3</v>
      </c>
      <c r="Z709">
        <v>1.4714450210000001</v>
      </c>
      <c r="AA709">
        <v>2.0665032E-2</v>
      </c>
      <c r="AB709">
        <v>-2.21575E-2</v>
      </c>
      <c r="AC709">
        <v>1.5384661120000001</v>
      </c>
    </row>
    <row r="710" spans="1:29" x14ac:dyDescent="0.3">
      <c r="A710">
        <v>7.08</v>
      </c>
      <c r="B710">
        <v>28.2</v>
      </c>
      <c r="C710">
        <v>-100</v>
      </c>
      <c r="D710">
        <v>-100</v>
      </c>
      <c r="E710">
        <v>-100</v>
      </c>
      <c r="F710">
        <v>-111.6153846</v>
      </c>
      <c r="G710">
        <v>-110.9807692</v>
      </c>
      <c r="H710">
        <v>-106.3365385</v>
      </c>
      <c r="I710">
        <v>-250</v>
      </c>
      <c r="J710">
        <v>-102</v>
      </c>
      <c r="K710">
        <v>-122</v>
      </c>
      <c r="L710">
        <v>-5.707195188</v>
      </c>
      <c r="M710">
        <v>-5.674745594</v>
      </c>
      <c r="N710">
        <v>-5.4372735680000002</v>
      </c>
      <c r="O710">
        <v>-12.783173229999999</v>
      </c>
      <c r="P710">
        <v>-5.2155346790000001</v>
      </c>
      <c r="Q710">
        <v>-6.2381885370000001</v>
      </c>
      <c r="R710">
        <v>-0.28535975899999999</v>
      </c>
      <c r="S710">
        <v>-0.28373727999999998</v>
      </c>
      <c r="T710">
        <v>-0.271863678</v>
      </c>
      <c r="U710">
        <v>-0.63915866200000004</v>
      </c>
      <c r="V710">
        <v>-0.26077673400000001</v>
      </c>
      <c r="W710">
        <v>-0.31190942700000002</v>
      </c>
      <c r="X710">
        <v>9.3673900000000002E-4</v>
      </c>
      <c r="Y710">
        <v>8.4565609999999996E-3</v>
      </c>
      <c r="Z710">
        <v>1.47536968</v>
      </c>
      <c r="AA710">
        <v>0.21845890800000001</v>
      </c>
      <c r="AB710">
        <v>9.2038846999999993E-2</v>
      </c>
      <c r="AC710">
        <v>2.1260435480000002</v>
      </c>
    </row>
    <row r="711" spans="1:29" x14ac:dyDescent="0.3">
      <c r="A711">
        <v>7.09</v>
      </c>
      <c r="B711">
        <v>28.2</v>
      </c>
      <c r="C711">
        <v>-100</v>
      </c>
      <c r="D711">
        <v>-100</v>
      </c>
      <c r="E711">
        <v>-100</v>
      </c>
      <c r="F711">
        <v>-112.6730769</v>
      </c>
      <c r="G711">
        <v>-110.8653846</v>
      </c>
      <c r="H711">
        <v>-107.1730769</v>
      </c>
      <c r="I711">
        <v>0</v>
      </c>
      <c r="J711">
        <v>-105</v>
      </c>
      <c r="K711">
        <v>-88</v>
      </c>
      <c r="L711">
        <v>-5.7612778440000003</v>
      </c>
      <c r="M711">
        <v>-5.6688456680000003</v>
      </c>
      <c r="N711">
        <v>-5.4800480330000001</v>
      </c>
      <c r="O711">
        <v>0</v>
      </c>
      <c r="P711">
        <v>-5.3689327579999997</v>
      </c>
      <c r="Q711">
        <v>-4.4996769780000001</v>
      </c>
      <c r="R711">
        <v>-0.28806389199999999</v>
      </c>
      <c r="S711">
        <v>-0.28344228300000002</v>
      </c>
      <c r="T711">
        <v>-0.27400240199999998</v>
      </c>
      <c r="U711">
        <v>0</v>
      </c>
      <c r="V711">
        <v>-0.26844663800000002</v>
      </c>
      <c r="W711">
        <v>-0.22498384900000001</v>
      </c>
      <c r="X711">
        <v>2.6682870000000001E-3</v>
      </c>
      <c r="Y711">
        <v>7.8337909999999997E-3</v>
      </c>
      <c r="Z711">
        <v>1.4833483810000001</v>
      </c>
      <c r="AA711">
        <v>-0.15498773900000001</v>
      </c>
      <c r="AB711">
        <v>-6.0507020000000002E-2</v>
      </c>
      <c r="AC711">
        <v>0.865667521</v>
      </c>
    </row>
    <row r="712" spans="1:29" x14ac:dyDescent="0.3">
      <c r="A712">
        <v>7.1</v>
      </c>
      <c r="B712">
        <v>28.2</v>
      </c>
      <c r="C712">
        <v>-100</v>
      </c>
      <c r="D712">
        <v>-100</v>
      </c>
      <c r="E712">
        <v>-100</v>
      </c>
      <c r="F712">
        <v>-114.5865385</v>
      </c>
      <c r="G712">
        <v>-112.0769231</v>
      </c>
      <c r="H712">
        <v>-108.3076923</v>
      </c>
      <c r="I712">
        <v>-119</v>
      </c>
      <c r="J712">
        <v>-89</v>
      </c>
      <c r="K712">
        <v>-108</v>
      </c>
      <c r="L712">
        <v>-5.8591182850000001</v>
      </c>
      <c r="M712">
        <v>-5.7307948919999996</v>
      </c>
      <c r="N712">
        <v>-5.5380639729999999</v>
      </c>
      <c r="O712">
        <v>-6.0847904589999997</v>
      </c>
      <c r="P712">
        <v>-4.5508096709999997</v>
      </c>
      <c r="Q712">
        <v>-5.5223308360000001</v>
      </c>
      <c r="R712">
        <v>-0.29295591399999998</v>
      </c>
      <c r="S712">
        <v>-0.28653974500000001</v>
      </c>
      <c r="T712">
        <v>-0.27690319899999999</v>
      </c>
      <c r="U712">
        <v>-0.30423952300000001</v>
      </c>
      <c r="V712">
        <v>-0.22754048399999999</v>
      </c>
      <c r="W712">
        <v>-0.27611654200000002</v>
      </c>
      <c r="X712">
        <v>3.704377E-3</v>
      </c>
      <c r="Y712">
        <v>8.5630870000000005E-3</v>
      </c>
      <c r="Z712">
        <v>1.5024541360000001</v>
      </c>
      <c r="AA712">
        <v>4.4282211000000002E-2</v>
      </c>
      <c r="AB712">
        <v>-6.8176920000000002E-3</v>
      </c>
      <c r="AC712">
        <v>1.417362365</v>
      </c>
    </row>
    <row r="713" spans="1:29" x14ac:dyDescent="0.3">
      <c r="A713">
        <v>7.11</v>
      </c>
      <c r="B713">
        <v>28.2</v>
      </c>
      <c r="C713">
        <v>-100</v>
      </c>
      <c r="D713">
        <v>-100</v>
      </c>
      <c r="E713">
        <v>-100</v>
      </c>
      <c r="F713">
        <v>-116.4615385</v>
      </c>
      <c r="G713">
        <v>-114.7596154</v>
      </c>
      <c r="H713">
        <v>-110.3076923</v>
      </c>
      <c r="I713">
        <v>-117</v>
      </c>
      <c r="J713">
        <v>-119</v>
      </c>
      <c r="K713">
        <v>-106</v>
      </c>
      <c r="L713">
        <v>-5.9549920839999997</v>
      </c>
      <c r="M713">
        <v>-5.8679681739999996</v>
      </c>
      <c r="N713">
        <v>-5.6403293589999999</v>
      </c>
      <c r="O713">
        <v>-5.9825250729999997</v>
      </c>
      <c r="P713">
        <v>-6.0847904589999997</v>
      </c>
      <c r="Q713">
        <v>-5.4200654510000001</v>
      </c>
      <c r="R713">
        <v>-0.297749604</v>
      </c>
      <c r="S713">
        <v>-0.29339840900000003</v>
      </c>
      <c r="T713">
        <v>-0.28201646800000002</v>
      </c>
      <c r="U713">
        <v>-0.29912625399999998</v>
      </c>
      <c r="V713">
        <v>-0.30423952300000001</v>
      </c>
      <c r="W713">
        <v>-0.27100327299999999</v>
      </c>
      <c r="X713">
        <v>2.5121639999999999E-3</v>
      </c>
      <c r="Y713">
        <v>9.0383589999999993E-3</v>
      </c>
      <c r="Z713">
        <v>1.5318675100000001</v>
      </c>
      <c r="AA713">
        <v>-2.952147E-3</v>
      </c>
      <c r="AB713">
        <v>2.0453077E-2</v>
      </c>
      <c r="AC713">
        <v>1.533980788</v>
      </c>
    </row>
    <row r="714" spans="1:29" x14ac:dyDescent="0.3">
      <c r="A714">
        <v>7.12</v>
      </c>
      <c r="B714">
        <v>28.2</v>
      </c>
      <c r="C714">
        <v>-100</v>
      </c>
      <c r="D714">
        <v>-100</v>
      </c>
      <c r="E714">
        <v>-100</v>
      </c>
      <c r="F714">
        <v>-117.5961538</v>
      </c>
      <c r="G714">
        <v>-116.4038462</v>
      </c>
      <c r="H714">
        <v>-111.0288462</v>
      </c>
      <c r="I714">
        <v>-197</v>
      </c>
      <c r="J714">
        <v>-246</v>
      </c>
      <c r="K714">
        <v>-104</v>
      </c>
      <c r="L714">
        <v>-6.0130080240000003</v>
      </c>
      <c r="M714">
        <v>-5.9520421209999999</v>
      </c>
      <c r="N714">
        <v>-5.6772038970000001</v>
      </c>
      <c r="O714">
        <v>-10.07314051</v>
      </c>
      <c r="P714">
        <v>-12.578642459999999</v>
      </c>
      <c r="Q714">
        <v>-5.3178000650000001</v>
      </c>
      <c r="R714">
        <v>-0.30065040100000001</v>
      </c>
      <c r="S714">
        <v>-0.29760210599999998</v>
      </c>
      <c r="T714">
        <v>-0.28386019499999998</v>
      </c>
      <c r="U714">
        <v>-0.50365702499999998</v>
      </c>
      <c r="V714">
        <v>-0.62893212300000001</v>
      </c>
      <c r="W714">
        <v>-0.26589000299999999</v>
      </c>
      <c r="X714">
        <v>1.7599340000000001E-3</v>
      </c>
      <c r="Y714">
        <v>1.0177373E-2</v>
      </c>
      <c r="Z714">
        <v>1.5475661439999999</v>
      </c>
      <c r="AA714">
        <v>-7.2327611E-2</v>
      </c>
      <c r="AB714">
        <v>0.20026971399999999</v>
      </c>
      <c r="AC714">
        <v>2.4534721959999999</v>
      </c>
    </row>
    <row r="715" spans="1:29" x14ac:dyDescent="0.3">
      <c r="A715">
        <v>7.13</v>
      </c>
      <c r="B715">
        <v>28.2</v>
      </c>
      <c r="C715">
        <v>-100</v>
      </c>
      <c r="D715">
        <v>-100</v>
      </c>
      <c r="E715">
        <v>-100</v>
      </c>
      <c r="F715">
        <v>-116.6153846</v>
      </c>
      <c r="G715">
        <v>-118.0865385</v>
      </c>
      <c r="H715">
        <v>-111.5192308</v>
      </c>
      <c r="I715">
        <v>0</v>
      </c>
      <c r="J715">
        <v>0</v>
      </c>
      <c r="K715">
        <v>-107</v>
      </c>
      <c r="L715">
        <v>-5.9628586520000004</v>
      </c>
      <c r="M715">
        <v>-6.0380827100000003</v>
      </c>
      <c r="N715">
        <v>-5.702278583</v>
      </c>
      <c r="O715">
        <v>0</v>
      </c>
      <c r="P715">
        <v>0</v>
      </c>
      <c r="Q715">
        <v>-5.4711981429999996</v>
      </c>
      <c r="R715">
        <v>-0.298142933</v>
      </c>
      <c r="S715">
        <v>-0.30190413599999999</v>
      </c>
      <c r="T715">
        <v>-0.28511392899999999</v>
      </c>
      <c r="U715">
        <v>0</v>
      </c>
      <c r="V715">
        <v>0</v>
      </c>
      <c r="W715">
        <v>-0.27355990699999999</v>
      </c>
      <c r="X715">
        <v>-2.1715319999999999E-3</v>
      </c>
      <c r="Y715">
        <v>9.9397370000000006E-3</v>
      </c>
      <c r="Z715">
        <v>1.5529140299999999</v>
      </c>
      <c r="AA715">
        <v>0</v>
      </c>
      <c r="AB715">
        <v>-0.182373271</v>
      </c>
      <c r="AC715">
        <v>0.47992966199999998</v>
      </c>
    </row>
    <row r="716" spans="1:29" x14ac:dyDescent="0.3">
      <c r="A716">
        <v>7.14</v>
      </c>
      <c r="B716">
        <v>28.2</v>
      </c>
      <c r="C716">
        <v>-100</v>
      </c>
      <c r="D716">
        <v>-100</v>
      </c>
      <c r="E716">
        <v>-100</v>
      </c>
      <c r="F716">
        <v>-115.4134615</v>
      </c>
      <c r="G716">
        <v>-119.4711538</v>
      </c>
      <c r="H716">
        <v>-112.0673077</v>
      </c>
      <c r="I716">
        <v>-108</v>
      </c>
      <c r="J716">
        <v>-120</v>
      </c>
      <c r="K716">
        <v>-83</v>
      </c>
      <c r="L716">
        <v>-5.9014010890000002</v>
      </c>
      <c r="M716">
        <v>-6.108881824</v>
      </c>
      <c r="N716">
        <v>-5.7303032319999998</v>
      </c>
      <c r="O716">
        <v>-5.5223308360000001</v>
      </c>
      <c r="P716">
        <v>-6.1359231520000002</v>
      </c>
      <c r="Q716">
        <v>-4.2440135129999996</v>
      </c>
      <c r="R716">
        <v>-0.29507005400000003</v>
      </c>
      <c r="S716">
        <v>-0.30544409099999997</v>
      </c>
      <c r="T716">
        <v>-0.28651516199999999</v>
      </c>
      <c r="U716">
        <v>-0.27611654200000002</v>
      </c>
      <c r="V716">
        <v>-0.30679615799999999</v>
      </c>
      <c r="W716">
        <v>-0.212200676</v>
      </c>
      <c r="X716">
        <v>-5.9894529999999996E-3</v>
      </c>
      <c r="Y716">
        <v>9.1612740000000005E-3</v>
      </c>
      <c r="Z716">
        <v>1.5561917670000001</v>
      </c>
      <c r="AA716">
        <v>-1.7712884000000002E-2</v>
      </c>
      <c r="AB716">
        <v>5.2837116000000003E-2</v>
      </c>
      <c r="AC716">
        <v>1.394935746</v>
      </c>
    </row>
    <row r="717" spans="1:29" x14ac:dyDescent="0.3">
      <c r="A717">
        <v>7.15</v>
      </c>
      <c r="B717">
        <v>28.2</v>
      </c>
      <c r="C717">
        <v>-100</v>
      </c>
      <c r="D717">
        <v>-100</v>
      </c>
      <c r="E717">
        <v>-100</v>
      </c>
      <c r="F717">
        <v>-115.0865385</v>
      </c>
      <c r="G717">
        <v>-119.6153846</v>
      </c>
      <c r="H717">
        <v>-112.0673077</v>
      </c>
      <c r="I717">
        <v>-112</v>
      </c>
      <c r="J717">
        <v>-120</v>
      </c>
      <c r="K717">
        <v>-104</v>
      </c>
      <c r="L717">
        <v>-5.8846846309999998</v>
      </c>
      <c r="M717">
        <v>-6.116256731</v>
      </c>
      <c r="N717">
        <v>-5.7303032319999998</v>
      </c>
      <c r="O717">
        <v>-5.7268616080000001</v>
      </c>
      <c r="P717">
        <v>-6.1359231520000002</v>
      </c>
      <c r="Q717">
        <v>-5.3178000650000001</v>
      </c>
      <c r="R717">
        <v>-0.29423423199999998</v>
      </c>
      <c r="S717">
        <v>-0.305812837</v>
      </c>
      <c r="T717">
        <v>-0.28651516199999999</v>
      </c>
      <c r="U717">
        <v>-0.28634308000000003</v>
      </c>
      <c r="V717">
        <v>-0.30679615799999999</v>
      </c>
      <c r="W717">
        <v>-0.26589000299999999</v>
      </c>
      <c r="X717">
        <v>-6.684911E-3</v>
      </c>
      <c r="Y717">
        <v>9.0055819999999998E-3</v>
      </c>
      <c r="Z717">
        <v>1.555372333</v>
      </c>
      <c r="AA717">
        <v>-1.1808590000000001E-2</v>
      </c>
      <c r="AB717">
        <v>2.0453077E-2</v>
      </c>
      <c r="AC717">
        <v>1.507068844</v>
      </c>
    </row>
    <row r="718" spans="1:29" x14ac:dyDescent="0.3">
      <c r="A718">
        <v>7.16</v>
      </c>
      <c r="B718">
        <v>28.2</v>
      </c>
      <c r="C718">
        <v>-100</v>
      </c>
      <c r="D718">
        <v>-100</v>
      </c>
      <c r="E718">
        <v>-100</v>
      </c>
      <c r="F718">
        <v>-114.6634615</v>
      </c>
      <c r="G718">
        <v>-120.1153846</v>
      </c>
      <c r="H718">
        <v>-112.0192308</v>
      </c>
      <c r="I718">
        <v>-202</v>
      </c>
      <c r="J718">
        <v>-212</v>
      </c>
      <c r="K718">
        <v>-204</v>
      </c>
      <c r="L718">
        <v>-5.8630515689999996</v>
      </c>
      <c r="M718">
        <v>-6.1418230779999998</v>
      </c>
      <c r="N718">
        <v>-5.7278449289999998</v>
      </c>
      <c r="O718">
        <v>-10.328803969999999</v>
      </c>
      <c r="P718">
        <v>-10.8401309</v>
      </c>
      <c r="Q718">
        <v>-10.43106936</v>
      </c>
      <c r="R718">
        <v>-0.293152578</v>
      </c>
      <c r="S718">
        <v>-0.30709115399999998</v>
      </c>
      <c r="T718">
        <v>-0.28639224600000002</v>
      </c>
      <c r="U718">
        <v>-0.51644019900000004</v>
      </c>
      <c r="V718">
        <v>-0.54200654500000001</v>
      </c>
      <c r="W718">
        <v>-0.52155346800000002</v>
      </c>
      <c r="X718">
        <v>-8.0474399999999995E-3</v>
      </c>
      <c r="Y718">
        <v>9.1530799999999992E-3</v>
      </c>
      <c r="Z718">
        <v>1.5555017170000001</v>
      </c>
      <c r="AA718">
        <v>-1.4760736999999999E-2</v>
      </c>
      <c r="AB718">
        <v>5.1132690000000001E-3</v>
      </c>
      <c r="AC718">
        <v>2.771930196</v>
      </c>
    </row>
    <row r="719" spans="1:29" x14ac:dyDescent="0.3">
      <c r="A719">
        <v>7.17</v>
      </c>
      <c r="B719">
        <v>28.2</v>
      </c>
      <c r="C719">
        <v>-100</v>
      </c>
      <c r="D719">
        <v>-100</v>
      </c>
      <c r="E719">
        <v>-100</v>
      </c>
      <c r="F719">
        <v>-114.625</v>
      </c>
      <c r="G719">
        <v>-119.6057692</v>
      </c>
      <c r="H719">
        <v>-111.7403846</v>
      </c>
      <c r="I719">
        <v>-108</v>
      </c>
      <c r="J719">
        <v>0</v>
      </c>
      <c r="K719">
        <v>0</v>
      </c>
      <c r="L719">
        <v>-5.8610849270000003</v>
      </c>
      <c r="M719">
        <v>-6.1157650710000002</v>
      </c>
      <c r="N719">
        <v>-5.7135867740000004</v>
      </c>
      <c r="O719">
        <v>-5.5223308360000001</v>
      </c>
      <c r="P719">
        <v>0</v>
      </c>
      <c r="Q719">
        <v>0</v>
      </c>
      <c r="R719">
        <v>-0.29305424600000002</v>
      </c>
      <c r="S719">
        <v>-0.30578825399999998</v>
      </c>
      <c r="T719">
        <v>-0.28567933899999998</v>
      </c>
      <c r="U719">
        <v>-0.27611654200000002</v>
      </c>
      <c r="V719">
        <v>0</v>
      </c>
      <c r="W719">
        <v>0</v>
      </c>
      <c r="X719">
        <v>-7.351982E-3</v>
      </c>
      <c r="Y719">
        <v>9.1612740000000005E-3</v>
      </c>
      <c r="Z719">
        <v>1.5517926989999999</v>
      </c>
      <c r="AA719">
        <v>0.15941596</v>
      </c>
      <c r="AB719">
        <v>9.2038846999999993E-2</v>
      </c>
      <c r="AC719">
        <v>0.48441498599999999</v>
      </c>
    </row>
    <row r="720" spans="1:29" x14ac:dyDescent="0.3">
      <c r="A720">
        <v>7.18</v>
      </c>
      <c r="B720">
        <v>28.2</v>
      </c>
      <c r="C720">
        <v>-100</v>
      </c>
      <c r="D720">
        <v>-100</v>
      </c>
      <c r="E720">
        <v>-100</v>
      </c>
      <c r="F720">
        <v>-114.9903846</v>
      </c>
      <c r="G720">
        <v>-118.8076923</v>
      </c>
      <c r="H720">
        <v>-111.1826923</v>
      </c>
      <c r="I720">
        <v>-105</v>
      </c>
      <c r="J720">
        <v>-235</v>
      </c>
      <c r="K720">
        <v>-209</v>
      </c>
      <c r="L720">
        <v>-5.8797680259999998</v>
      </c>
      <c r="M720">
        <v>-6.0749572479999996</v>
      </c>
      <c r="N720">
        <v>-5.6850704649999999</v>
      </c>
      <c r="O720">
        <v>-5.3689327579999997</v>
      </c>
      <c r="P720">
        <v>-12.016182840000001</v>
      </c>
      <c r="Q720">
        <v>-10.68673282</v>
      </c>
      <c r="R720">
        <v>-0.29398840100000001</v>
      </c>
      <c r="S720">
        <v>-0.30374786199999998</v>
      </c>
      <c r="T720">
        <v>-0.28425352300000001</v>
      </c>
      <c r="U720">
        <v>-0.26844663800000002</v>
      </c>
      <c r="V720">
        <v>-0.60080914200000002</v>
      </c>
      <c r="W720">
        <v>-0.534336641</v>
      </c>
      <c r="X720">
        <v>-5.6346269999999997E-3</v>
      </c>
      <c r="Y720">
        <v>9.7430720000000002E-3</v>
      </c>
      <c r="Z720">
        <v>1.5473505030000001</v>
      </c>
      <c r="AA720">
        <v>-0.191889581</v>
      </c>
      <c r="AB720">
        <v>-6.6472501000000003E-2</v>
      </c>
      <c r="AC720">
        <v>2.4624428439999999</v>
      </c>
    </row>
    <row r="721" spans="1:29" x14ac:dyDescent="0.3">
      <c r="A721">
        <v>7.19</v>
      </c>
      <c r="B721">
        <v>28.2</v>
      </c>
      <c r="C721">
        <v>-100</v>
      </c>
      <c r="D721">
        <v>-100</v>
      </c>
      <c r="E721">
        <v>-100</v>
      </c>
      <c r="F721">
        <v>-115.1634615</v>
      </c>
      <c r="G721">
        <v>-118.7211538</v>
      </c>
      <c r="H721">
        <v>-110.6634615</v>
      </c>
      <c r="I721">
        <v>-104</v>
      </c>
      <c r="J721">
        <v>-111</v>
      </c>
      <c r="K721">
        <v>-94</v>
      </c>
      <c r="L721">
        <v>-5.8886179160000003</v>
      </c>
      <c r="M721">
        <v>-6.0705323040000003</v>
      </c>
      <c r="N721">
        <v>-5.6585207970000004</v>
      </c>
      <c r="O721">
        <v>-5.3178000650000001</v>
      </c>
      <c r="P721">
        <v>-5.6757289149999997</v>
      </c>
      <c r="Q721">
        <v>-4.8064731350000001</v>
      </c>
      <c r="R721">
        <v>-0.294430896</v>
      </c>
      <c r="S721">
        <v>-0.303526615</v>
      </c>
      <c r="T721">
        <v>-0.28292603999999999</v>
      </c>
      <c r="U721">
        <v>-0.26589000299999999</v>
      </c>
      <c r="V721">
        <v>-0.28378644600000003</v>
      </c>
      <c r="W721">
        <v>-0.240323657</v>
      </c>
      <c r="X721">
        <v>-5.2514160000000001E-3</v>
      </c>
      <c r="Y721">
        <v>1.0701810000000001E-2</v>
      </c>
      <c r="Z721">
        <v>1.545409738</v>
      </c>
      <c r="AA721">
        <v>-1.0332516E-2</v>
      </c>
      <c r="AB721">
        <v>2.3009712000000002E-2</v>
      </c>
      <c r="AC721">
        <v>1.385965098</v>
      </c>
    </row>
    <row r="722" spans="1:29" x14ac:dyDescent="0.3">
      <c r="A722">
        <v>7.2</v>
      </c>
      <c r="B722">
        <v>28.2</v>
      </c>
      <c r="C722">
        <v>-100</v>
      </c>
      <c r="D722">
        <v>-100</v>
      </c>
      <c r="E722">
        <v>-100</v>
      </c>
      <c r="F722">
        <v>-115.1057692</v>
      </c>
      <c r="G722">
        <v>-118.3846154</v>
      </c>
      <c r="H722">
        <v>-110.7019231</v>
      </c>
      <c r="I722">
        <v>-114</v>
      </c>
      <c r="J722">
        <v>-87</v>
      </c>
      <c r="K722">
        <v>-122</v>
      </c>
      <c r="L722">
        <v>-5.8856679520000004</v>
      </c>
      <c r="M722">
        <v>-6.0533241860000002</v>
      </c>
      <c r="N722">
        <v>-5.6604874389999997</v>
      </c>
      <c r="O722">
        <v>-5.8291269940000001</v>
      </c>
      <c r="P722">
        <v>-4.4485442849999997</v>
      </c>
      <c r="Q722">
        <v>-6.2381885370000001</v>
      </c>
      <c r="R722">
        <v>-0.29428339799999997</v>
      </c>
      <c r="S722">
        <v>-0.30266620900000002</v>
      </c>
      <c r="T722">
        <v>-0.28302437200000002</v>
      </c>
      <c r="U722">
        <v>-0.29145634999999998</v>
      </c>
      <c r="V722">
        <v>-0.22242721400000001</v>
      </c>
      <c r="W722">
        <v>-0.31190942700000002</v>
      </c>
      <c r="X722">
        <v>-4.8398190000000004E-3</v>
      </c>
      <c r="Y722">
        <v>1.0300287999999999E-2</v>
      </c>
      <c r="Z722">
        <v>1.5438139980000001</v>
      </c>
      <c r="AA722">
        <v>3.9853989999999999E-2</v>
      </c>
      <c r="AB722">
        <v>-3.6645097000000001E-2</v>
      </c>
      <c r="AC722">
        <v>1.4487596330000001</v>
      </c>
    </row>
    <row r="723" spans="1:29" x14ac:dyDescent="0.3">
      <c r="A723">
        <v>7.21</v>
      </c>
      <c r="B723">
        <v>28.2</v>
      </c>
      <c r="C723">
        <v>-100</v>
      </c>
      <c r="D723">
        <v>-100</v>
      </c>
      <c r="E723">
        <v>-100</v>
      </c>
      <c r="F723">
        <v>-116.0865385</v>
      </c>
      <c r="G723">
        <v>-119.4423077</v>
      </c>
      <c r="H723">
        <v>-110</v>
      </c>
      <c r="I723">
        <v>-123</v>
      </c>
      <c r="J723">
        <v>-106</v>
      </c>
      <c r="K723">
        <v>-120</v>
      </c>
      <c r="L723">
        <v>-5.9358173240000003</v>
      </c>
      <c r="M723">
        <v>-6.1074068419999996</v>
      </c>
      <c r="N723">
        <v>-5.6245962220000001</v>
      </c>
      <c r="O723">
        <v>-6.2893212299999997</v>
      </c>
      <c r="P723">
        <v>-5.4200654510000001</v>
      </c>
      <c r="Q723">
        <v>-6.1359231520000002</v>
      </c>
      <c r="R723">
        <v>-0.29679086599999999</v>
      </c>
      <c r="S723">
        <v>-0.30537034200000002</v>
      </c>
      <c r="T723">
        <v>-0.281229811</v>
      </c>
      <c r="U723">
        <v>-0.31446606199999999</v>
      </c>
      <c r="V723">
        <v>-0.27100327299999999</v>
      </c>
      <c r="W723">
        <v>-0.30679615799999999</v>
      </c>
      <c r="X723">
        <v>-4.9533629999999997E-3</v>
      </c>
      <c r="Y723">
        <v>1.3233862000000001E-2</v>
      </c>
      <c r="Z723">
        <v>1.5498088059999999</v>
      </c>
      <c r="AA723">
        <v>2.5093252999999999E-2</v>
      </c>
      <c r="AB723">
        <v>-9.374327E-3</v>
      </c>
      <c r="AC723">
        <v>1.565378055</v>
      </c>
    </row>
    <row r="724" spans="1:29" x14ac:dyDescent="0.3">
      <c r="A724">
        <v>7.22</v>
      </c>
      <c r="B724">
        <v>28.2</v>
      </c>
      <c r="C724">
        <v>-100</v>
      </c>
      <c r="D724">
        <v>-100</v>
      </c>
      <c r="E724">
        <v>-100</v>
      </c>
      <c r="F724">
        <v>-116.0384615</v>
      </c>
      <c r="G724">
        <v>-120.9903846</v>
      </c>
      <c r="H724">
        <v>-109.0961538</v>
      </c>
      <c r="I724">
        <v>-103</v>
      </c>
      <c r="J724">
        <v>-109</v>
      </c>
      <c r="K724">
        <v>-110</v>
      </c>
      <c r="L724">
        <v>-5.9333590220000003</v>
      </c>
      <c r="M724">
        <v>-6.1865641839999999</v>
      </c>
      <c r="N724">
        <v>-5.5783801339999997</v>
      </c>
      <c r="O724">
        <v>-5.2666673719999997</v>
      </c>
      <c r="P724">
        <v>-5.5734635289999996</v>
      </c>
      <c r="Q724">
        <v>-5.6245962220000001</v>
      </c>
      <c r="R724">
        <v>-0.29666795099999999</v>
      </c>
      <c r="S724">
        <v>-0.30932820900000002</v>
      </c>
      <c r="T724">
        <v>-0.278919007</v>
      </c>
      <c r="U724">
        <v>-0.26333336899999998</v>
      </c>
      <c r="V724">
        <v>-0.27867317600000002</v>
      </c>
      <c r="W724">
        <v>-0.281229811</v>
      </c>
      <c r="X724">
        <v>-7.3094029999999999E-3</v>
      </c>
      <c r="Y724">
        <v>1.6052716000000002E-2</v>
      </c>
      <c r="Z724">
        <v>1.5524827489999999</v>
      </c>
      <c r="AA724">
        <v>-8.8564420000000008E-3</v>
      </c>
      <c r="AB724">
        <v>-6.8176920000000002E-3</v>
      </c>
      <c r="AC724">
        <v>1.4442743090000001</v>
      </c>
    </row>
    <row r="725" spans="1:29" x14ac:dyDescent="0.3">
      <c r="A725">
        <v>7.23</v>
      </c>
      <c r="B725">
        <v>28.2</v>
      </c>
      <c r="C725">
        <v>-100</v>
      </c>
      <c r="D725">
        <v>-100</v>
      </c>
      <c r="E725">
        <v>-100</v>
      </c>
      <c r="F725">
        <v>-114.9423077</v>
      </c>
      <c r="G725">
        <v>-121.3461538</v>
      </c>
      <c r="H725">
        <v>-107.7115385</v>
      </c>
      <c r="I725">
        <v>-123</v>
      </c>
      <c r="J725">
        <v>-113</v>
      </c>
      <c r="K725">
        <v>-98</v>
      </c>
      <c r="L725">
        <v>-5.8773097239999998</v>
      </c>
      <c r="M725">
        <v>-6.2047556229999996</v>
      </c>
      <c r="N725">
        <v>-5.507581021</v>
      </c>
      <c r="O725">
        <v>-6.2893212299999997</v>
      </c>
      <c r="P725">
        <v>-5.7779943009999997</v>
      </c>
      <c r="Q725">
        <v>-5.0110039070000001</v>
      </c>
      <c r="R725">
        <v>-0.29386548600000001</v>
      </c>
      <c r="S725">
        <v>-0.31023778099999999</v>
      </c>
      <c r="T725">
        <v>-0.27537905099999999</v>
      </c>
      <c r="U725">
        <v>-0.31446606199999999</v>
      </c>
      <c r="V725">
        <v>-0.288899715</v>
      </c>
      <c r="W725">
        <v>-0.25055019499999998</v>
      </c>
      <c r="X725">
        <v>-9.4525489999999993E-3</v>
      </c>
      <c r="Y725">
        <v>1.7781722E-2</v>
      </c>
      <c r="Z725">
        <v>1.5429514360000001</v>
      </c>
      <c r="AA725">
        <v>1.4760736999999999E-2</v>
      </c>
      <c r="AB725">
        <v>3.4088462E-2</v>
      </c>
      <c r="AC725">
        <v>1.4980981959999999</v>
      </c>
    </row>
    <row r="726" spans="1:29" x14ac:dyDescent="0.3">
      <c r="A726">
        <v>7.24</v>
      </c>
      <c r="B726">
        <v>28.2</v>
      </c>
      <c r="C726">
        <v>-100</v>
      </c>
      <c r="D726">
        <v>-100</v>
      </c>
      <c r="E726">
        <v>-100</v>
      </c>
      <c r="F726">
        <v>-113.875</v>
      </c>
      <c r="G726">
        <v>-120.4038462</v>
      </c>
      <c r="H726">
        <v>-105.0865385</v>
      </c>
      <c r="I726">
        <v>-116</v>
      </c>
      <c r="J726">
        <v>-123</v>
      </c>
      <c r="K726">
        <v>-82</v>
      </c>
      <c r="L726">
        <v>-5.8227354069999997</v>
      </c>
      <c r="M726">
        <v>-6.1565728929999999</v>
      </c>
      <c r="N726">
        <v>-5.3733577019999998</v>
      </c>
      <c r="O726">
        <v>-5.9313923800000001</v>
      </c>
      <c r="P726">
        <v>-6.2893212299999997</v>
      </c>
      <c r="Q726">
        <v>-4.1928808200000001</v>
      </c>
      <c r="R726">
        <v>-0.29113676999999999</v>
      </c>
      <c r="S726">
        <v>-0.30782864500000001</v>
      </c>
      <c r="T726">
        <v>-0.268667885</v>
      </c>
      <c r="U726">
        <v>-0.29656961900000001</v>
      </c>
      <c r="V726">
        <v>-0.31446606199999999</v>
      </c>
      <c r="W726">
        <v>-0.209644041</v>
      </c>
      <c r="X726">
        <v>-9.6370580000000004E-3</v>
      </c>
      <c r="Y726">
        <v>2.0543215E-2</v>
      </c>
      <c r="Z726">
        <v>1.5221636839999999</v>
      </c>
      <c r="AA726">
        <v>-1.0332516E-2</v>
      </c>
      <c r="AB726">
        <v>6.3915866000000002E-2</v>
      </c>
      <c r="AC726">
        <v>1.4397889850000001</v>
      </c>
    </row>
    <row r="727" spans="1:29" x14ac:dyDescent="0.3">
      <c r="A727">
        <v>7.25</v>
      </c>
      <c r="B727">
        <v>28.2</v>
      </c>
      <c r="C727">
        <v>-100</v>
      </c>
      <c r="D727">
        <v>-100</v>
      </c>
      <c r="E727">
        <v>-100</v>
      </c>
      <c r="F727">
        <v>-112.6442308</v>
      </c>
      <c r="G727">
        <v>-119.4326923</v>
      </c>
      <c r="H727">
        <v>-104.4903846</v>
      </c>
      <c r="I727">
        <v>-108</v>
      </c>
      <c r="J727">
        <v>-125</v>
      </c>
      <c r="K727">
        <v>-101</v>
      </c>
      <c r="L727">
        <v>-5.7598028619999999</v>
      </c>
      <c r="M727">
        <v>-6.1069151819999998</v>
      </c>
      <c r="N727">
        <v>-5.3428747510000001</v>
      </c>
      <c r="O727">
        <v>-5.5223308360000001</v>
      </c>
      <c r="P727">
        <v>-6.3915866159999997</v>
      </c>
      <c r="Q727">
        <v>-5.1644019859999997</v>
      </c>
      <c r="R727">
        <v>-0.28799014299999998</v>
      </c>
      <c r="S727">
        <v>-0.30534575899999999</v>
      </c>
      <c r="T727">
        <v>-0.26714373800000002</v>
      </c>
      <c r="U727">
        <v>-0.27611654200000002</v>
      </c>
      <c r="V727">
        <v>-0.31957933100000002</v>
      </c>
      <c r="W727">
        <v>-0.25822009899999998</v>
      </c>
      <c r="X727">
        <v>-1.002027E-2</v>
      </c>
      <c r="Y727">
        <v>1.9682808999999999E-2</v>
      </c>
      <c r="Z727">
        <v>1.5096134029999999</v>
      </c>
      <c r="AA727">
        <v>-2.5093252999999999E-2</v>
      </c>
      <c r="AB727">
        <v>2.6418558000000002E-2</v>
      </c>
      <c r="AC727">
        <v>1.4980981959999999</v>
      </c>
    </row>
    <row r="728" spans="1:29" x14ac:dyDescent="0.3">
      <c r="A728">
        <v>7.26</v>
      </c>
      <c r="B728">
        <v>28.2</v>
      </c>
      <c r="C728">
        <v>-100</v>
      </c>
      <c r="D728">
        <v>-100</v>
      </c>
      <c r="E728">
        <v>-100</v>
      </c>
      <c r="F728">
        <v>-113.2788462</v>
      </c>
      <c r="G728">
        <v>-119.5</v>
      </c>
      <c r="H728">
        <v>-104.9038462</v>
      </c>
      <c r="I728">
        <v>-107</v>
      </c>
      <c r="J728">
        <v>-99</v>
      </c>
      <c r="K728">
        <v>-101</v>
      </c>
      <c r="L728">
        <v>-5.7922524559999999</v>
      </c>
      <c r="M728">
        <v>-6.1103568050000003</v>
      </c>
      <c r="N728">
        <v>-5.3640161529999997</v>
      </c>
      <c r="O728">
        <v>-5.4711981429999996</v>
      </c>
      <c r="P728">
        <v>-5.0621365999999997</v>
      </c>
      <c r="Q728">
        <v>-5.1644019859999997</v>
      </c>
      <c r="R728">
        <v>-0.28961262300000001</v>
      </c>
      <c r="S728">
        <v>-0.30551783999999998</v>
      </c>
      <c r="T728">
        <v>-0.26820080800000001</v>
      </c>
      <c r="U728">
        <v>-0.27355990699999999</v>
      </c>
      <c r="V728">
        <v>-0.25310683</v>
      </c>
      <c r="W728">
        <v>-0.25822009899999998</v>
      </c>
      <c r="X728">
        <v>-9.1828819999999999E-3</v>
      </c>
      <c r="Y728">
        <v>1.9576283E-2</v>
      </c>
      <c r="Z728">
        <v>1.514616264</v>
      </c>
      <c r="AA728">
        <v>1.1808590000000001E-2</v>
      </c>
      <c r="AB728">
        <v>3.4088460000000001E-3</v>
      </c>
      <c r="AC728">
        <v>1.37699445</v>
      </c>
    </row>
    <row r="729" spans="1:29" x14ac:dyDescent="0.3">
      <c r="A729">
        <v>7.27</v>
      </c>
      <c r="B729">
        <v>28.2</v>
      </c>
      <c r="C729">
        <v>-100</v>
      </c>
      <c r="D729">
        <v>-100</v>
      </c>
      <c r="E729">
        <v>-100</v>
      </c>
      <c r="F729">
        <v>-114.3076923</v>
      </c>
      <c r="G729">
        <v>-119.5961538</v>
      </c>
      <c r="H729">
        <v>-105.375</v>
      </c>
      <c r="I729">
        <v>-88</v>
      </c>
      <c r="J729">
        <v>-123</v>
      </c>
      <c r="K729">
        <v>-105</v>
      </c>
      <c r="L729">
        <v>-5.8448601299999998</v>
      </c>
      <c r="M729">
        <v>-6.1152734100000004</v>
      </c>
      <c r="N729">
        <v>-5.3881075169999999</v>
      </c>
      <c r="O729">
        <v>-4.4996769780000001</v>
      </c>
      <c r="P729">
        <v>-6.2893212299999997</v>
      </c>
      <c r="Q729">
        <v>-5.3689327579999997</v>
      </c>
      <c r="R729">
        <v>-0.292243007</v>
      </c>
      <c r="S729">
        <v>-0.30576367100000001</v>
      </c>
      <c r="T729">
        <v>-0.26940537599999997</v>
      </c>
      <c r="U729">
        <v>-0.22498384900000001</v>
      </c>
      <c r="V729">
        <v>-0.31446606199999999</v>
      </c>
      <c r="W729">
        <v>-0.26844663800000002</v>
      </c>
      <c r="X729">
        <v>-7.806159E-3</v>
      </c>
      <c r="Y729">
        <v>1.9731974999999999E-2</v>
      </c>
      <c r="Z729">
        <v>1.5217755310000001</v>
      </c>
      <c r="AA729">
        <v>-5.166258E-2</v>
      </c>
      <c r="AB729">
        <v>8.5221199999999998E-4</v>
      </c>
      <c r="AC729">
        <v>1.417362365</v>
      </c>
    </row>
    <row r="730" spans="1:29" x14ac:dyDescent="0.3">
      <c r="A730">
        <v>7.28</v>
      </c>
      <c r="B730">
        <v>28.2</v>
      </c>
      <c r="C730">
        <v>-100</v>
      </c>
      <c r="D730">
        <v>-100</v>
      </c>
      <c r="E730">
        <v>-100</v>
      </c>
      <c r="F730">
        <v>-115.6634615</v>
      </c>
      <c r="G730">
        <v>-120.7788462</v>
      </c>
      <c r="H730">
        <v>-106.9134615</v>
      </c>
      <c r="I730">
        <v>-111</v>
      </c>
      <c r="J730">
        <v>-119</v>
      </c>
      <c r="K730">
        <v>-106</v>
      </c>
      <c r="L730">
        <v>-5.914184262</v>
      </c>
      <c r="M730">
        <v>-6.1757476530000002</v>
      </c>
      <c r="N730">
        <v>-5.4667731990000004</v>
      </c>
      <c r="O730">
        <v>-5.6757289149999997</v>
      </c>
      <c r="P730">
        <v>-6.0847904589999997</v>
      </c>
      <c r="Q730">
        <v>-5.4200654510000001</v>
      </c>
      <c r="R730">
        <v>-0.29570921300000003</v>
      </c>
      <c r="S730">
        <v>-0.30878738300000003</v>
      </c>
      <c r="T730">
        <v>-0.27333866000000001</v>
      </c>
      <c r="U730">
        <v>-0.28378644600000003</v>
      </c>
      <c r="V730">
        <v>-0.30423952300000001</v>
      </c>
      <c r="W730">
        <v>-0.27100327299999999</v>
      </c>
      <c r="X730">
        <v>-7.5506849999999997E-3</v>
      </c>
      <c r="Y730">
        <v>1.9273091999999999E-2</v>
      </c>
      <c r="Z730">
        <v>1.540061852</v>
      </c>
      <c r="AA730">
        <v>-1.1808590000000001E-2</v>
      </c>
      <c r="AB730">
        <v>1.5339808E-2</v>
      </c>
      <c r="AC730">
        <v>1.507068844</v>
      </c>
    </row>
    <row r="731" spans="1:29" x14ac:dyDescent="0.3">
      <c r="A731">
        <v>7.29</v>
      </c>
      <c r="B731">
        <v>28.2</v>
      </c>
      <c r="C731">
        <v>-100</v>
      </c>
      <c r="D731">
        <v>-100</v>
      </c>
      <c r="E731">
        <v>-100</v>
      </c>
      <c r="F731">
        <v>-116.7596154</v>
      </c>
      <c r="G731">
        <v>-121.6730769</v>
      </c>
      <c r="H731">
        <v>-107.7307692</v>
      </c>
      <c r="I731">
        <v>-221</v>
      </c>
      <c r="J731">
        <v>-241</v>
      </c>
      <c r="K731">
        <v>-98</v>
      </c>
      <c r="L731">
        <v>-5.9702335599999996</v>
      </c>
      <c r="M731">
        <v>-6.2214720799999998</v>
      </c>
      <c r="N731">
        <v>-5.5085643419999997</v>
      </c>
      <c r="O731">
        <v>-11.30032514</v>
      </c>
      <c r="P731">
        <v>-12.322979</v>
      </c>
      <c r="Q731">
        <v>-5.0110039070000001</v>
      </c>
      <c r="R731">
        <v>-0.298511678</v>
      </c>
      <c r="S731">
        <v>-0.311073604</v>
      </c>
      <c r="T731">
        <v>-0.27542821699999998</v>
      </c>
      <c r="U731">
        <v>-0.56501625700000002</v>
      </c>
      <c r="V731">
        <v>-0.61614895000000003</v>
      </c>
      <c r="W731">
        <v>-0.25055019499999998</v>
      </c>
      <c r="X731">
        <v>-7.2526309999999998E-3</v>
      </c>
      <c r="Y731">
        <v>1.9576283E-2</v>
      </c>
      <c r="Z731">
        <v>1.552655262</v>
      </c>
      <c r="AA731">
        <v>-2.9521473999999999E-2</v>
      </c>
      <c r="AB731">
        <v>0.226688272</v>
      </c>
      <c r="AC731">
        <v>2.511781407</v>
      </c>
    </row>
    <row r="732" spans="1:29" x14ac:dyDescent="0.3">
      <c r="A732">
        <v>7.3</v>
      </c>
      <c r="B732">
        <v>28.2</v>
      </c>
      <c r="C732">
        <v>-100</v>
      </c>
      <c r="D732">
        <v>-100</v>
      </c>
      <c r="E732">
        <v>-100</v>
      </c>
      <c r="F732">
        <v>-116.6538462</v>
      </c>
      <c r="G732">
        <v>-121.1826923</v>
      </c>
      <c r="H732">
        <v>-108.1730769</v>
      </c>
      <c r="I732">
        <v>0</v>
      </c>
      <c r="J732">
        <v>0</v>
      </c>
      <c r="K732">
        <v>-76</v>
      </c>
      <c r="L732">
        <v>-5.9648252939999997</v>
      </c>
      <c r="M732">
        <v>-6.1963973939999999</v>
      </c>
      <c r="N732">
        <v>-5.5311807259999997</v>
      </c>
      <c r="O732">
        <v>0</v>
      </c>
      <c r="P732">
        <v>0</v>
      </c>
      <c r="Q732">
        <v>-3.8860846630000001</v>
      </c>
      <c r="R732">
        <v>-0.29824126499999998</v>
      </c>
      <c r="S732">
        <v>-0.30981987</v>
      </c>
      <c r="T732">
        <v>-0.27655903599999998</v>
      </c>
      <c r="U732">
        <v>0</v>
      </c>
      <c r="V732">
        <v>0</v>
      </c>
      <c r="W732">
        <v>-0.19430423299999999</v>
      </c>
      <c r="X732">
        <v>-6.684911E-3</v>
      </c>
      <c r="Y732">
        <v>1.8314354000000001E-2</v>
      </c>
      <c r="Z732">
        <v>1.551965212</v>
      </c>
      <c r="AA732">
        <v>0</v>
      </c>
      <c r="AB732">
        <v>-0.12953615499999999</v>
      </c>
      <c r="AC732">
        <v>0.34088462000000003</v>
      </c>
    </row>
    <row r="733" spans="1:29" x14ac:dyDescent="0.3">
      <c r="A733">
        <v>7.31</v>
      </c>
      <c r="B733">
        <v>28.2</v>
      </c>
      <c r="C733">
        <v>-100</v>
      </c>
      <c r="D733">
        <v>-100</v>
      </c>
      <c r="E733">
        <v>-100</v>
      </c>
      <c r="F733">
        <v>-116.4038462</v>
      </c>
      <c r="G733">
        <v>-121.0673077</v>
      </c>
      <c r="H733">
        <v>-108.9230769</v>
      </c>
      <c r="I733">
        <v>-191</v>
      </c>
      <c r="J733">
        <v>-213</v>
      </c>
      <c r="K733">
        <v>-99</v>
      </c>
      <c r="L733">
        <v>-5.9520421209999999</v>
      </c>
      <c r="M733">
        <v>-6.1904974680000002</v>
      </c>
      <c r="N733">
        <v>-5.5695302450000002</v>
      </c>
      <c r="O733">
        <v>-9.7663443500000007</v>
      </c>
      <c r="P733">
        <v>-10.891263589999999</v>
      </c>
      <c r="Q733">
        <v>-5.0621365999999997</v>
      </c>
      <c r="R733">
        <v>-0.29760210599999998</v>
      </c>
      <c r="S733">
        <v>-0.30952487299999998</v>
      </c>
      <c r="T733">
        <v>-0.27847651200000001</v>
      </c>
      <c r="U733">
        <v>-0.48831721700000003</v>
      </c>
      <c r="V733">
        <v>-0.54456318000000004</v>
      </c>
      <c r="W733">
        <v>-0.25310683</v>
      </c>
      <c r="X733">
        <v>-6.8836130000000002E-3</v>
      </c>
      <c r="Y733">
        <v>1.6724652E-2</v>
      </c>
      <c r="Z733">
        <v>1.5536903360000001</v>
      </c>
      <c r="AA733">
        <v>-3.2473621000000001E-2</v>
      </c>
      <c r="AB733">
        <v>0.17555557899999999</v>
      </c>
      <c r="AC733">
        <v>2.2561179419999999</v>
      </c>
    </row>
    <row r="734" spans="1:29" x14ac:dyDescent="0.3">
      <c r="A734">
        <v>7.32</v>
      </c>
      <c r="B734">
        <v>28.2</v>
      </c>
      <c r="C734">
        <v>-100</v>
      </c>
      <c r="D734">
        <v>-100</v>
      </c>
      <c r="E734">
        <v>-100</v>
      </c>
      <c r="F734">
        <v>-116.1923077</v>
      </c>
      <c r="G734">
        <v>-121.3076923</v>
      </c>
      <c r="H734">
        <v>-109.6442308</v>
      </c>
      <c r="I734">
        <v>0</v>
      </c>
      <c r="J734">
        <v>0</v>
      </c>
      <c r="K734">
        <v>-99</v>
      </c>
      <c r="L734">
        <v>-5.9412255900000002</v>
      </c>
      <c r="M734">
        <v>-6.2027889810000003</v>
      </c>
      <c r="N734">
        <v>-5.6064047830000003</v>
      </c>
      <c r="O734">
        <v>0</v>
      </c>
      <c r="P734">
        <v>0</v>
      </c>
      <c r="Q734">
        <v>-5.0621365999999997</v>
      </c>
      <c r="R734">
        <v>-0.29706127999999998</v>
      </c>
      <c r="S734">
        <v>-0.31013944900000001</v>
      </c>
      <c r="T734">
        <v>-0.28032023900000003</v>
      </c>
      <c r="U734">
        <v>0</v>
      </c>
      <c r="V734">
        <v>0</v>
      </c>
      <c r="W734">
        <v>-0.25310683</v>
      </c>
      <c r="X734">
        <v>-7.5506849999999997E-3</v>
      </c>
      <c r="Y734">
        <v>1.5520083E-2</v>
      </c>
      <c r="Z734">
        <v>1.5570543290000001</v>
      </c>
      <c r="AA734">
        <v>0</v>
      </c>
      <c r="AB734">
        <v>-0.168737887</v>
      </c>
      <c r="AC734">
        <v>0.44404706999999999</v>
      </c>
    </row>
    <row r="735" spans="1:29" x14ac:dyDescent="0.3">
      <c r="A735">
        <v>7.33</v>
      </c>
      <c r="B735">
        <v>28.2</v>
      </c>
      <c r="C735">
        <v>-100</v>
      </c>
      <c r="D735">
        <v>-100</v>
      </c>
      <c r="E735">
        <v>-100</v>
      </c>
      <c r="F735">
        <v>-116.4230769</v>
      </c>
      <c r="G735">
        <v>-121.3173077</v>
      </c>
      <c r="H735">
        <v>-110.2019231</v>
      </c>
      <c r="I735">
        <v>-219</v>
      </c>
      <c r="J735">
        <v>-223</v>
      </c>
      <c r="K735">
        <v>-224</v>
      </c>
      <c r="L735">
        <v>-5.9530254420000004</v>
      </c>
      <c r="M735">
        <v>-6.2032806410000001</v>
      </c>
      <c r="N735">
        <v>-5.634921093</v>
      </c>
      <c r="O735">
        <v>-11.198059750000001</v>
      </c>
      <c r="P735">
        <v>-11.40259052</v>
      </c>
      <c r="Q735">
        <v>-11.453723220000001</v>
      </c>
      <c r="R735">
        <v>-0.29765127200000002</v>
      </c>
      <c r="S735">
        <v>-0.31016403199999998</v>
      </c>
      <c r="T735">
        <v>-0.281746055</v>
      </c>
      <c r="U735">
        <v>-0.55990298800000005</v>
      </c>
      <c r="V735">
        <v>-0.570129526</v>
      </c>
      <c r="W735">
        <v>-0.57268616100000003</v>
      </c>
      <c r="X735">
        <v>-7.2242449999999998E-3</v>
      </c>
      <c r="Y735">
        <v>1.4774397999999999E-2</v>
      </c>
      <c r="Z735">
        <v>1.5606339629999999</v>
      </c>
      <c r="AA735">
        <v>-5.9042950000000004E-3</v>
      </c>
      <c r="AB735">
        <v>-5.1132690000000001E-3</v>
      </c>
      <c r="AC735">
        <v>2.9872257449999999</v>
      </c>
    </row>
    <row r="736" spans="1:29" x14ac:dyDescent="0.3">
      <c r="A736">
        <v>7.34</v>
      </c>
      <c r="B736">
        <v>28.2</v>
      </c>
      <c r="C736">
        <v>-100</v>
      </c>
      <c r="D736">
        <v>-100</v>
      </c>
      <c r="E736">
        <v>-100</v>
      </c>
      <c r="F736">
        <v>-115.5576923</v>
      </c>
      <c r="G736">
        <v>-119.9711538</v>
      </c>
      <c r="H736">
        <v>-110.5192308</v>
      </c>
      <c r="I736">
        <v>-123</v>
      </c>
      <c r="J736">
        <v>-107</v>
      </c>
      <c r="K736">
        <v>-93</v>
      </c>
      <c r="L736">
        <v>-5.9087759960000001</v>
      </c>
      <c r="M736">
        <v>-6.1344481699999998</v>
      </c>
      <c r="N736">
        <v>-5.6511458899999996</v>
      </c>
      <c r="O736">
        <v>-6.2893212299999997</v>
      </c>
      <c r="P736">
        <v>-5.4711981429999996</v>
      </c>
      <c r="Q736">
        <v>-4.7553404419999996</v>
      </c>
      <c r="R736">
        <v>-0.2954388</v>
      </c>
      <c r="S736">
        <v>-0.30672240899999997</v>
      </c>
      <c r="T736">
        <v>-0.28255729400000001</v>
      </c>
      <c r="U736">
        <v>-0.31446606199999999</v>
      </c>
      <c r="V736">
        <v>-0.27355990699999999</v>
      </c>
      <c r="W736">
        <v>-0.23776702199999999</v>
      </c>
      <c r="X736">
        <v>-6.5145949999999998E-3</v>
      </c>
      <c r="Y736">
        <v>1.2348873E-2</v>
      </c>
      <c r="Z736">
        <v>1.5521377240000001</v>
      </c>
      <c r="AA736">
        <v>2.3617178999999999E-2</v>
      </c>
      <c r="AB736">
        <v>3.7497308E-2</v>
      </c>
      <c r="AC736">
        <v>1.4487596330000001</v>
      </c>
    </row>
    <row r="737" spans="1:29" x14ac:dyDescent="0.3">
      <c r="A737">
        <v>7.35</v>
      </c>
      <c r="B737">
        <v>28.2</v>
      </c>
      <c r="C737">
        <v>-100</v>
      </c>
      <c r="D737">
        <v>-100</v>
      </c>
      <c r="E737">
        <v>-100</v>
      </c>
      <c r="F737">
        <v>-114.4038462</v>
      </c>
      <c r="G737">
        <v>-118.375</v>
      </c>
      <c r="H737">
        <v>-111.0961538</v>
      </c>
      <c r="I737">
        <v>-122</v>
      </c>
      <c r="J737">
        <v>-89</v>
      </c>
      <c r="K737">
        <v>-109</v>
      </c>
      <c r="L737">
        <v>-5.8497767349999998</v>
      </c>
      <c r="M737">
        <v>-6.0528325260000004</v>
      </c>
      <c r="N737">
        <v>-5.6806455199999997</v>
      </c>
      <c r="O737">
        <v>-6.2381885370000001</v>
      </c>
      <c r="P737">
        <v>-4.5508096709999997</v>
      </c>
      <c r="Q737">
        <v>-5.5734635289999996</v>
      </c>
      <c r="R737">
        <v>-0.292488837</v>
      </c>
      <c r="S737">
        <v>-0.302641626</v>
      </c>
      <c r="T737">
        <v>-0.28403227599999997</v>
      </c>
      <c r="U737">
        <v>-0.31190942700000002</v>
      </c>
      <c r="V737">
        <v>-0.22754048399999999</v>
      </c>
      <c r="W737">
        <v>-0.27867317600000002</v>
      </c>
      <c r="X737">
        <v>-5.8617160000000003E-3</v>
      </c>
      <c r="Y737">
        <v>9.0219700000000007E-3</v>
      </c>
      <c r="Z737">
        <v>1.5423907699999999</v>
      </c>
      <c r="AA737">
        <v>4.8710431999999998E-2</v>
      </c>
      <c r="AB737">
        <v>-5.9654809999999999E-3</v>
      </c>
      <c r="AC737">
        <v>1.4353036610000001</v>
      </c>
    </row>
    <row r="738" spans="1:29" x14ac:dyDescent="0.3">
      <c r="A738">
        <v>7.36</v>
      </c>
      <c r="B738">
        <v>28.2</v>
      </c>
      <c r="C738">
        <v>-100</v>
      </c>
      <c r="D738">
        <v>-100</v>
      </c>
      <c r="E738">
        <v>-100</v>
      </c>
      <c r="F738">
        <v>-113.2692308</v>
      </c>
      <c r="G738">
        <v>-116.7788462</v>
      </c>
      <c r="H738">
        <v>-111.9038462</v>
      </c>
      <c r="I738">
        <v>-120</v>
      </c>
      <c r="J738">
        <v>-113</v>
      </c>
      <c r="K738">
        <v>-105</v>
      </c>
      <c r="L738">
        <v>-5.7917607950000001</v>
      </c>
      <c r="M738">
        <v>-5.9712168810000001</v>
      </c>
      <c r="N738">
        <v>-5.7219450030000001</v>
      </c>
      <c r="O738">
        <v>-6.1359231520000002</v>
      </c>
      <c r="P738">
        <v>-5.7779943009999997</v>
      </c>
      <c r="Q738">
        <v>-5.3689327579999997</v>
      </c>
      <c r="R738">
        <v>-0.28958803999999999</v>
      </c>
      <c r="S738">
        <v>-0.29856084399999999</v>
      </c>
      <c r="T738">
        <v>-0.28609725000000003</v>
      </c>
      <c r="U738">
        <v>-0.30679615799999999</v>
      </c>
      <c r="V738">
        <v>-0.288899715</v>
      </c>
      <c r="W738">
        <v>-0.26844663800000002</v>
      </c>
      <c r="X738">
        <v>-5.180451E-3</v>
      </c>
      <c r="Y738">
        <v>5.3181280000000001E-3</v>
      </c>
      <c r="Z738">
        <v>1.533765147</v>
      </c>
      <c r="AA738">
        <v>1.0332516E-2</v>
      </c>
      <c r="AB738">
        <v>1.9600866000000002E-2</v>
      </c>
      <c r="AC738">
        <v>1.516039492</v>
      </c>
    </row>
    <row r="739" spans="1:29" x14ac:dyDescent="0.3">
      <c r="A739">
        <v>7.37</v>
      </c>
      <c r="B739">
        <v>28.2</v>
      </c>
      <c r="C739">
        <v>-100</v>
      </c>
      <c r="D739">
        <v>-100</v>
      </c>
      <c r="E739">
        <v>-100</v>
      </c>
      <c r="F739">
        <v>-112.1153846</v>
      </c>
      <c r="G739">
        <v>-115.5576923</v>
      </c>
      <c r="H739">
        <v>-112.4615385</v>
      </c>
      <c r="I739">
        <v>-93</v>
      </c>
      <c r="J739">
        <v>-118</v>
      </c>
      <c r="K739">
        <v>-107</v>
      </c>
      <c r="L739">
        <v>-5.7327615339999998</v>
      </c>
      <c r="M739">
        <v>-5.9087759960000001</v>
      </c>
      <c r="N739">
        <v>-5.7504613129999997</v>
      </c>
      <c r="O739">
        <v>-4.7553404419999996</v>
      </c>
      <c r="P739">
        <v>-6.0336577660000001</v>
      </c>
      <c r="Q739">
        <v>-5.4711981429999996</v>
      </c>
      <c r="R739">
        <v>-0.28663807699999999</v>
      </c>
      <c r="S739">
        <v>-0.2954388</v>
      </c>
      <c r="T739">
        <v>-0.28752306599999999</v>
      </c>
      <c r="U739">
        <v>-0.23776702199999999</v>
      </c>
      <c r="V739">
        <v>-0.30168288799999998</v>
      </c>
      <c r="W739">
        <v>-0.27355990699999999</v>
      </c>
      <c r="X739">
        <v>-5.0810999999999999E-3</v>
      </c>
      <c r="Y739">
        <v>2.3435819999999999E-3</v>
      </c>
      <c r="Z739">
        <v>1.5256139339999999</v>
      </c>
      <c r="AA739">
        <v>-3.6901842999999997E-2</v>
      </c>
      <c r="AB739">
        <v>-2.5566349999999998E-3</v>
      </c>
      <c r="AC739">
        <v>1.426333013</v>
      </c>
    </row>
    <row r="740" spans="1:29" x14ac:dyDescent="0.3">
      <c r="A740">
        <v>7.38</v>
      </c>
      <c r="B740">
        <v>28.2</v>
      </c>
      <c r="C740">
        <v>-100</v>
      </c>
      <c r="D740">
        <v>-100</v>
      </c>
      <c r="E740">
        <v>-100</v>
      </c>
      <c r="F740">
        <v>-112.1538462</v>
      </c>
      <c r="G740">
        <v>-115.4807692</v>
      </c>
      <c r="H740">
        <v>-111.6730769</v>
      </c>
      <c r="I740">
        <v>-111</v>
      </c>
      <c r="J740">
        <v>-123</v>
      </c>
      <c r="K740">
        <v>-112</v>
      </c>
      <c r="L740">
        <v>-5.734728176</v>
      </c>
      <c r="M740">
        <v>-5.9048427119999998</v>
      </c>
      <c r="N740">
        <v>-5.7101451509999999</v>
      </c>
      <c r="O740">
        <v>-5.6757289149999997</v>
      </c>
      <c r="P740">
        <v>-6.2893212299999997</v>
      </c>
      <c r="Q740">
        <v>-5.7268616080000001</v>
      </c>
      <c r="R740">
        <v>-0.28673640900000003</v>
      </c>
      <c r="S740">
        <v>-0.29524213599999999</v>
      </c>
      <c r="T740">
        <v>-0.28550725799999999</v>
      </c>
      <c r="U740">
        <v>-0.28378644600000003</v>
      </c>
      <c r="V740">
        <v>-0.31446606199999999</v>
      </c>
      <c r="W740">
        <v>-0.28634308000000003</v>
      </c>
      <c r="X740">
        <v>-4.9107839999999996E-3</v>
      </c>
      <c r="Y740">
        <v>3.6546759999999999E-3</v>
      </c>
      <c r="Z740">
        <v>1.521904916</v>
      </c>
      <c r="AA740">
        <v>-1.7712884000000002E-2</v>
      </c>
      <c r="AB740">
        <v>8.5221150000000002E-3</v>
      </c>
      <c r="AC740">
        <v>1.5519220840000001</v>
      </c>
    </row>
    <row r="741" spans="1:29" x14ac:dyDescent="0.3">
      <c r="A741">
        <v>7.39</v>
      </c>
      <c r="B741">
        <v>28.2</v>
      </c>
      <c r="C741">
        <v>-100</v>
      </c>
      <c r="D741">
        <v>-100</v>
      </c>
      <c r="E741">
        <v>-100</v>
      </c>
      <c r="F741">
        <v>-110.9711538</v>
      </c>
      <c r="G741">
        <v>-114.1153846</v>
      </c>
      <c r="H741">
        <v>-109.6442308</v>
      </c>
      <c r="I741">
        <v>-108</v>
      </c>
      <c r="J741">
        <v>-121</v>
      </c>
      <c r="K741">
        <v>-94</v>
      </c>
      <c r="L741">
        <v>-5.6742539340000002</v>
      </c>
      <c r="M741">
        <v>-5.8350269199999998</v>
      </c>
      <c r="N741">
        <v>-5.6064047830000003</v>
      </c>
      <c r="O741">
        <v>-5.5223308360000001</v>
      </c>
      <c r="P741">
        <v>-6.1870558439999996</v>
      </c>
      <c r="Q741">
        <v>-4.8064731350000001</v>
      </c>
      <c r="R741">
        <v>-0.28371269700000001</v>
      </c>
      <c r="S741">
        <v>-0.29175134600000002</v>
      </c>
      <c r="T741">
        <v>-0.28032023900000003</v>
      </c>
      <c r="U741">
        <v>-0.27611654200000002</v>
      </c>
      <c r="V741">
        <v>-0.30935279199999999</v>
      </c>
      <c r="W741">
        <v>-0.240323657</v>
      </c>
      <c r="X741">
        <v>-4.6411159999999998E-3</v>
      </c>
      <c r="Y741">
        <v>4.941188E-3</v>
      </c>
      <c r="Z741">
        <v>1.5013759330000001</v>
      </c>
      <c r="AA741">
        <v>-1.9188957999999999E-2</v>
      </c>
      <c r="AB741">
        <v>3.4940673999999998E-2</v>
      </c>
      <c r="AC741">
        <v>1.4487596330000001</v>
      </c>
    </row>
    <row r="742" spans="1:29" x14ac:dyDescent="0.3">
      <c r="A742">
        <v>7.4</v>
      </c>
      <c r="B742">
        <v>28.2</v>
      </c>
      <c r="C742">
        <v>-100</v>
      </c>
      <c r="D742">
        <v>-100</v>
      </c>
      <c r="E742">
        <v>-100</v>
      </c>
      <c r="F742">
        <v>-110.2596154</v>
      </c>
      <c r="G742">
        <v>-113.7980769</v>
      </c>
      <c r="H742">
        <v>-107.5480769</v>
      </c>
      <c r="I742">
        <v>-107</v>
      </c>
      <c r="J742">
        <v>-118</v>
      </c>
      <c r="K742">
        <v>-115</v>
      </c>
      <c r="L742">
        <v>-5.6378710559999998</v>
      </c>
      <c r="M742">
        <v>-5.8188021230000002</v>
      </c>
      <c r="N742">
        <v>-5.4992227920000003</v>
      </c>
      <c r="O742">
        <v>-5.4711981429999996</v>
      </c>
      <c r="P742">
        <v>-6.0336577660000001</v>
      </c>
      <c r="Q742">
        <v>-5.8802596869999997</v>
      </c>
      <c r="R742">
        <v>-0.28189355300000002</v>
      </c>
      <c r="S742">
        <v>-0.29094010599999998</v>
      </c>
      <c r="T742">
        <v>-0.27496113999999999</v>
      </c>
      <c r="U742">
        <v>-0.27355990699999999</v>
      </c>
      <c r="V742">
        <v>-0.30168288799999998</v>
      </c>
      <c r="W742">
        <v>-0.29401298399999998</v>
      </c>
      <c r="X742">
        <v>-5.22303E-3</v>
      </c>
      <c r="Y742">
        <v>7.6371269999999996E-3</v>
      </c>
      <c r="Z742">
        <v>1.4873592959999999</v>
      </c>
      <c r="AA742">
        <v>-1.6236811E-2</v>
      </c>
      <c r="AB742">
        <v>-4.2610579999999999E-3</v>
      </c>
      <c r="AC742">
        <v>1.52501014</v>
      </c>
    </row>
    <row r="743" spans="1:29" x14ac:dyDescent="0.3">
      <c r="A743">
        <v>7.41</v>
      </c>
      <c r="B743">
        <v>28.2</v>
      </c>
      <c r="C743">
        <v>-100</v>
      </c>
      <c r="D743">
        <v>-100</v>
      </c>
      <c r="E743">
        <v>-100</v>
      </c>
      <c r="F743">
        <v>-109.2692308</v>
      </c>
      <c r="G743">
        <v>-113.5096154</v>
      </c>
      <c r="H743">
        <v>-105.6153846</v>
      </c>
      <c r="I743">
        <v>-112</v>
      </c>
      <c r="J743">
        <v>-95</v>
      </c>
      <c r="K743">
        <v>-111</v>
      </c>
      <c r="L743">
        <v>-5.5872300240000001</v>
      </c>
      <c r="M743">
        <v>-5.8040523080000002</v>
      </c>
      <c r="N743">
        <v>-5.40039903</v>
      </c>
      <c r="O743">
        <v>-5.7268616080000001</v>
      </c>
      <c r="P743">
        <v>-4.8576058279999996</v>
      </c>
      <c r="Q743">
        <v>-5.6757289149999997</v>
      </c>
      <c r="R743">
        <v>-0.27936150100000001</v>
      </c>
      <c r="S743">
        <v>-0.290202615</v>
      </c>
      <c r="T743">
        <v>-0.27001995200000001</v>
      </c>
      <c r="U743">
        <v>-0.28634308000000003</v>
      </c>
      <c r="V743">
        <v>-0.242880291</v>
      </c>
      <c r="W743">
        <v>-0.28378644600000003</v>
      </c>
      <c r="X743">
        <v>-6.25912E-3</v>
      </c>
      <c r="Y743">
        <v>9.8414049999999993E-3</v>
      </c>
      <c r="Z743">
        <v>1.4729545049999999</v>
      </c>
      <c r="AA743">
        <v>2.5093252999999999E-2</v>
      </c>
      <c r="AB743">
        <v>-1.2783173E-2</v>
      </c>
      <c r="AC743">
        <v>1.426333013</v>
      </c>
    </row>
    <row r="744" spans="1:29" x14ac:dyDescent="0.3">
      <c r="A744">
        <v>7.42</v>
      </c>
      <c r="B744">
        <v>28.2</v>
      </c>
      <c r="C744">
        <v>-100</v>
      </c>
      <c r="D744">
        <v>-100</v>
      </c>
      <c r="E744">
        <v>-100</v>
      </c>
      <c r="F744">
        <v>-108.5865385</v>
      </c>
      <c r="G744">
        <v>-113.2019231</v>
      </c>
      <c r="H744">
        <v>-105.75</v>
      </c>
      <c r="I744">
        <v>-86</v>
      </c>
      <c r="J744">
        <v>-117</v>
      </c>
      <c r="K744">
        <v>-104</v>
      </c>
      <c r="L744">
        <v>-5.5523221270000001</v>
      </c>
      <c r="M744">
        <v>-5.7883191719999996</v>
      </c>
      <c r="N744">
        <v>-5.4072822770000002</v>
      </c>
      <c r="O744">
        <v>-4.3974115920000001</v>
      </c>
      <c r="P744">
        <v>-5.9825250729999997</v>
      </c>
      <c r="Q744">
        <v>-5.3178000650000001</v>
      </c>
      <c r="R744">
        <v>-0.27761610599999997</v>
      </c>
      <c r="S744">
        <v>-0.289415959</v>
      </c>
      <c r="T744">
        <v>-0.27036411399999999</v>
      </c>
      <c r="U744">
        <v>-0.21987058000000001</v>
      </c>
      <c r="V744">
        <v>-0.29912625399999998</v>
      </c>
      <c r="W744">
        <v>-0.26589000299999999</v>
      </c>
      <c r="X744">
        <v>-6.8126480000000001E-3</v>
      </c>
      <c r="Y744">
        <v>8.7679460000000004E-3</v>
      </c>
      <c r="Z744">
        <v>1.469116103</v>
      </c>
      <c r="AA744">
        <v>-4.5758285000000003E-2</v>
      </c>
      <c r="AB744">
        <v>-4.2610579999999999E-3</v>
      </c>
      <c r="AC744">
        <v>1.37699445</v>
      </c>
    </row>
    <row r="745" spans="1:29" x14ac:dyDescent="0.3">
      <c r="A745">
        <v>7.43</v>
      </c>
      <c r="B745">
        <v>28.2</v>
      </c>
      <c r="C745">
        <v>-100</v>
      </c>
      <c r="D745">
        <v>-100</v>
      </c>
      <c r="E745">
        <v>-100</v>
      </c>
      <c r="F745">
        <v>-109.6730769</v>
      </c>
      <c r="G745">
        <v>-113.8461538</v>
      </c>
      <c r="H745">
        <v>-106.5384615</v>
      </c>
      <c r="I745">
        <v>-109</v>
      </c>
      <c r="J745">
        <v>-118</v>
      </c>
      <c r="K745">
        <v>-101</v>
      </c>
      <c r="L745">
        <v>-5.6078797649999998</v>
      </c>
      <c r="M745">
        <v>-5.8212604260000003</v>
      </c>
      <c r="N745">
        <v>-5.4475984390000001</v>
      </c>
      <c r="O745">
        <v>-5.5734635289999996</v>
      </c>
      <c r="P745">
        <v>-6.0336577660000001</v>
      </c>
      <c r="Q745">
        <v>-5.1644019859999997</v>
      </c>
      <c r="R745">
        <v>-0.28039398799999998</v>
      </c>
      <c r="S745">
        <v>-0.29106302099999998</v>
      </c>
      <c r="T745">
        <v>-0.272379922</v>
      </c>
      <c r="U745">
        <v>-0.27867317600000002</v>
      </c>
      <c r="V745">
        <v>-0.30168288799999998</v>
      </c>
      <c r="W745">
        <v>-0.25822009899999998</v>
      </c>
      <c r="X745">
        <v>-6.1597689999999998E-3</v>
      </c>
      <c r="Y745">
        <v>8.8990549999999995E-3</v>
      </c>
      <c r="Z745">
        <v>1.4804156690000001</v>
      </c>
      <c r="AA745">
        <v>-1.3284663E-2</v>
      </c>
      <c r="AB745">
        <v>2.1305289000000002E-2</v>
      </c>
      <c r="AC745">
        <v>1.4711862529999999</v>
      </c>
    </row>
    <row r="746" spans="1:29" x14ac:dyDescent="0.3">
      <c r="A746">
        <v>7.44</v>
      </c>
      <c r="B746">
        <v>28.2</v>
      </c>
      <c r="C746">
        <v>-100</v>
      </c>
      <c r="D746">
        <v>-100</v>
      </c>
      <c r="E746">
        <v>-100</v>
      </c>
      <c r="F746">
        <v>-109.9230769</v>
      </c>
      <c r="G746">
        <v>-113.1538462</v>
      </c>
      <c r="H746">
        <v>-107.25</v>
      </c>
      <c r="I746">
        <v>-104</v>
      </c>
      <c r="J746">
        <v>-112</v>
      </c>
      <c r="K746">
        <v>-101</v>
      </c>
      <c r="L746">
        <v>-5.6206629379999997</v>
      </c>
      <c r="M746">
        <v>-5.7858608690000004</v>
      </c>
      <c r="N746">
        <v>-5.4839813169999996</v>
      </c>
      <c r="O746">
        <v>-5.3178000650000001</v>
      </c>
      <c r="P746">
        <v>-5.7268616080000001</v>
      </c>
      <c r="Q746">
        <v>-5.1644019859999997</v>
      </c>
      <c r="R746">
        <v>-0.28103314699999998</v>
      </c>
      <c r="S746">
        <v>-0.28929304300000003</v>
      </c>
      <c r="T746">
        <v>-0.27419906599999999</v>
      </c>
      <c r="U746">
        <v>-0.26589000299999999</v>
      </c>
      <c r="V746">
        <v>-0.28634308000000003</v>
      </c>
      <c r="W746">
        <v>-0.25822009899999998</v>
      </c>
      <c r="X746">
        <v>-4.768853E-3</v>
      </c>
      <c r="Y746">
        <v>7.3093530000000002E-3</v>
      </c>
      <c r="Z746">
        <v>1.481623256</v>
      </c>
      <c r="AA746">
        <v>-1.1808590000000001E-2</v>
      </c>
      <c r="AB746">
        <v>1.1930962E-2</v>
      </c>
      <c r="AC746">
        <v>1.421847689</v>
      </c>
    </row>
    <row r="747" spans="1:29" x14ac:dyDescent="0.3">
      <c r="A747">
        <v>7.45</v>
      </c>
      <c r="B747">
        <v>28.2</v>
      </c>
      <c r="C747">
        <v>-100</v>
      </c>
      <c r="D747">
        <v>-100</v>
      </c>
      <c r="E747">
        <v>-100</v>
      </c>
      <c r="F747">
        <v>-111.2307692</v>
      </c>
      <c r="G747">
        <v>-112.2596154</v>
      </c>
      <c r="H747">
        <v>-107.9903846</v>
      </c>
      <c r="I747">
        <v>-105</v>
      </c>
      <c r="J747">
        <v>-111</v>
      </c>
      <c r="K747">
        <v>-86</v>
      </c>
      <c r="L747">
        <v>-5.6875287669999999</v>
      </c>
      <c r="M747">
        <v>-5.7401364419999998</v>
      </c>
      <c r="N747">
        <v>-5.5218391760000003</v>
      </c>
      <c r="O747">
        <v>-5.3689327579999997</v>
      </c>
      <c r="P747">
        <v>-5.6757289149999997</v>
      </c>
      <c r="Q747">
        <v>-4.3974115920000001</v>
      </c>
      <c r="R747">
        <v>-0.28437643800000001</v>
      </c>
      <c r="S747">
        <v>-0.28700682199999999</v>
      </c>
      <c r="T747">
        <v>-0.276091959</v>
      </c>
      <c r="U747">
        <v>-0.26844663800000002</v>
      </c>
      <c r="V747">
        <v>-0.28378644600000003</v>
      </c>
      <c r="W747">
        <v>-0.21987058000000001</v>
      </c>
      <c r="X747">
        <v>-1.518653E-3</v>
      </c>
      <c r="Y747">
        <v>6.3997810000000002E-3</v>
      </c>
      <c r="Z747">
        <v>1.48679863</v>
      </c>
      <c r="AA747">
        <v>-8.8564420000000008E-3</v>
      </c>
      <c r="AB747">
        <v>3.7497308E-2</v>
      </c>
      <c r="AC747">
        <v>1.3545678299999999</v>
      </c>
    </row>
    <row r="748" spans="1:29" x14ac:dyDescent="0.3">
      <c r="A748">
        <v>7.46</v>
      </c>
      <c r="B748">
        <v>28.2</v>
      </c>
      <c r="C748">
        <v>-100</v>
      </c>
      <c r="D748">
        <v>-100</v>
      </c>
      <c r="E748">
        <v>-100</v>
      </c>
      <c r="F748">
        <v>-112.3461538</v>
      </c>
      <c r="G748">
        <v>-111.875</v>
      </c>
      <c r="H748">
        <v>-107.5673077</v>
      </c>
      <c r="I748">
        <v>-104</v>
      </c>
      <c r="J748">
        <v>-83</v>
      </c>
      <c r="K748">
        <v>-108</v>
      </c>
      <c r="L748">
        <v>-5.744561386</v>
      </c>
      <c r="M748">
        <v>-5.7204700209999997</v>
      </c>
      <c r="N748">
        <v>-5.500206113</v>
      </c>
      <c r="O748">
        <v>-5.3178000650000001</v>
      </c>
      <c r="P748">
        <v>-4.2440135129999996</v>
      </c>
      <c r="Q748">
        <v>-5.5223308360000001</v>
      </c>
      <c r="R748">
        <v>-0.28722806899999997</v>
      </c>
      <c r="S748">
        <v>-0.28602350100000001</v>
      </c>
      <c r="T748">
        <v>-0.27501030599999998</v>
      </c>
      <c r="U748">
        <v>-0.26589000299999999</v>
      </c>
      <c r="V748">
        <v>-0.212200676</v>
      </c>
      <c r="W748">
        <v>-0.27611654200000002</v>
      </c>
      <c r="X748">
        <v>6.9545800000000004E-4</v>
      </c>
      <c r="Y748">
        <v>7.7436529999999996E-3</v>
      </c>
      <c r="Z748">
        <v>1.48817873</v>
      </c>
      <c r="AA748">
        <v>3.0997548E-2</v>
      </c>
      <c r="AB748">
        <v>-2.4714135000000002E-2</v>
      </c>
      <c r="AC748">
        <v>1.3231705629999999</v>
      </c>
    </row>
    <row r="749" spans="1:29" x14ac:dyDescent="0.3">
      <c r="A749">
        <v>7.47</v>
      </c>
      <c r="B749">
        <v>28.2</v>
      </c>
      <c r="C749">
        <v>-100</v>
      </c>
      <c r="D749">
        <v>-100</v>
      </c>
      <c r="E749">
        <v>-100</v>
      </c>
      <c r="F749">
        <v>-113.3846154</v>
      </c>
      <c r="G749">
        <v>-113.2980769</v>
      </c>
      <c r="H749">
        <v>-107.2019231</v>
      </c>
      <c r="I749">
        <v>-85</v>
      </c>
      <c r="J749">
        <v>-107</v>
      </c>
      <c r="K749">
        <v>-111</v>
      </c>
      <c r="L749">
        <v>-5.7976607209999997</v>
      </c>
      <c r="M749">
        <v>-5.7932357769999996</v>
      </c>
      <c r="N749">
        <v>-5.4815230140000004</v>
      </c>
      <c r="O749">
        <v>-4.3462788989999996</v>
      </c>
      <c r="P749">
        <v>-5.4711981429999996</v>
      </c>
      <c r="Q749">
        <v>-5.6757289149999997</v>
      </c>
      <c r="R749">
        <v>-0.28988303599999998</v>
      </c>
      <c r="S749">
        <v>-0.289661789</v>
      </c>
      <c r="T749">
        <v>-0.27407615099999999</v>
      </c>
      <c r="U749">
        <v>-0.21731394500000001</v>
      </c>
      <c r="V749">
        <v>-0.27355990699999999</v>
      </c>
      <c r="W749">
        <v>-0.28378644600000003</v>
      </c>
      <c r="X749">
        <v>1.27737E-4</v>
      </c>
      <c r="Y749">
        <v>1.0464174E-2</v>
      </c>
      <c r="Z749">
        <v>1.497580659</v>
      </c>
      <c r="AA749">
        <v>-3.2473621000000001E-2</v>
      </c>
      <c r="AB749">
        <v>-2.5566346E-2</v>
      </c>
      <c r="AC749">
        <v>1.3590531539999999</v>
      </c>
    </row>
    <row r="750" spans="1:29" x14ac:dyDescent="0.3">
      <c r="A750">
        <v>7.48</v>
      </c>
      <c r="B750">
        <v>28.2</v>
      </c>
      <c r="C750">
        <v>-100</v>
      </c>
      <c r="D750">
        <v>-100</v>
      </c>
      <c r="E750">
        <v>-100</v>
      </c>
      <c r="F750">
        <v>-114.8269231</v>
      </c>
      <c r="G750">
        <v>-114.6923077</v>
      </c>
      <c r="H750">
        <v>-106.6153846</v>
      </c>
      <c r="I750">
        <v>-231</v>
      </c>
      <c r="J750">
        <v>-215</v>
      </c>
      <c r="K750">
        <v>-111</v>
      </c>
      <c r="L750">
        <v>-5.8714097980000002</v>
      </c>
      <c r="M750">
        <v>-5.864526551</v>
      </c>
      <c r="N750">
        <v>-5.4515317230000004</v>
      </c>
      <c r="O750">
        <v>-11.811652069999999</v>
      </c>
      <c r="P750">
        <v>-10.993528980000001</v>
      </c>
      <c r="Q750">
        <v>-5.6757289149999997</v>
      </c>
      <c r="R750">
        <v>-0.29357049000000002</v>
      </c>
      <c r="S750">
        <v>-0.29322632799999998</v>
      </c>
      <c r="T750">
        <v>-0.27257658600000001</v>
      </c>
      <c r="U750">
        <v>-0.59058260299999998</v>
      </c>
      <c r="V750">
        <v>-0.54967644900000001</v>
      </c>
      <c r="W750">
        <v>-0.28378644600000003</v>
      </c>
      <c r="X750">
        <v>1.9870200000000001E-4</v>
      </c>
      <c r="Y750">
        <v>1.3881215000000001E-2</v>
      </c>
      <c r="Z750">
        <v>1.5076726380000001</v>
      </c>
      <c r="AA750">
        <v>2.3617178999999999E-2</v>
      </c>
      <c r="AB750">
        <v>0.190895387</v>
      </c>
      <c r="AC750">
        <v>2.4983254349999999</v>
      </c>
    </row>
    <row r="751" spans="1:29" x14ac:dyDescent="0.3">
      <c r="A751">
        <v>7.49</v>
      </c>
      <c r="B751">
        <v>28.2</v>
      </c>
      <c r="C751">
        <v>-100</v>
      </c>
      <c r="D751">
        <v>-100</v>
      </c>
      <c r="E751">
        <v>-100</v>
      </c>
      <c r="F751">
        <v>-115.1442308</v>
      </c>
      <c r="G751">
        <v>-116.0096154</v>
      </c>
      <c r="H751">
        <v>-106.7596154</v>
      </c>
      <c r="I751">
        <v>0</v>
      </c>
      <c r="J751">
        <v>0</v>
      </c>
      <c r="K751">
        <v>-109</v>
      </c>
      <c r="L751">
        <v>-5.8876345949999997</v>
      </c>
      <c r="M751">
        <v>-5.9318840399999999</v>
      </c>
      <c r="N751">
        <v>-5.4589066309999996</v>
      </c>
      <c r="O751">
        <v>0</v>
      </c>
      <c r="P751">
        <v>0</v>
      </c>
      <c r="Q751">
        <v>-5.5734635289999996</v>
      </c>
      <c r="R751">
        <v>-0.29438173000000001</v>
      </c>
      <c r="S751">
        <v>-0.29659420199999997</v>
      </c>
      <c r="T751">
        <v>-0.27294533199999998</v>
      </c>
      <c r="U751">
        <v>0</v>
      </c>
      <c r="V751">
        <v>0</v>
      </c>
      <c r="W751">
        <v>-0.27867317600000002</v>
      </c>
      <c r="X751">
        <v>-1.277371E-3</v>
      </c>
      <c r="Y751">
        <v>1.5028423000000001E-2</v>
      </c>
      <c r="Z751">
        <v>1.5156513389999999</v>
      </c>
      <c r="AA751">
        <v>0</v>
      </c>
      <c r="AB751">
        <v>-0.185782118</v>
      </c>
      <c r="AC751">
        <v>0.48890031</v>
      </c>
    </row>
    <row r="752" spans="1:29" x14ac:dyDescent="0.3">
      <c r="A752">
        <v>7.5</v>
      </c>
      <c r="B752">
        <v>28.2</v>
      </c>
      <c r="C752">
        <v>-100</v>
      </c>
      <c r="D752">
        <v>-100</v>
      </c>
      <c r="E752">
        <v>-100</v>
      </c>
      <c r="F752">
        <v>-115.2788462</v>
      </c>
      <c r="G752">
        <v>-117.1826923</v>
      </c>
      <c r="H752">
        <v>-107.2596154</v>
      </c>
      <c r="I752">
        <v>-235</v>
      </c>
      <c r="J752">
        <v>-200</v>
      </c>
      <c r="K752">
        <v>-189</v>
      </c>
      <c r="L752">
        <v>-5.894517842</v>
      </c>
      <c r="M752">
        <v>-5.9918666219999999</v>
      </c>
      <c r="N752">
        <v>-5.4844729770000002</v>
      </c>
      <c r="O752">
        <v>-12.016182840000001</v>
      </c>
      <c r="P752">
        <v>-10.226538590000001</v>
      </c>
      <c r="Q752">
        <v>-9.6640789639999998</v>
      </c>
      <c r="R752">
        <v>-0.29472589199999999</v>
      </c>
      <c r="S752">
        <v>-0.29959333100000002</v>
      </c>
      <c r="T752">
        <v>-0.27422364900000001</v>
      </c>
      <c r="U752">
        <v>-0.60080914200000002</v>
      </c>
      <c r="V752">
        <v>-0.51132692899999999</v>
      </c>
      <c r="W752">
        <v>-0.48320394799999999</v>
      </c>
      <c r="X752">
        <v>-2.8102169999999998E-3</v>
      </c>
      <c r="Y752">
        <v>1.5290642E-2</v>
      </c>
      <c r="Z752">
        <v>1.5237594249999999</v>
      </c>
      <c r="AA752">
        <v>5.166258E-2</v>
      </c>
      <c r="AB752">
        <v>4.8576057999999998E-2</v>
      </c>
      <c r="AC752">
        <v>2.798842139</v>
      </c>
    </row>
    <row r="753" spans="1:29" x14ac:dyDescent="0.3">
      <c r="A753">
        <v>7.51</v>
      </c>
      <c r="B753">
        <v>28.2</v>
      </c>
      <c r="C753">
        <v>-100</v>
      </c>
      <c r="D753">
        <v>-100</v>
      </c>
      <c r="E753">
        <v>-100</v>
      </c>
      <c r="F753">
        <v>-115.2403846</v>
      </c>
      <c r="G753">
        <v>-117.1730769</v>
      </c>
      <c r="H753">
        <v>-108.0384615</v>
      </c>
      <c r="I753">
        <v>0</v>
      </c>
      <c r="J753">
        <v>0</v>
      </c>
      <c r="K753">
        <v>0</v>
      </c>
      <c r="L753">
        <v>-5.8925511999999998</v>
      </c>
      <c r="M753">
        <v>-5.9913749620000001</v>
      </c>
      <c r="N753">
        <v>-5.5242974780000003</v>
      </c>
      <c r="O753">
        <v>0</v>
      </c>
      <c r="P753">
        <v>0</v>
      </c>
      <c r="Q753">
        <v>0</v>
      </c>
      <c r="R753">
        <v>-0.29462756000000001</v>
      </c>
      <c r="S753">
        <v>-0.299568748</v>
      </c>
      <c r="T753">
        <v>-0.276214874</v>
      </c>
      <c r="U753">
        <v>0</v>
      </c>
      <c r="V753">
        <v>0</v>
      </c>
      <c r="W753">
        <v>0</v>
      </c>
      <c r="X753">
        <v>-2.8527959999999999E-3</v>
      </c>
      <c r="Y753">
        <v>1.3922187000000001E-2</v>
      </c>
      <c r="Z753">
        <v>1.527037161</v>
      </c>
      <c r="AA753">
        <v>0</v>
      </c>
      <c r="AB753">
        <v>0</v>
      </c>
      <c r="AC753">
        <v>0</v>
      </c>
    </row>
    <row r="754" spans="1:29" x14ac:dyDescent="0.3">
      <c r="A754">
        <v>7.52</v>
      </c>
      <c r="B754">
        <v>28.2</v>
      </c>
      <c r="C754">
        <v>-100</v>
      </c>
      <c r="D754">
        <v>-100</v>
      </c>
      <c r="E754">
        <v>-100</v>
      </c>
      <c r="F754">
        <v>-115.2307692</v>
      </c>
      <c r="G754">
        <v>-117.5096154</v>
      </c>
      <c r="H754">
        <v>-108.6153846</v>
      </c>
      <c r="I754">
        <v>-203</v>
      </c>
      <c r="J754">
        <v>-231</v>
      </c>
      <c r="K754">
        <v>-218</v>
      </c>
      <c r="L754">
        <v>-5.8920595389999999</v>
      </c>
      <c r="M754">
        <v>-6.0085830800000002</v>
      </c>
      <c r="N754">
        <v>-5.5537971089999996</v>
      </c>
      <c r="O754">
        <v>-10.37993666</v>
      </c>
      <c r="P754">
        <v>-11.811652069999999</v>
      </c>
      <c r="Q754">
        <v>-11.146927059999999</v>
      </c>
      <c r="R754">
        <v>-0.29460297699999999</v>
      </c>
      <c r="S754">
        <v>-0.30042915399999998</v>
      </c>
      <c r="T754">
        <v>-0.27768985499999999</v>
      </c>
      <c r="U754">
        <v>-0.51899683299999999</v>
      </c>
      <c r="V754">
        <v>-0.59058260299999998</v>
      </c>
      <c r="W754">
        <v>-0.55734635300000002</v>
      </c>
      <c r="X754">
        <v>-3.363745E-3</v>
      </c>
      <c r="Y754">
        <v>1.3217473E-2</v>
      </c>
      <c r="Z754">
        <v>1.531091204</v>
      </c>
      <c r="AA754">
        <v>-4.1330064E-2</v>
      </c>
      <c r="AB754">
        <v>-1.704423E-3</v>
      </c>
      <c r="AC754">
        <v>2.9244312099999998</v>
      </c>
    </row>
    <row r="755" spans="1:29" x14ac:dyDescent="0.3">
      <c r="A755">
        <v>7.53</v>
      </c>
      <c r="B755">
        <v>28.2</v>
      </c>
      <c r="C755">
        <v>-100</v>
      </c>
      <c r="D755">
        <v>-100</v>
      </c>
      <c r="E755">
        <v>-100</v>
      </c>
      <c r="F755">
        <v>-114.5769231</v>
      </c>
      <c r="G755">
        <v>-116.6923077</v>
      </c>
      <c r="H755">
        <v>-108.0865385</v>
      </c>
      <c r="I755">
        <v>-111</v>
      </c>
      <c r="J755">
        <v>0</v>
      </c>
      <c r="K755">
        <v>0</v>
      </c>
      <c r="L755">
        <v>-5.8586266250000003</v>
      </c>
      <c r="M755">
        <v>-5.9667919359999999</v>
      </c>
      <c r="N755">
        <v>-5.5267557810000003</v>
      </c>
      <c r="O755">
        <v>-5.6757289149999997</v>
      </c>
      <c r="P755">
        <v>0</v>
      </c>
      <c r="Q755">
        <v>0</v>
      </c>
      <c r="R755">
        <v>-0.29293133100000002</v>
      </c>
      <c r="S755">
        <v>-0.29833959700000001</v>
      </c>
      <c r="T755">
        <v>-0.276337789</v>
      </c>
      <c r="U755">
        <v>-0.28378644600000003</v>
      </c>
      <c r="V755">
        <v>0</v>
      </c>
      <c r="W755">
        <v>0</v>
      </c>
      <c r="X755">
        <v>-3.1224640000000001E-3</v>
      </c>
      <c r="Y755">
        <v>1.2865117000000001E-2</v>
      </c>
      <c r="Z755">
        <v>1.522120556</v>
      </c>
      <c r="AA755">
        <v>0.16384418100000001</v>
      </c>
      <c r="AB755">
        <v>9.4595481999999995E-2</v>
      </c>
      <c r="AC755">
        <v>0.497870957</v>
      </c>
    </row>
    <row r="756" spans="1:29" x14ac:dyDescent="0.3">
      <c r="A756">
        <v>7.54</v>
      </c>
      <c r="B756">
        <v>28.2</v>
      </c>
      <c r="C756">
        <v>-100</v>
      </c>
      <c r="D756">
        <v>-100</v>
      </c>
      <c r="E756">
        <v>-100</v>
      </c>
      <c r="F756">
        <v>-113.9615385</v>
      </c>
      <c r="G756">
        <v>-115.5673077</v>
      </c>
      <c r="H756">
        <v>-107.4615385</v>
      </c>
      <c r="I756">
        <v>-110</v>
      </c>
      <c r="J756">
        <v>-235</v>
      </c>
      <c r="K756">
        <v>-191</v>
      </c>
      <c r="L756">
        <v>-5.8271603519999999</v>
      </c>
      <c r="M756">
        <v>-5.909267657</v>
      </c>
      <c r="N756">
        <v>-5.4947978480000002</v>
      </c>
      <c r="O756">
        <v>-5.6245962220000001</v>
      </c>
      <c r="P756">
        <v>-12.016182840000001</v>
      </c>
      <c r="Q756">
        <v>-9.7663443500000007</v>
      </c>
      <c r="R756">
        <v>-0.291358018</v>
      </c>
      <c r="S756">
        <v>-0.29546338300000002</v>
      </c>
      <c r="T756">
        <v>-0.27473989199999999</v>
      </c>
      <c r="U756">
        <v>-0.281229811</v>
      </c>
      <c r="V756">
        <v>-0.60080914200000002</v>
      </c>
      <c r="W756">
        <v>-0.48831721700000003</v>
      </c>
      <c r="X756">
        <v>-2.3702340000000001E-3</v>
      </c>
      <c r="Y756">
        <v>1.2447204999999999E-2</v>
      </c>
      <c r="Z756">
        <v>1.51151104</v>
      </c>
      <c r="AA756">
        <v>-0.18450921300000001</v>
      </c>
      <c r="AB756">
        <v>-3.1531826999999998E-2</v>
      </c>
      <c r="AC756">
        <v>2.4041336320000002</v>
      </c>
    </row>
    <row r="757" spans="1:29" x14ac:dyDescent="0.3">
      <c r="A757">
        <v>7.55</v>
      </c>
      <c r="B757">
        <v>28.2</v>
      </c>
      <c r="C757">
        <v>-100</v>
      </c>
      <c r="D757">
        <v>-100</v>
      </c>
      <c r="E757">
        <v>-100</v>
      </c>
      <c r="F757">
        <v>-113.1153846</v>
      </c>
      <c r="G757">
        <v>-114.3846154</v>
      </c>
      <c r="H757">
        <v>-105.9038462</v>
      </c>
      <c r="I757">
        <v>-111</v>
      </c>
      <c r="J757">
        <v>-124</v>
      </c>
      <c r="K757">
        <v>0</v>
      </c>
      <c r="L757">
        <v>-5.7838942270000002</v>
      </c>
      <c r="M757">
        <v>-5.8487934140000002</v>
      </c>
      <c r="N757">
        <v>-5.415148845</v>
      </c>
      <c r="O757">
        <v>-5.6757289149999997</v>
      </c>
      <c r="P757">
        <v>-6.3404539230000001</v>
      </c>
      <c r="Q757">
        <v>0</v>
      </c>
      <c r="R757">
        <v>-0.28919471099999999</v>
      </c>
      <c r="S757">
        <v>-0.29243967100000001</v>
      </c>
      <c r="T757">
        <v>-0.27075744200000001</v>
      </c>
      <c r="U757">
        <v>-0.28378644600000003</v>
      </c>
      <c r="V757">
        <v>-0.31702269599999999</v>
      </c>
      <c r="W757">
        <v>0</v>
      </c>
      <c r="X757">
        <v>-1.873478E-3</v>
      </c>
      <c r="Y757">
        <v>1.3373166000000001E-2</v>
      </c>
      <c r="Z757">
        <v>1.4954242529999999</v>
      </c>
      <c r="AA757">
        <v>-1.9188957999999999E-2</v>
      </c>
      <c r="AB757">
        <v>0.20026971399999999</v>
      </c>
      <c r="AC757">
        <v>1.0540511260000001</v>
      </c>
    </row>
    <row r="758" spans="1:29" x14ac:dyDescent="0.3">
      <c r="A758">
        <v>7.56</v>
      </c>
      <c r="B758">
        <v>28.2</v>
      </c>
      <c r="C758">
        <v>-100</v>
      </c>
      <c r="D758">
        <v>-100</v>
      </c>
      <c r="E758">
        <v>-100</v>
      </c>
      <c r="F758">
        <v>-111.9807692</v>
      </c>
      <c r="G758">
        <v>-113.2692308</v>
      </c>
      <c r="H758">
        <v>-104.7980769</v>
      </c>
      <c r="I758">
        <v>-110</v>
      </c>
      <c r="J758">
        <v>-95</v>
      </c>
      <c r="K758">
        <v>-194</v>
      </c>
      <c r="L758">
        <v>-5.7258782869999996</v>
      </c>
      <c r="M758">
        <v>-5.7917607950000001</v>
      </c>
      <c r="N758">
        <v>-5.3586078869999998</v>
      </c>
      <c r="O758">
        <v>-5.6245962220000001</v>
      </c>
      <c r="P758">
        <v>-4.8576058279999996</v>
      </c>
      <c r="Q758">
        <v>-9.9197424279999993</v>
      </c>
      <c r="R758">
        <v>-0.28629391399999998</v>
      </c>
      <c r="S758">
        <v>-0.28958803999999999</v>
      </c>
      <c r="T758">
        <v>-0.26793039400000002</v>
      </c>
      <c r="U758">
        <v>-0.281229811</v>
      </c>
      <c r="V758">
        <v>-0.242880291</v>
      </c>
      <c r="W758">
        <v>-0.49598712099999998</v>
      </c>
      <c r="X758">
        <v>-1.9018640000000001E-3</v>
      </c>
      <c r="Y758">
        <v>1.3340388E-2</v>
      </c>
      <c r="Z758">
        <v>1.4803725409999999</v>
      </c>
      <c r="AA758">
        <v>2.2141106000000001E-2</v>
      </c>
      <c r="AB758">
        <v>-0.15595471299999999</v>
      </c>
      <c r="AC758">
        <v>1.7896442530000001</v>
      </c>
    </row>
    <row r="759" spans="1:29" x14ac:dyDescent="0.3">
      <c r="A759">
        <v>7.57</v>
      </c>
      <c r="B759">
        <v>28.2</v>
      </c>
      <c r="C759">
        <v>-100</v>
      </c>
      <c r="D759">
        <v>-100</v>
      </c>
      <c r="E759">
        <v>-100</v>
      </c>
      <c r="F759">
        <v>-111.9230769</v>
      </c>
      <c r="G759">
        <v>-113.4903846</v>
      </c>
      <c r="H759">
        <v>-103.6826923</v>
      </c>
      <c r="I759">
        <v>-85</v>
      </c>
      <c r="J759">
        <v>-119</v>
      </c>
      <c r="K759">
        <v>-93</v>
      </c>
      <c r="L759">
        <v>-5.7229283239999997</v>
      </c>
      <c r="M759">
        <v>-5.8030689869999996</v>
      </c>
      <c r="N759">
        <v>-5.3015752679999997</v>
      </c>
      <c r="O759">
        <v>-4.3462788989999996</v>
      </c>
      <c r="P759">
        <v>-6.0847904589999997</v>
      </c>
      <c r="Q759">
        <v>-4.7553404419999996</v>
      </c>
      <c r="R759">
        <v>-0.28614641600000001</v>
      </c>
      <c r="S759">
        <v>-0.29015344900000001</v>
      </c>
      <c r="T759">
        <v>-0.265078763</v>
      </c>
      <c r="U759">
        <v>-0.21731394500000001</v>
      </c>
      <c r="V759">
        <v>-0.30423952300000001</v>
      </c>
      <c r="W759">
        <v>-0.23776702199999999</v>
      </c>
      <c r="X759">
        <v>-2.3134620000000001E-3</v>
      </c>
      <c r="Y759">
        <v>1.538078E-2</v>
      </c>
      <c r="Z759">
        <v>1.476102858</v>
      </c>
      <c r="AA759">
        <v>-5.0186505999999999E-2</v>
      </c>
      <c r="AB759">
        <v>1.5339808E-2</v>
      </c>
      <c r="AC759">
        <v>1.3321412109999999</v>
      </c>
    </row>
    <row r="760" spans="1:29" x14ac:dyDescent="0.3">
      <c r="A760">
        <v>7.58</v>
      </c>
      <c r="B760">
        <v>28.2</v>
      </c>
      <c r="C760">
        <v>-100</v>
      </c>
      <c r="D760">
        <v>-100</v>
      </c>
      <c r="E760">
        <v>-100</v>
      </c>
      <c r="F760">
        <v>-111.1730769</v>
      </c>
      <c r="G760">
        <v>-113.7884615</v>
      </c>
      <c r="H760">
        <v>-102.4519231</v>
      </c>
      <c r="I760">
        <v>-107</v>
      </c>
      <c r="J760">
        <v>-111</v>
      </c>
      <c r="K760">
        <v>-96</v>
      </c>
      <c r="L760">
        <v>-5.684578804</v>
      </c>
      <c r="M760">
        <v>-5.8183104630000004</v>
      </c>
      <c r="N760">
        <v>-5.2386427229999999</v>
      </c>
      <c r="O760">
        <v>-5.4711981429999996</v>
      </c>
      <c r="P760">
        <v>-5.6757289149999997</v>
      </c>
      <c r="Q760">
        <v>-4.9087385210000001</v>
      </c>
      <c r="R760">
        <v>-0.28422893999999999</v>
      </c>
      <c r="S760">
        <v>-0.29091552300000001</v>
      </c>
      <c r="T760">
        <v>-0.26193213599999998</v>
      </c>
      <c r="U760">
        <v>-0.27355990699999999</v>
      </c>
      <c r="V760">
        <v>-0.28378644600000003</v>
      </c>
      <c r="W760">
        <v>-0.245436926</v>
      </c>
      <c r="X760">
        <v>-3.8605000000000002E-3</v>
      </c>
      <c r="Y760">
        <v>1.7093397E-2</v>
      </c>
      <c r="Z760">
        <v>1.4685554380000001</v>
      </c>
      <c r="AA760">
        <v>-5.9042950000000004E-3</v>
      </c>
      <c r="AB760">
        <v>2.21575E-2</v>
      </c>
      <c r="AC760">
        <v>1.4083917180000001</v>
      </c>
    </row>
    <row r="761" spans="1:29" x14ac:dyDescent="0.3">
      <c r="A761">
        <v>7.59</v>
      </c>
      <c r="B761">
        <v>28.2</v>
      </c>
      <c r="C761">
        <v>-100</v>
      </c>
      <c r="D761">
        <v>-100</v>
      </c>
      <c r="E761">
        <v>-100</v>
      </c>
      <c r="F761">
        <v>-110.6730769</v>
      </c>
      <c r="G761">
        <v>-113.7307692</v>
      </c>
      <c r="H761">
        <v>-102.4615385</v>
      </c>
      <c r="I761">
        <v>-107</v>
      </c>
      <c r="J761">
        <v>-107</v>
      </c>
      <c r="K761">
        <v>-103</v>
      </c>
      <c r="L761">
        <v>-5.6590124580000003</v>
      </c>
      <c r="M761">
        <v>-5.8153604999999997</v>
      </c>
      <c r="N761">
        <v>-5.2391343829999997</v>
      </c>
      <c r="O761">
        <v>-5.4711981429999996</v>
      </c>
      <c r="P761">
        <v>-5.4711981429999996</v>
      </c>
      <c r="Q761">
        <v>-5.2666673719999997</v>
      </c>
      <c r="R761">
        <v>-0.28295062300000001</v>
      </c>
      <c r="S761">
        <v>-0.29076802499999999</v>
      </c>
      <c r="T761">
        <v>-0.261956719</v>
      </c>
      <c r="U761">
        <v>-0.27355990699999999</v>
      </c>
      <c r="V761">
        <v>-0.27355990699999999</v>
      </c>
      <c r="W761">
        <v>-0.26333336899999998</v>
      </c>
      <c r="X761">
        <v>-4.5133789999999997E-3</v>
      </c>
      <c r="Y761">
        <v>1.6601736999999998E-2</v>
      </c>
      <c r="Z761">
        <v>1.4660971350000001</v>
      </c>
      <c r="AA761">
        <v>0</v>
      </c>
      <c r="AB761">
        <v>6.8176920000000002E-3</v>
      </c>
      <c r="AC761">
        <v>1.421847689</v>
      </c>
    </row>
    <row r="762" spans="1:29" x14ac:dyDescent="0.3">
      <c r="A762">
        <v>7.6</v>
      </c>
      <c r="B762">
        <v>28.2</v>
      </c>
      <c r="C762">
        <v>-100</v>
      </c>
      <c r="D762">
        <v>-100</v>
      </c>
      <c r="E762">
        <v>-100</v>
      </c>
      <c r="F762">
        <v>-109.9711538</v>
      </c>
      <c r="G762">
        <v>-112.25</v>
      </c>
      <c r="H762">
        <v>-102.6923077</v>
      </c>
      <c r="I762">
        <v>-111</v>
      </c>
      <c r="J762">
        <v>-103</v>
      </c>
      <c r="K762">
        <v>-84</v>
      </c>
      <c r="L762">
        <v>-5.6231212409999998</v>
      </c>
      <c r="M762">
        <v>-5.739644781</v>
      </c>
      <c r="N762">
        <v>-5.2509342349999999</v>
      </c>
      <c r="O762">
        <v>-5.6757289149999997</v>
      </c>
      <c r="P762">
        <v>-5.2666673719999997</v>
      </c>
      <c r="Q762">
        <v>-4.2951462060000001</v>
      </c>
      <c r="R762">
        <v>-0.28115606199999998</v>
      </c>
      <c r="S762">
        <v>-0.28698223899999997</v>
      </c>
      <c r="T762">
        <v>-0.26254671200000002</v>
      </c>
      <c r="U762">
        <v>-0.28378644600000003</v>
      </c>
      <c r="V762">
        <v>-0.26333336899999998</v>
      </c>
      <c r="W762">
        <v>-0.21475731000000001</v>
      </c>
      <c r="X762">
        <v>-3.363745E-3</v>
      </c>
      <c r="Y762">
        <v>1.4348293E-2</v>
      </c>
      <c r="Z762">
        <v>1.4573421280000001</v>
      </c>
      <c r="AA762">
        <v>1.1808590000000001E-2</v>
      </c>
      <c r="AB762">
        <v>3.9201730999999997E-2</v>
      </c>
      <c r="AC762">
        <v>1.3366265340000001</v>
      </c>
    </row>
    <row r="763" spans="1:29" x14ac:dyDescent="0.3">
      <c r="A763">
        <v>7.61</v>
      </c>
      <c r="B763">
        <v>28.2</v>
      </c>
      <c r="C763">
        <v>-100</v>
      </c>
      <c r="D763">
        <v>-100</v>
      </c>
      <c r="E763">
        <v>-100</v>
      </c>
      <c r="F763">
        <v>-108.7884615</v>
      </c>
      <c r="G763">
        <v>-110.9326923</v>
      </c>
      <c r="H763">
        <v>-103.4423077</v>
      </c>
      <c r="I763">
        <v>-120</v>
      </c>
      <c r="J763">
        <v>-83</v>
      </c>
      <c r="K763">
        <v>-108</v>
      </c>
      <c r="L763">
        <v>-5.562646998</v>
      </c>
      <c r="M763">
        <v>-5.672287292</v>
      </c>
      <c r="N763">
        <v>-5.2892837549999996</v>
      </c>
      <c r="O763">
        <v>-6.1359231520000002</v>
      </c>
      <c r="P763">
        <v>-4.2440135129999996</v>
      </c>
      <c r="Q763">
        <v>-5.5223308360000001</v>
      </c>
      <c r="R763">
        <v>-0.27813234999999997</v>
      </c>
      <c r="S763">
        <v>-0.28361436499999998</v>
      </c>
      <c r="T763">
        <v>-0.26446418799999999</v>
      </c>
      <c r="U763">
        <v>-0.30679615799999999</v>
      </c>
      <c r="V763">
        <v>-0.212200676</v>
      </c>
      <c r="W763">
        <v>-0.27611654200000002</v>
      </c>
      <c r="X763">
        <v>-3.1650430000000002E-3</v>
      </c>
      <c r="Y763">
        <v>1.0939446E-2</v>
      </c>
      <c r="Z763">
        <v>1.449492811</v>
      </c>
      <c r="AA763">
        <v>5.4614727000000002E-2</v>
      </c>
      <c r="AB763">
        <v>-1.107875E-2</v>
      </c>
      <c r="AC763">
        <v>1.394935746</v>
      </c>
    </row>
    <row r="764" spans="1:29" x14ac:dyDescent="0.3">
      <c r="A764">
        <v>7.62</v>
      </c>
      <c r="B764">
        <v>28.2</v>
      </c>
      <c r="C764">
        <v>-100</v>
      </c>
      <c r="D764">
        <v>-100</v>
      </c>
      <c r="E764">
        <v>-100</v>
      </c>
      <c r="F764">
        <v>-108.625</v>
      </c>
      <c r="G764">
        <v>-110.0865385</v>
      </c>
      <c r="H764">
        <v>-103.3653846</v>
      </c>
      <c r="I764">
        <v>-98</v>
      </c>
      <c r="J764">
        <v>-107</v>
      </c>
      <c r="K764">
        <v>-104</v>
      </c>
      <c r="L764">
        <v>-5.5542887690000002</v>
      </c>
      <c r="M764">
        <v>-5.6290211670000003</v>
      </c>
      <c r="N764">
        <v>-5.2853504710000001</v>
      </c>
      <c r="O764">
        <v>-5.0110039070000001</v>
      </c>
      <c r="P764">
        <v>-5.4711981429999996</v>
      </c>
      <c r="Q764">
        <v>-5.3178000650000001</v>
      </c>
      <c r="R764">
        <v>-0.27771443800000001</v>
      </c>
      <c r="S764">
        <v>-0.28145105799999998</v>
      </c>
      <c r="T764">
        <v>-0.26426752399999998</v>
      </c>
      <c r="U764">
        <v>-0.25055019499999998</v>
      </c>
      <c r="V764">
        <v>-0.27355990699999999</v>
      </c>
      <c r="W764">
        <v>-0.26589000299999999</v>
      </c>
      <c r="X764">
        <v>-2.157338E-3</v>
      </c>
      <c r="Y764">
        <v>1.0210149999999999E-2</v>
      </c>
      <c r="Z764">
        <v>1.444619334</v>
      </c>
      <c r="AA764">
        <v>-1.3284663E-2</v>
      </c>
      <c r="AB764">
        <v>-2.5566349999999998E-3</v>
      </c>
      <c r="AC764">
        <v>1.385965098</v>
      </c>
    </row>
    <row r="765" spans="1:29" x14ac:dyDescent="0.3">
      <c r="A765">
        <v>7.63</v>
      </c>
      <c r="B765">
        <v>28.2</v>
      </c>
      <c r="C765">
        <v>-100</v>
      </c>
      <c r="D765">
        <v>-100</v>
      </c>
      <c r="E765">
        <v>-100</v>
      </c>
      <c r="F765">
        <v>-108.5096154</v>
      </c>
      <c r="G765">
        <v>-109.6153846</v>
      </c>
      <c r="H765">
        <v>-102.75</v>
      </c>
      <c r="I765">
        <v>-118</v>
      </c>
      <c r="J765">
        <v>-111</v>
      </c>
      <c r="K765">
        <v>-102</v>
      </c>
      <c r="L765">
        <v>-5.5483888429999997</v>
      </c>
      <c r="M765">
        <v>-5.604929802</v>
      </c>
      <c r="N765">
        <v>-5.2538841989999998</v>
      </c>
      <c r="O765">
        <v>-6.0336577660000001</v>
      </c>
      <c r="P765">
        <v>-5.6757289149999997</v>
      </c>
      <c r="Q765">
        <v>-5.2155346790000001</v>
      </c>
      <c r="R765">
        <v>-0.27741944200000002</v>
      </c>
      <c r="S765">
        <v>-0.28024649000000001</v>
      </c>
      <c r="T765">
        <v>-0.26269420999999998</v>
      </c>
      <c r="U765">
        <v>-0.30168288799999998</v>
      </c>
      <c r="V765">
        <v>-0.28378644600000003</v>
      </c>
      <c r="W765">
        <v>-0.26077673400000001</v>
      </c>
      <c r="X765">
        <v>-1.6321969999999999E-3</v>
      </c>
      <c r="Y765">
        <v>1.0759171E-2</v>
      </c>
      <c r="Z765">
        <v>1.43922832</v>
      </c>
      <c r="AA765">
        <v>1.0332516E-2</v>
      </c>
      <c r="AB765">
        <v>2.1305289000000002E-2</v>
      </c>
      <c r="AC765">
        <v>1.484642225</v>
      </c>
    </row>
    <row r="766" spans="1:29" x14ac:dyDescent="0.3">
      <c r="A766">
        <v>7.64</v>
      </c>
      <c r="B766">
        <v>28.2</v>
      </c>
      <c r="C766">
        <v>-100</v>
      </c>
      <c r="D766">
        <v>-100</v>
      </c>
      <c r="E766">
        <v>-100</v>
      </c>
      <c r="F766">
        <v>-108.5</v>
      </c>
      <c r="G766">
        <v>-110.3461538</v>
      </c>
      <c r="H766">
        <v>-101.625</v>
      </c>
      <c r="I766">
        <v>-116</v>
      </c>
      <c r="J766">
        <v>-116</v>
      </c>
      <c r="K766">
        <v>-102</v>
      </c>
      <c r="L766">
        <v>-5.5478971829999999</v>
      </c>
      <c r="M766">
        <v>-5.6422960010000001</v>
      </c>
      <c r="N766">
        <v>-5.1963599189999998</v>
      </c>
      <c r="O766">
        <v>-5.9313923800000001</v>
      </c>
      <c r="P766">
        <v>-5.9313923800000001</v>
      </c>
      <c r="Q766">
        <v>-5.2155346790000001</v>
      </c>
      <c r="R766">
        <v>-0.27739485899999999</v>
      </c>
      <c r="S766">
        <v>-0.2821148</v>
      </c>
      <c r="T766">
        <v>-0.259817996</v>
      </c>
      <c r="U766">
        <v>-0.29656961900000001</v>
      </c>
      <c r="V766">
        <v>-0.29656961900000001</v>
      </c>
      <c r="W766">
        <v>-0.26077673400000001</v>
      </c>
      <c r="X766">
        <v>-2.7250590000000002E-3</v>
      </c>
      <c r="Y766">
        <v>1.3291222E-2</v>
      </c>
      <c r="Z766">
        <v>1.437416939</v>
      </c>
      <c r="AA766">
        <v>0</v>
      </c>
      <c r="AB766">
        <v>2.3861923E-2</v>
      </c>
      <c r="AC766">
        <v>1.4980981959999999</v>
      </c>
    </row>
    <row r="767" spans="1:29" x14ac:dyDescent="0.3">
      <c r="A767">
        <v>7.65</v>
      </c>
      <c r="B767">
        <v>28.2</v>
      </c>
      <c r="C767">
        <v>-100</v>
      </c>
      <c r="D767">
        <v>-100</v>
      </c>
      <c r="E767">
        <v>-100</v>
      </c>
      <c r="F767">
        <v>-108.4038462</v>
      </c>
      <c r="G767">
        <v>-110.8846154</v>
      </c>
      <c r="H767">
        <v>-100.2980769</v>
      </c>
      <c r="I767">
        <v>-114</v>
      </c>
      <c r="J767">
        <v>-118</v>
      </c>
      <c r="K767">
        <v>-85</v>
      </c>
      <c r="L767">
        <v>-5.5429805779999999</v>
      </c>
      <c r="M767">
        <v>-5.669828989</v>
      </c>
      <c r="N767">
        <v>-5.128510769</v>
      </c>
      <c r="O767">
        <v>-5.8291269940000001</v>
      </c>
      <c r="P767">
        <v>-6.0336577660000001</v>
      </c>
      <c r="Q767">
        <v>-4.3462788989999996</v>
      </c>
      <c r="R767">
        <v>-0.27714902899999999</v>
      </c>
      <c r="S767">
        <v>-0.28349144900000001</v>
      </c>
      <c r="T767">
        <v>-0.25642553800000001</v>
      </c>
      <c r="U767">
        <v>-0.29145634999999998</v>
      </c>
      <c r="V767">
        <v>-0.30168288799999998</v>
      </c>
      <c r="W767">
        <v>-0.21731394500000001</v>
      </c>
      <c r="X767">
        <v>-3.661798E-3</v>
      </c>
      <c r="Y767">
        <v>1.5929800000000001E-2</v>
      </c>
      <c r="Z767">
        <v>1.4334491519999999</v>
      </c>
      <c r="AA767">
        <v>-5.9042950000000004E-3</v>
      </c>
      <c r="AB767">
        <v>5.2837116000000003E-2</v>
      </c>
      <c r="AC767">
        <v>1.421847689</v>
      </c>
    </row>
    <row r="768" spans="1:29" x14ac:dyDescent="0.3">
      <c r="A768">
        <v>7.66</v>
      </c>
      <c r="B768">
        <v>28.2</v>
      </c>
      <c r="C768">
        <v>-100</v>
      </c>
      <c r="D768">
        <v>-100</v>
      </c>
      <c r="E768">
        <v>-100</v>
      </c>
      <c r="F768">
        <v>-107.7211538</v>
      </c>
      <c r="G768">
        <v>-111.4711538</v>
      </c>
      <c r="H768">
        <v>-100.0673077</v>
      </c>
      <c r="I768">
        <v>-115</v>
      </c>
      <c r="J768">
        <v>-96</v>
      </c>
      <c r="K768">
        <v>-113</v>
      </c>
      <c r="L768">
        <v>-5.5080726819999999</v>
      </c>
      <c r="M768">
        <v>-5.69982028</v>
      </c>
      <c r="N768">
        <v>-5.1167109169999998</v>
      </c>
      <c r="O768">
        <v>-5.8802596869999997</v>
      </c>
      <c r="P768">
        <v>-4.9087385210000001</v>
      </c>
      <c r="Q768">
        <v>-5.7779943009999997</v>
      </c>
      <c r="R768">
        <v>-0.27540363400000001</v>
      </c>
      <c r="S768">
        <v>-0.28499101399999999</v>
      </c>
      <c r="T768">
        <v>-0.25583554600000002</v>
      </c>
      <c r="U768">
        <v>-0.29401298399999998</v>
      </c>
      <c r="V768">
        <v>-0.245436926</v>
      </c>
      <c r="W768">
        <v>-0.288899715</v>
      </c>
      <c r="X768">
        <v>-5.5352760000000004E-3</v>
      </c>
      <c r="Y768">
        <v>1.6241185000000002E-2</v>
      </c>
      <c r="Z768">
        <v>1.431982796</v>
      </c>
      <c r="AA768">
        <v>2.8045400000000002E-2</v>
      </c>
      <c r="AB768">
        <v>-1.2783173E-2</v>
      </c>
      <c r="AC768">
        <v>1.4532449569999999</v>
      </c>
    </row>
    <row r="769" spans="1:29" x14ac:dyDescent="0.3">
      <c r="A769">
        <v>7.67</v>
      </c>
      <c r="B769">
        <v>28.2</v>
      </c>
      <c r="C769">
        <v>-100</v>
      </c>
      <c r="D769">
        <v>-100</v>
      </c>
      <c r="E769">
        <v>-100</v>
      </c>
      <c r="F769">
        <v>-106.9807692</v>
      </c>
      <c r="G769">
        <v>-112.0961538</v>
      </c>
      <c r="H769">
        <v>-99.971153849999993</v>
      </c>
      <c r="I769">
        <v>-113</v>
      </c>
      <c r="J769">
        <v>-120</v>
      </c>
      <c r="K769">
        <v>-115</v>
      </c>
      <c r="L769">
        <v>-5.470214822</v>
      </c>
      <c r="M769">
        <v>-5.7317782130000001</v>
      </c>
      <c r="N769">
        <v>-5.1117943109999997</v>
      </c>
      <c r="O769">
        <v>-5.7779943009999997</v>
      </c>
      <c r="P769">
        <v>-6.1359231520000002</v>
      </c>
      <c r="Q769">
        <v>-5.8802596869999997</v>
      </c>
      <c r="R769">
        <v>-0.273510741</v>
      </c>
      <c r="S769">
        <v>-0.286588911</v>
      </c>
      <c r="T769">
        <v>-0.25558971600000002</v>
      </c>
      <c r="U769">
        <v>-0.288899715</v>
      </c>
      <c r="V769">
        <v>-0.30679615799999999</v>
      </c>
      <c r="W769">
        <v>-0.29401298399999998</v>
      </c>
      <c r="X769">
        <v>-7.5506849999999997E-3</v>
      </c>
      <c r="Y769">
        <v>1.630674E-2</v>
      </c>
      <c r="Z769">
        <v>1.4310339780000001</v>
      </c>
      <c r="AA769">
        <v>-1.0332516E-2</v>
      </c>
      <c r="AB769">
        <v>2.5566349999999998E-3</v>
      </c>
      <c r="AC769">
        <v>1.5608927319999999</v>
      </c>
    </row>
    <row r="770" spans="1:29" x14ac:dyDescent="0.3">
      <c r="A770">
        <v>7.68</v>
      </c>
      <c r="B770">
        <v>28.2</v>
      </c>
      <c r="C770">
        <v>-100</v>
      </c>
      <c r="D770">
        <v>-100</v>
      </c>
      <c r="E770">
        <v>-100</v>
      </c>
      <c r="F770">
        <v>-107.7980769</v>
      </c>
      <c r="G770">
        <v>-113.4615385</v>
      </c>
      <c r="H770">
        <v>-100.7692308</v>
      </c>
      <c r="I770">
        <v>-86</v>
      </c>
      <c r="J770">
        <v>-118</v>
      </c>
      <c r="K770">
        <v>-114</v>
      </c>
      <c r="L770">
        <v>-5.5120059660000003</v>
      </c>
      <c r="M770">
        <v>-5.8015940050000001</v>
      </c>
      <c r="N770">
        <v>-5.1526021340000003</v>
      </c>
      <c r="O770">
        <v>-4.3974115920000001</v>
      </c>
      <c r="P770">
        <v>-6.0336577660000001</v>
      </c>
      <c r="Q770">
        <v>-5.8291269940000001</v>
      </c>
      <c r="R770">
        <v>-0.27560029800000002</v>
      </c>
      <c r="S770">
        <v>-0.2900797</v>
      </c>
      <c r="T770">
        <v>-0.257630107</v>
      </c>
      <c r="U770">
        <v>-0.21987058000000001</v>
      </c>
      <c r="V770">
        <v>-0.30168288799999998</v>
      </c>
      <c r="W770">
        <v>-0.29145634999999998</v>
      </c>
      <c r="X770">
        <v>-8.3596869999999993E-3</v>
      </c>
      <c r="Y770">
        <v>1.6806595000000001E-2</v>
      </c>
      <c r="Z770">
        <v>1.4444036929999999</v>
      </c>
      <c r="AA770">
        <v>-4.7234357999999997E-2</v>
      </c>
      <c r="AB770">
        <v>-2.0453077E-2</v>
      </c>
      <c r="AC770">
        <v>1.426333013</v>
      </c>
    </row>
    <row r="771" spans="1:29" x14ac:dyDescent="0.3">
      <c r="A771">
        <v>7.69</v>
      </c>
      <c r="B771">
        <v>28.2</v>
      </c>
      <c r="C771">
        <v>-100</v>
      </c>
      <c r="D771">
        <v>-100</v>
      </c>
      <c r="E771">
        <v>-100</v>
      </c>
      <c r="F771">
        <v>-109.0865385</v>
      </c>
      <c r="G771">
        <v>-114.5192308</v>
      </c>
      <c r="H771">
        <v>-101.3173077</v>
      </c>
      <c r="I771">
        <v>-112</v>
      </c>
      <c r="J771">
        <v>-121</v>
      </c>
      <c r="K771">
        <v>-103</v>
      </c>
      <c r="L771">
        <v>-5.5778884739999999</v>
      </c>
      <c r="M771">
        <v>-5.8556766610000004</v>
      </c>
      <c r="N771">
        <v>-5.1806267830000001</v>
      </c>
      <c r="O771">
        <v>-5.7268616080000001</v>
      </c>
      <c r="P771">
        <v>-6.1870558439999996</v>
      </c>
      <c r="Q771">
        <v>-5.2666673719999997</v>
      </c>
      <c r="R771">
        <v>-0.27889442399999997</v>
      </c>
      <c r="S771">
        <v>-0.29278383299999999</v>
      </c>
      <c r="T771">
        <v>-0.25903133900000003</v>
      </c>
      <c r="U771">
        <v>-0.28634308000000003</v>
      </c>
      <c r="V771">
        <v>-0.30935279199999999</v>
      </c>
      <c r="W771">
        <v>-0.26333336899999998</v>
      </c>
      <c r="X771">
        <v>-8.0190539999999994E-3</v>
      </c>
      <c r="Y771">
        <v>1.7871859E-2</v>
      </c>
      <c r="Z771">
        <v>1.457385256</v>
      </c>
      <c r="AA771">
        <v>-1.3284663E-2</v>
      </c>
      <c r="AB771">
        <v>2.3009712000000002E-2</v>
      </c>
      <c r="AC771">
        <v>1.507068844</v>
      </c>
    </row>
    <row r="772" spans="1:29" x14ac:dyDescent="0.3">
      <c r="A772">
        <v>7.7</v>
      </c>
      <c r="B772">
        <v>28.2</v>
      </c>
      <c r="C772">
        <v>-100</v>
      </c>
      <c r="D772">
        <v>-100</v>
      </c>
      <c r="E772">
        <v>-100</v>
      </c>
      <c r="F772">
        <v>-110.5673077</v>
      </c>
      <c r="G772">
        <v>-115.2692308</v>
      </c>
      <c r="H772">
        <v>-101.8076923</v>
      </c>
      <c r="I772">
        <v>-104</v>
      </c>
      <c r="J772">
        <v>-125</v>
      </c>
      <c r="K772">
        <v>-78</v>
      </c>
      <c r="L772">
        <v>-5.6536041920000004</v>
      </c>
      <c r="M772">
        <v>-5.8940261810000001</v>
      </c>
      <c r="N772">
        <v>-5.2057014690000001</v>
      </c>
      <c r="O772">
        <v>-5.3178000650000001</v>
      </c>
      <c r="P772">
        <v>-6.3915866159999997</v>
      </c>
      <c r="Q772">
        <v>-3.9883500490000001</v>
      </c>
      <c r="R772">
        <v>-0.28268020999999999</v>
      </c>
      <c r="S772">
        <v>-0.29470130900000002</v>
      </c>
      <c r="T772">
        <v>-0.26028507299999998</v>
      </c>
      <c r="U772">
        <v>-0.26589000299999999</v>
      </c>
      <c r="V772">
        <v>-0.31957933100000002</v>
      </c>
      <c r="W772">
        <v>-0.199417502</v>
      </c>
      <c r="X772">
        <v>-6.9403850000000003E-3</v>
      </c>
      <c r="Y772">
        <v>1.8937124E-2</v>
      </c>
      <c r="Z772">
        <v>1.4695905119999999</v>
      </c>
      <c r="AA772">
        <v>-3.0997548E-2</v>
      </c>
      <c r="AB772">
        <v>6.2211442999999998E-2</v>
      </c>
      <c r="AC772">
        <v>1.37699445</v>
      </c>
    </row>
    <row r="773" spans="1:29" x14ac:dyDescent="0.3">
      <c r="A773">
        <v>7.71</v>
      </c>
      <c r="B773">
        <v>28.2</v>
      </c>
      <c r="C773">
        <v>-100</v>
      </c>
      <c r="D773">
        <v>-100</v>
      </c>
      <c r="E773">
        <v>-100</v>
      </c>
      <c r="F773">
        <v>-112.8942308</v>
      </c>
      <c r="G773">
        <v>-116.0288462</v>
      </c>
      <c r="H773">
        <v>-102.2596154</v>
      </c>
      <c r="I773">
        <v>-100</v>
      </c>
      <c r="J773">
        <v>-125</v>
      </c>
      <c r="K773">
        <v>-92</v>
      </c>
      <c r="L773">
        <v>-5.7725860349999998</v>
      </c>
      <c r="M773">
        <v>-5.9328673609999996</v>
      </c>
      <c r="N773">
        <v>-5.2288095129999999</v>
      </c>
      <c r="O773">
        <v>-5.1132692930000001</v>
      </c>
      <c r="P773">
        <v>-6.3915866159999997</v>
      </c>
      <c r="Q773">
        <v>-4.7042077500000001</v>
      </c>
      <c r="R773">
        <v>-0.28862930199999998</v>
      </c>
      <c r="S773">
        <v>-0.29664336800000002</v>
      </c>
      <c r="T773">
        <v>-0.26144047599999998</v>
      </c>
      <c r="U773">
        <v>-0.25566346499999998</v>
      </c>
      <c r="V773">
        <v>-0.31957933100000002</v>
      </c>
      <c r="W773">
        <v>-0.23521038699999999</v>
      </c>
      <c r="X773">
        <v>-4.6269229999999998E-3</v>
      </c>
      <c r="Y773">
        <v>2.0797240000000002E-2</v>
      </c>
      <c r="Z773">
        <v>1.485461659</v>
      </c>
      <c r="AA773">
        <v>-3.6901842999999997E-2</v>
      </c>
      <c r="AB773">
        <v>3.4940673999999998E-2</v>
      </c>
      <c r="AC773">
        <v>1.421847689</v>
      </c>
    </row>
    <row r="774" spans="1:29" x14ac:dyDescent="0.3">
      <c r="A774">
        <v>7.72</v>
      </c>
      <c r="B774">
        <v>28.2</v>
      </c>
      <c r="C774">
        <v>-100</v>
      </c>
      <c r="D774">
        <v>-100</v>
      </c>
      <c r="E774">
        <v>-100</v>
      </c>
      <c r="F774">
        <v>-113.7019231</v>
      </c>
      <c r="G774">
        <v>-116.3365385</v>
      </c>
      <c r="H774">
        <v>-101.7211538</v>
      </c>
      <c r="I774">
        <v>-103</v>
      </c>
      <c r="J774">
        <v>-97</v>
      </c>
      <c r="K774">
        <v>-92</v>
      </c>
      <c r="L774">
        <v>-5.8138855180000002</v>
      </c>
      <c r="M774">
        <v>-5.9486004980000002</v>
      </c>
      <c r="N774">
        <v>-5.2012765239999998</v>
      </c>
      <c r="O774">
        <v>-5.2666673719999997</v>
      </c>
      <c r="P774">
        <v>-4.9598712139999996</v>
      </c>
      <c r="Q774">
        <v>-4.7042077500000001</v>
      </c>
      <c r="R774">
        <v>-0.29069427599999997</v>
      </c>
      <c r="S774">
        <v>-0.29743002499999999</v>
      </c>
      <c r="T774">
        <v>-0.260063826</v>
      </c>
      <c r="U774">
        <v>-0.26333336899999998</v>
      </c>
      <c r="V774">
        <v>-0.247993561</v>
      </c>
      <c r="W774">
        <v>-0.23521038699999999</v>
      </c>
      <c r="X774">
        <v>-3.8888859999999998E-3</v>
      </c>
      <c r="Y774">
        <v>2.2665549E-2</v>
      </c>
      <c r="Z774">
        <v>1.4880493459999999</v>
      </c>
      <c r="AA774">
        <v>8.8564420000000008E-3</v>
      </c>
      <c r="AB774">
        <v>1.3635385E-2</v>
      </c>
      <c r="AC774">
        <v>1.3097145910000001</v>
      </c>
    </row>
    <row r="775" spans="1:29" x14ac:dyDescent="0.3">
      <c r="A775">
        <v>7.73</v>
      </c>
      <c r="B775">
        <v>28.2</v>
      </c>
      <c r="C775">
        <v>-100</v>
      </c>
      <c r="D775">
        <v>-100</v>
      </c>
      <c r="E775">
        <v>-100</v>
      </c>
      <c r="F775">
        <v>-114.5576923</v>
      </c>
      <c r="G775">
        <v>-117.0673077</v>
      </c>
      <c r="H775">
        <v>-101.1634615</v>
      </c>
      <c r="I775">
        <v>-83</v>
      </c>
      <c r="J775">
        <v>-113</v>
      </c>
      <c r="K775">
        <v>-97</v>
      </c>
      <c r="L775">
        <v>-5.8576433029999997</v>
      </c>
      <c r="M775">
        <v>-5.9859666960000002</v>
      </c>
      <c r="N775">
        <v>-5.1727602150000003</v>
      </c>
      <c r="O775">
        <v>-4.2440135129999996</v>
      </c>
      <c r="P775">
        <v>-5.7779943009999997</v>
      </c>
      <c r="Q775">
        <v>-4.9598712139999996</v>
      </c>
      <c r="R775">
        <v>-0.29288216500000003</v>
      </c>
      <c r="S775">
        <v>-0.29929833500000003</v>
      </c>
      <c r="T775">
        <v>-0.258638011</v>
      </c>
      <c r="U775">
        <v>-0.212200676</v>
      </c>
      <c r="V775">
        <v>-0.288899715</v>
      </c>
      <c r="W775">
        <v>-0.247993561</v>
      </c>
      <c r="X775">
        <v>-3.704377E-3</v>
      </c>
      <c r="Y775">
        <v>2.496816E-2</v>
      </c>
      <c r="Z775">
        <v>1.492664054</v>
      </c>
      <c r="AA775">
        <v>-4.4282211000000002E-2</v>
      </c>
      <c r="AB775">
        <v>1.704423E-3</v>
      </c>
      <c r="AC775">
        <v>1.3141999150000001</v>
      </c>
    </row>
    <row r="776" spans="1:29" x14ac:dyDescent="0.3">
      <c r="A776">
        <v>7.74</v>
      </c>
      <c r="B776">
        <v>28.2</v>
      </c>
      <c r="C776">
        <v>-100</v>
      </c>
      <c r="D776">
        <v>-100</v>
      </c>
      <c r="E776">
        <v>-100</v>
      </c>
      <c r="F776">
        <v>-115.8557692</v>
      </c>
      <c r="G776">
        <v>-117.4615385</v>
      </c>
      <c r="H776">
        <v>-100.6634615</v>
      </c>
      <c r="I776">
        <v>-108</v>
      </c>
      <c r="J776">
        <v>-110</v>
      </c>
      <c r="K776">
        <v>-103</v>
      </c>
      <c r="L776">
        <v>-5.9240174720000001</v>
      </c>
      <c r="M776">
        <v>-6.0061247770000001</v>
      </c>
      <c r="N776">
        <v>-5.1471938679999996</v>
      </c>
      <c r="O776">
        <v>-5.5223308360000001</v>
      </c>
      <c r="P776">
        <v>-5.6245962220000001</v>
      </c>
      <c r="Q776">
        <v>-5.2666673719999997</v>
      </c>
      <c r="R776">
        <v>-0.296200874</v>
      </c>
      <c r="S776">
        <v>-0.30030623899999997</v>
      </c>
      <c r="T776">
        <v>-0.257359693</v>
      </c>
      <c r="U776">
        <v>-0.27611654200000002</v>
      </c>
      <c r="V776">
        <v>-0.281229811</v>
      </c>
      <c r="W776">
        <v>-0.26333336899999998</v>
      </c>
      <c r="X776">
        <v>-2.3702340000000001E-3</v>
      </c>
      <c r="Y776">
        <v>2.7262575000000001E-2</v>
      </c>
      <c r="Z776">
        <v>1.49801194</v>
      </c>
      <c r="AA776">
        <v>-2.952147E-3</v>
      </c>
      <c r="AB776">
        <v>1.0226539E-2</v>
      </c>
      <c r="AC776">
        <v>1.4397889850000001</v>
      </c>
    </row>
    <row r="777" spans="1:29" x14ac:dyDescent="0.3">
      <c r="A777">
        <v>7.75</v>
      </c>
      <c r="B777">
        <v>28.2</v>
      </c>
      <c r="C777">
        <v>-100</v>
      </c>
      <c r="D777">
        <v>-100</v>
      </c>
      <c r="E777">
        <v>-100</v>
      </c>
      <c r="F777">
        <v>-116.0961538</v>
      </c>
      <c r="G777">
        <v>-118.375</v>
      </c>
      <c r="H777">
        <v>-100.6730769</v>
      </c>
      <c r="I777">
        <v>-116</v>
      </c>
      <c r="J777">
        <v>-104</v>
      </c>
      <c r="K777">
        <v>-104</v>
      </c>
      <c r="L777">
        <v>-5.9363089850000001</v>
      </c>
      <c r="M777">
        <v>-6.0528325260000004</v>
      </c>
      <c r="N777">
        <v>-5.1476855290000003</v>
      </c>
      <c r="O777">
        <v>-5.9313923800000001</v>
      </c>
      <c r="P777">
        <v>-5.3178000650000001</v>
      </c>
      <c r="Q777">
        <v>-5.3178000650000001</v>
      </c>
      <c r="R777">
        <v>-0.29681544900000001</v>
      </c>
      <c r="S777">
        <v>-0.302641626</v>
      </c>
      <c r="T777">
        <v>-0.25738427600000002</v>
      </c>
      <c r="U777">
        <v>-0.29656961900000001</v>
      </c>
      <c r="V777">
        <v>-0.26589000299999999</v>
      </c>
      <c r="W777">
        <v>-0.26589000299999999</v>
      </c>
      <c r="X777">
        <v>-3.363745E-3</v>
      </c>
      <c r="Y777">
        <v>2.8229508E-2</v>
      </c>
      <c r="Z777">
        <v>1.503230442</v>
      </c>
      <c r="AA777">
        <v>1.7712884000000002E-2</v>
      </c>
      <c r="AB777">
        <v>1.0226539E-2</v>
      </c>
      <c r="AC777">
        <v>1.4532449569999999</v>
      </c>
    </row>
    <row r="778" spans="1:29" x14ac:dyDescent="0.3">
      <c r="A778">
        <v>7.76</v>
      </c>
      <c r="B778">
        <v>28.2</v>
      </c>
      <c r="C778">
        <v>-100</v>
      </c>
      <c r="D778">
        <v>-100</v>
      </c>
      <c r="E778">
        <v>-100</v>
      </c>
      <c r="F778">
        <v>-116.3076923</v>
      </c>
      <c r="G778">
        <v>-118.7980769</v>
      </c>
      <c r="H778">
        <v>-101.1923077</v>
      </c>
      <c r="I778">
        <v>-251</v>
      </c>
      <c r="J778">
        <v>-195</v>
      </c>
      <c r="K778">
        <v>-180</v>
      </c>
      <c r="L778">
        <v>-5.9471255159999998</v>
      </c>
      <c r="M778">
        <v>-6.0744655879999998</v>
      </c>
      <c r="N778">
        <v>-5.1742351959999997</v>
      </c>
      <c r="O778">
        <v>-12.834305929999999</v>
      </c>
      <c r="P778">
        <v>-9.9708751210000006</v>
      </c>
      <c r="Q778">
        <v>-9.2038847270000002</v>
      </c>
      <c r="R778">
        <v>-0.29735627599999997</v>
      </c>
      <c r="S778">
        <v>-0.30372327900000001</v>
      </c>
      <c r="T778">
        <v>-0.25871176000000001</v>
      </c>
      <c r="U778">
        <v>-0.64171529599999999</v>
      </c>
      <c r="V778">
        <v>-0.498543756</v>
      </c>
      <c r="W778">
        <v>-0.46019423599999998</v>
      </c>
      <c r="X778">
        <v>-3.675991E-3</v>
      </c>
      <c r="Y778">
        <v>2.7885344999999999E-2</v>
      </c>
      <c r="Z778">
        <v>1.508405816</v>
      </c>
      <c r="AA778">
        <v>8.2660127E-2</v>
      </c>
      <c r="AB778">
        <v>7.3290193000000003E-2</v>
      </c>
      <c r="AC778">
        <v>2.807812787</v>
      </c>
    </row>
    <row r="779" spans="1:29" x14ac:dyDescent="0.3">
      <c r="A779">
        <v>7.77</v>
      </c>
      <c r="B779">
        <v>28.2</v>
      </c>
      <c r="C779">
        <v>-100</v>
      </c>
      <c r="D779">
        <v>-100</v>
      </c>
      <c r="E779">
        <v>-100</v>
      </c>
      <c r="F779">
        <v>-116.3653846</v>
      </c>
      <c r="G779">
        <v>-119.2211538</v>
      </c>
      <c r="H779">
        <v>-102.8076923</v>
      </c>
      <c r="I779">
        <v>0</v>
      </c>
      <c r="J779">
        <v>0</v>
      </c>
      <c r="K779">
        <v>0</v>
      </c>
      <c r="L779">
        <v>-5.9500754789999997</v>
      </c>
      <c r="M779">
        <v>-6.0960986500000001</v>
      </c>
      <c r="N779">
        <v>-5.2568341619999996</v>
      </c>
      <c r="O779">
        <v>0</v>
      </c>
      <c r="P779">
        <v>0</v>
      </c>
      <c r="Q779">
        <v>0</v>
      </c>
      <c r="R779">
        <v>-0.297503774</v>
      </c>
      <c r="S779">
        <v>-0.304804933</v>
      </c>
      <c r="T779">
        <v>-0.26284170800000001</v>
      </c>
      <c r="U779">
        <v>0</v>
      </c>
      <c r="V779">
        <v>0</v>
      </c>
      <c r="W779">
        <v>0</v>
      </c>
      <c r="X779">
        <v>-4.2153260000000001E-3</v>
      </c>
      <c r="Y779">
        <v>2.5541762999999999E-2</v>
      </c>
      <c r="Z779">
        <v>1.517807745</v>
      </c>
      <c r="AA779">
        <v>0</v>
      </c>
      <c r="AB779">
        <v>0</v>
      </c>
      <c r="AC779">
        <v>0</v>
      </c>
    </row>
    <row r="780" spans="1:29" x14ac:dyDescent="0.3">
      <c r="A780">
        <v>7.78</v>
      </c>
      <c r="B780">
        <v>28.2</v>
      </c>
      <c r="C780">
        <v>-100</v>
      </c>
      <c r="D780">
        <v>-100</v>
      </c>
      <c r="E780">
        <v>-100</v>
      </c>
      <c r="F780">
        <v>-116.3557692</v>
      </c>
      <c r="G780">
        <v>-120.1346154</v>
      </c>
      <c r="H780">
        <v>-104.1346154</v>
      </c>
      <c r="I780">
        <v>-210</v>
      </c>
      <c r="J780">
        <v>-239</v>
      </c>
      <c r="K780">
        <v>-189</v>
      </c>
      <c r="L780">
        <v>-5.9495838189999999</v>
      </c>
      <c r="M780">
        <v>-6.1428063990000004</v>
      </c>
      <c r="N780">
        <v>-5.3246833120000003</v>
      </c>
      <c r="O780">
        <v>-10.73786552</v>
      </c>
      <c r="P780">
        <v>-12.220713610000001</v>
      </c>
      <c r="Q780">
        <v>-9.6640789639999998</v>
      </c>
      <c r="R780">
        <v>-0.29747919099999998</v>
      </c>
      <c r="S780">
        <v>-0.30714032000000002</v>
      </c>
      <c r="T780">
        <v>-0.26623416599999999</v>
      </c>
      <c r="U780">
        <v>-0.53689327600000003</v>
      </c>
      <c r="V780">
        <v>-0.61103568100000005</v>
      </c>
      <c r="W780">
        <v>-0.48320394799999999</v>
      </c>
      <c r="X780">
        <v>-5.5778549999999996E-3</v>
      </c>
      <c r="Y780">
        <v>2.4050393E-2</v>
      </c>
      <c r="Z780">
        <v>1.5278134670000001</v>
      </c>
      <c r="AA780">
        <v>-4.2806137000000001E-2</v>
      </c>
      <c r="AB780">
        <v>6.0507020000000002E-2</v>
      </c>
      <c r="AC780">
        <v>2.8616366740000001</v>
      </c>
    </row>
    <row r="781" spans="1:29" x14ac:dyDescent="0.3">
      <c r="A781">
        <v>7.79</v>
      </c>
      <c r="B781">
        <v>28.2</v>
      </c>
      <c r="C781">
        <v>-100</v>
      </c>
      <c r="D781">
        <v>-100</v>
      </c>
      <c r="E781">
        <v>-100</v>
      </c>
      <c r="F781">
        <v>-116.6346154</v>
      </c>
      <c r="G781">
        <v>-120.0865385</v>
      </c>
      <c r="H781">
        <v>-104.9711538</v>
      </c>
      <c r="I781">
        <v>-113</v>
      </c>
      <c r="J781">
        <v>0</v>
      </c>
      <c r="K781">
        <v>0</v>
      </c>
      <c r="L781">
        <v>-5.9638419730000001</v>
      </c>
      <c r="M781">
        <v>-6.1403480960000003</v>
      </c>
      <c r="N781">
        <v>-5.3674577760000002</v>
      </c>
      <c r="O781">
        <v>-5.7779943009999997</v>
      </c>
      <c r="P781">
        <v>0</v>
      </c>
      <c r="Q781">
        <v>0</v>
      </c>
      <c r="R781">
        <v>-0.29819209899999999</v>
      </c>
      <c r="S781">
        <v>-0.30701740500000002</v>
      </c>
      <c r="T781">
        <v>-0.268372889</v>
      </c>
      <c r="U781">
        <v>-0.288899715</v>
      </c>
      <c r="V781">
        <v>0</v>
      </c>
      <c r="W781">
        <v>0</v>
      </c>
      <c r="X781">
        <v>-5.0952929999999999E-3</v>
      </c>
      <c r="Y781">
        <v>2.2821241999999999E-2</v>
      </c>
      <c r="Z781">
        <v>1.532600688</v>
      </c>
      <c r="AA781">
        <v>0.16679632799999999</v>
      </c>
      <c r="AB781">
        <v>9.6299905000000005E-2</v>
      </c>
      <c r="AC781">
        <v>0.50684160499999997</v>
      </c>
    </row>
    <row r="782" spans="1:29" x14ac:dyDescent="0.3">
      <c r="A782">
        <v>7.8</v>
      </c>
      <c r="B782">
        <v>28.2</v>
      </c>
      <c r="C782">
        <v>-100</v>
      </c>
      <c r="D782">
        <v>-100</v>
      </c>
      <c r="E782">
        <v>-100</v>
      </c>
      <c r="F782">
        <v>-116.6923077</v>
      </c>
      <c r="G782">
        <v>-120</v>
      </c>
      <c r="H782">
        <v>-105.5192308</v>
      </c>
      <c r="I782">
        <v>-108</v>
      </c>
      <c r="J782">
        <v>-250</v>
      </c>
      <c r="K782">
        <v>-203</v>
      </c>
      <c r="L782">
        <v>-5.9667919359999999</v>
      </c>
      <c r="M782">
        <v>-6.1359231520000002</v>
      </c>
      <c r="N782">
        <v>-5.395482425</v>
      </c>
      <c r="O782">
        <v>-5.5223308360000001</v>
      </c>
      <c r="P782">
        <v>-12.783173229999999</v>
      </c>
      <c r="Q782">
        <v>-10.37993666</v>
      </c>
      <c r="R782">
        <v>-0.29833959700000001</v>
      </c>
      <c r="S782">
        <v>-0.30679615799999999</v>
      </c>
      <c r="T782">
        <v>-0.26977412099999998</v>
      </c>
      <c r="U782">
        <v>-0.27611654200000002</v>
      </c>
      <c r="V782">
        <v>-0.63915866200000004</v>
      </c>
      <c r="W782">
        <v>-0.51899683299999999</v>
      </c>
      <c r="X782">
        <v>-4.8823979999999996E-3</v>
      </c>
      <c r="Y782">
        <v>2.1862504000000001E-2</v>
      </c>
      <c r="Z782">
        <v>1.5349296059999999</v>
      </c>
      <c r="AA782">
        <v>-0.20960246599999999</v>
      </c>
      <c r="AB782">
        <v>-4.0906154E-2</v>
      </c>
      <c r="AC782">
        <v>2.516266731</v>
      </c>
    </row>
    <row r="783" spans="1:29" x14ac:dyDescent="0.3">
      <c r="A783">
        <v>7.81</v>
      </c>
      <c r="B783">
        <v>28.2</v>
      </c>
      <c r="C783">
        <v>-100</v>
      </c>
      <c r="D783">
        <v>-100</v>
      </c>
      <c r="E783">
        <v>-100</v>
      </c>
      <c r="F783">
        <v>-115.1538462</v>
      </c>
      <c r="G783">
        <v>-118.9423077</v>
      </c>
      <c r="H783">
        <v>-104.5673077</v>
      </c>
      <c r="I783">
        <v>-113</v>
      </c>
      <c r="J783">
        <v>0</v>
      </c>
      <c r="K783">
        <v>0</v>
      </c>
      <c r="L783">
        <v>-5.8881262550000004</v>
      </c>
      <c r="M783">
        <v>-6.0818404959999999</v>
      </c>
      <c r="N783">
        <v>-5.3468080349999996</v>
      </c>
      <c r="O783">
        <v>-5.7779943009999997</v>
      </c>
      <c r="P783">
        <v>0</v>
      </c>
      <c r="Q783">
        <v>0</v>
      </c>
      <c r="R783">
        <v>-0.29440631299999998</v>
      </c>
      <c r="S783">
        <v>-0.30409202499999999</v>
      </c>
      <c r="T783">
        <v>-0.26734040199999998</v>
      </c>
      <c r="U783">
        <v>-0.288899715</v>
      </c>
      <c r="V783">
        <v>0</v>
      </c>
      <c r="W783">
        <v>0</v>
      </c>
      <c r="X783">
        <v>-5.5920479999999996E-3</v>
      </c>
      <c r="Y783">
        <v>2.1272511000000001E-2</v>
      </c>
      <c r="Z783">
        <v>1.5190153319999999</v>
      </c>
      <c r="AA783">
        <v>0.16679632799999999</v>
      </c>
      <c r="AB783">
        <v>9.6299905000000005E-2</v>
      </c>
      <c r="AC783">
        <v>0.50684160499999997</v>
      </c>
    </row>
    <row r="784" spans="1:29" x14ac:dyDescent="0.3">
      <c r="A784">
        <v>7.82</v>
      </c>
      <c r="B784">
        <v>28.2</v>
      </c>
      <c r="C784">
        <v>-100</v>
      </c>
      <c r="D784">
        <v>-100</v>
      </c>
      <c r="E784">
        <v>-100</v>
      </c>
      <c r="F784">
        <v>-113.4134615</v>
      </c>
      <c r="G784">
        <v>-117.8076923</v>
      </c>
      <c r="H784">
        <v>-104.1442308</v>
      </c>
      <c r="I784">
        <v>-111</v>
      </c>
      <c r="J784">
        <v>-209</v>
      </c>
      <c r="K784">
        <v>-225</v>
      </c>
      <c r="L784">
        <v>-5.7991357030000001</v>
      </c>
      <c r="M784">
        <v>-6.0238245560000001</v>
      </c>
      <c r="N784">
        <v>-5.3251749720000001</v>
      </c>
      <c r="O784">
        <v>-5.6757289149999997</v>
      </c>
      <c r="P784">
        <v>-10.68673282</v>
      </c>
      <c r="Q784">
        <v>-11.50485591</v>
      </c>
      <c r="R784">
        <v>-0.28995678499999999</v>
      </c>
      <c r="S784">
        <v>-0.30119122799999998</v>
      </c>
      <c r="T784">
        <v>-0.26625874900000002</v>
      </c>
      <c r="U784">
        <v>-0.28378644600000003</v>
      </c>
      <c r="V784">
        <v>-0.534336641</v>
      </c>
      <c r="W784">
        <v>-0.57524279499999997</v>
      </c>
      <c r="X784">
        <v>-6.4862080000000003E-3</v>
      </c>
      <c r="Y784">
        <v>1.9543504999999999E-2</v>
      </c>
      <c r="Z784">
        <v>1.5042223889999999</v>
      </c>
      <c r="AA784">
        <v>-0.144655223</v>
      </c>
      <c r="AB784">
        <v>-0.110787501</v>
      </c>
      <c r="AC784">
        <v>2.4445015479999999</v>
      </c>
    </row>
    <row r="785" spans="1:29" x14ac:dyDescent="0.3">
      <c r="A785">
        <v>7.83</v>
      </c>
      <c r="B785">
        <v>28.2</v>
      </c>
      <c r="C785">
        <v>-100</v>
      </c>
      <c r="D785">
        <v>-100</v>
      </c>
      <c r="E785">
        <v>-100</v>
      </c>
      <c r="F785">
        <v>-112.0673077</v>
      </c>
      <c r="G785">
        <v>-116.5865385</v>
      </c>
      <c r="H785">
        <v>-103.6730769</v>
      </c>
      <c r="I785">
        <v>-89</v>
      </c>
      <c r="J785">
        <v>-116</v>
      </c>
      <c r="K785">
        <v>0</v>
      </c>
      <c r="L785">
        <v>-5.7303032319999998</v>
      </c>
      <c r="M785">
        <v>-5.9613836710000001</v>
      </c>
      <c r="N785">
        <v>-5.3010836069999998</v>
      </c>
      <c r="O785">
        <v>-4.5508096709999997</v>
      </c>
      <c r="P785">
        <v>-5.9313923800000001</v>
      </c>
      <c r="Q785">
        <v>0</v>
      </c>
      <c r="R785">
        <v>-0.28651516199999999</v>
      </c>
      <c r="S785">
        <v>-0.29806918399999999</v>
      </c>
      <c r="T785">
        <v>-0.26505417999999997</v>
      </c>
      <c r="U785">
        <v>-0.22754048399999999</v>
      </c>
      <c r="V785">
        <v>-0.29656961900000001</v>
      </c>
      <c r="W785">
        <v>0</v>
      </c>
      <c r="X785">
        <v>-6.670718E-3</v>
      </c>
      <c r="Y785">
        <v>1.8158661E-2</v>
      </c>
      <c r="Z785">
        <v>1.490593904</v>
      </c>
      <c r="AA785">
        <v>-3.9853989999999999E-2</v>
      </c>
      <c r="AB785">
        <v>0.174703368</v>
      </c>
      <c r="AC785">
        <v>0.91949140799999995</v>
      </c>
    </row>
    <row r="786" spans="1:29" x14ac:dyDescent="0.3">
      <c r="A786">
        <v>7.84</v>
      </c>
      <c r="B786">
        <v>28.2</v>
      </c>
      <c r="C786">
        <v>-100</v>
      </c>
      <c r="D786">
        <v>-100</v>
      </c>
      <c r="E786">
        <v>-100</v>
      </c>
      <c r="F786">
        <v>-110.4903846</v>
      </c>
      <c r="G786">
        <v>-115.1730769</v>
      </c>
      <c r="H786">
        <v>-102.9807692</v>
      </c>
      <c r="I786">
        <v>-105</v>
      </c>
      <c r="J786">
        <v>-117</v>
      </c>
      <c r="K786">
        <v>-198</v>
      </c>
      <c r="L786">
        <v>-5.649670908</v>
      </c>
      <c r="M786">
        <v>-5.8891095760000001</v>
      </c>
      <c r="N786">
        <v>-5.265684051</v>
      </c>
      <c r="O786">
        <v>-5.3689327579999997</v>
      </c>
      <c r="P786">
        <v>-5.9825250729999997</v>
      </c>
      <c r="Q786">
        <v>-10.124273199999999</v>
      </c>
      <c r="R786">
        <v>-0.282483545</v>
      </c>
      <c r="S786">
        <v>-0.29445547900000002</v>
      </c>
      <c r="T786">
        <v>-0.26328420299999999</v>
      </c>
      <c r="U786">
        <v>-0.26844663800000002</v>
      </c>
      <c r="V786">
        <v>-0.29912625399999998</v>
      </c>
      <c r="W786">
        <v>-0.50621366000000001</v>
      </c>
      <c r="X786">
        <v>-6.9119990000000003E-3</v>
      </c>
      <c r="Y786">
        <v>1.6790205999999998E-2</v>
      </c>
      <c r="Z786">
        <v>1.4740758359999999</v>
      </c>
      <c r="AA786">
        <v>-1.7712884000000002E-2</v>
      </c>
      <c r="AB786">
        <v>-0.14828480899999999</v>
      </c>
      <c r="AC786">
        <v>1.883836055</v>
      </c>
    </row>
    <row r="787" spans="1:29" x14ac:dyDescent="0.3">
      <c r="A787">
        <v>7.85</v>
      </c>
      <c r="B787">
        <v>28.2</v>
      </c>
      <c r="C787">
        <v>-100</v>
      </c>
      <c r="D787">
        <v>-100</v>
      </c>
      <c r="E787">
        <v>-100</v>
      </c>
      <c r="F787">
        <v>-110.4230769</v>
      </c>
      <c r="G787">
        <v>-114.2788462</v>
      </c>
      <c r="H787">
        <v>-102.7692308</v>
      </c>
      <c r="I787">
        <v>-104</v>
      </c>
      <c r="J787">
        <v>-117</v>
      </c>
      <c r="K787">
        <v>-74</v>
      </c>
      <c r="L787">
        <v>-5.6462292850000004</v>
      </c>
      <c r="M787">
        <v>-5.8433851490000004</v>
      </c>
      <c r="N787">
        <v>-5.2548675200000003</v>
      </c>
      <c r="O787">
        <v>-5.3178000650000001</v>
      </c>
      <c r="P787">
        <v>-5.9825250729999997</v>
      </c>
      <c r="Q787">
        <v>-3.7838192770000001</v>
      </c>
      <c r="R787">
        <v>-0.28231146400000001</v>
      </c>
      <c r="S787">
        <v>-0.29216925700000002</v>
      </c>
      <c r="T787">
        <v>-0.26274337599999997</v>
      </c>
      <c r="U787">
        <v>-0.26589000299999999</v>
      </c>
      <c r="V787">
        <v>-0.29912625399999998</v>
      </c>
      <c r="W787">
        <v>-0.18919096399999999</v>
      </c>
      <c r="X787">
        <v>-5.6914000000000001E-3</v>
      </c>
      <c r="Y787">
        <v>1.6331322999999998E-2</v>
      </c>
      <c r="Z787">
        <v>1.468814206</v>
      </c>
      <c r="AA787">
        <v>-1.9188957999999999E-2</v>
      </c>
      <c r="AB787">
        <v>6.2211442999999998E-2</v>
      </c>
      <c r="AC787">
        <v>1.3231705629999999</v>
      </c>
    </row>
    <row r="788" spans="1:29" x14ac:dyDescent="0.3">
      <c r="A788">
        <v>7.86</v>
      </c>
      <c r="B788">
        <v>28.2</v>
      </c>
      <c r="C788">
        <v>-100</v>
      </c>
      <c r="D788">
        <v>-100</v>
      </c>
      <c r="E788">
        <v>-100</v>
      </c>
      <c r="F788">
        <v>-110.1538462</v>
      </c>
      <c r="G788">
        <v>-113.2692308</v>
      </c>
      <c r="H788">
        <v>-102.2596154</v>
      </c>
      <c r="I788">
        <v>-101</v>
      </c>
      <c r="J788">
        <v>-114</v>
      </c>
      <c r="K788">
        <v>-93</v>
      </c>
      <c r="L788">
        <v>-5.6324627899999999</v>
      </c>
      <c r="M788">
        <v>-5.7917607950000001</v>
      </c>
      <c r="N788">
        <v>-5.2288095129999999</v>
      </c>
      <c r="O788">
        <v>-5.1644019859999997</v>
      </c>
      <c r="P788">
        <v>-5.8291269940000001</v>
      </c>
      <c r="Q788">
        <v>-4.7553404419999996</v>
      </c>
      <c r="R788">
        <v>-0.28162313999999999</v>
      </c>
      <c r="S788">
        <v>-0.28958803999999999</v>
      </c>
      <c r="T788">
        <v>-0.26144047599999998</v>
      </c>
      <c r="U788">
        <v>-0.25822009899999998</v>
      </c>
      <c r="V788">
        <v>-0.29145634999999998</v>
      </c>
      <c r="W788">
        <v>-0.23776702199999999</v>
      </c>
      <c r="X788">
        <v>-4.5985369999999998E-3</v>
      </c>
      <c r="Y788">
        <v>1.6110076000000001E-2</v>
      </c>
      <c r="Z788">
        <v>1.460792377</v>
      </c>
      <c r="AA788">
        <v>-1.9188957999999999E-2</v>
      </c>
      <c r="AB788">
        <v>2.4714135000000002E-2</v>
      </c>
      <c r="AC788">
        <v>1.381479774</v>
      </c>
    </row>
    <row r="789" spans="1:29" x14ac:dyDescent="0.3">
      <c r="A789">
        <v>7.87</v>
      </c>
      <c r="B789">
        <v>28.2</v>
      </c>
      <c r="C789">
        <v>-100</v>
      </c>
      <c r="D789">
        <v>-100</v>
      </c>
      <c r="E789">
        <v>-100</v>
      </c>
      <c r="F789">
        <v>-109.2307692</v>
      </c>
      <c r="G789">
        <v>-112.9711538</v>
      </c>
      <c r="H789">
        <v>-101.875</v>
      </c>
      <c r="I789">
        <v>-104</v>
      </c>
      <c r="J789">
        <v>-88</v>
      </c>
      <c r="K789">
        <v>-100</v>
      </c>
      <c r="L789">
        <v>-5.5852633819999999</v>
      </c>
      <c r="M789">
        <v>-5.7765193200000002</v>
      </c>
      <c r="N789">
        <v>-5.2091430919999997</v>
      </c>
      <c r="O789">
        <v>-5.3178000650000001</v>
      </c>
      <c r="P789">
        <v>-4.4996769780000001</v>
      </c>
      <c r="Q789">
        <v>-5.1132692930000001</v>
      </c>
      <c r="R789">
        <v>-0.27926316899999998</v>
      </c>
      <c r="S789">
        <v>-0.28882596599999999</v>
      </c>
      <c r="T789">
        <v>-0.260457155</v>
      </c>
      <c r="U789">
        <v>-0.26589000299999999</v>
      </c>
      <c r="V789">
        <v>-0.22498384900000001</v>
      </c>
      <c r="W789">
        <v>-0.25566346499999998</v>
      </c>
      <c r="X789">
        <v>-5.5210830000000004E-3</v>
      </c>
      <c r="Y789">
        <v>1.5724941999999999E-2</v>
      </c>
      <c r="Z789">
        <v>1.453589982</v>
      </c>
      <c r="AA789">
        <v>2.3617178999999999E-2</v>
      </c>
      <c r="AB789">
        <v>-6.8176920000000002E-3</v>
      </c>
      <c r="AC789">
        <v>1.3097145910000001</v>
      </c>
    </row>
    <row r="790" spans="1:29" x14ac:dyDescent="0.3">
      <c r="A790">
        <v>7.88</v>
      </c>
      <c r="B790">
        <v>28.2</v>
      </c>
      <c r="C790">
        <v>-100</v>
      </c>
      <c r="D790">
        <v>-100</v>
      </c>
      <c r="E790">
        <v>-100</v>
      </c>
      <c r="F790">
        <v>-108.9326923</v>
      </c>
      <c r="G790">
        <v>-112.2884615</v>
      </c>
      <c r="H790">
        <v>-101.6346154</v>
      </c>
      <c r="I790">
        <v>-87</v>
      </c>
      <c r="J790">
        <v>-105</v>
      </c>
      <c r="K790">
        <v>-105</v>
      </c>
      <c r="L790">
        <v>-5.570021906</v>
      </c>
      <c r="M790">
        <v>-5.7416114230000002</v>
      </c>
      <c r="N790">
        <v>-5.1968515789999996</v>
      </c>
      <c r="O790">
        <v>-4.4485442849999997</v>
      </c>
      <c r="P790">
        <v>-5.3689327579999997</v>
      </c>
      <c r="Q790">
        <v>-5.3689327579999997</v>
      </c>
      <c r="R790">
        <v>-0.27850109499999998</v>
      </c>
      <c r="S790">
        <v>-0.28708057100000001</v>
      </c>
      <c r="T790">
        <v>-0.25984257900000002</v>
      </c>
      <c r="U790">
        <v>-0.22242721400000001</v>
      </c>
      <c r="V790">
        <v>-0.26844663800000002</v>
      </c>
      <c r="W790">
        <v>-0.26844663800000002</v>
      </c>
      <c r="X790">
        <v>-4.9533629999999997E-3</v>
      </c>
      <c r="Y790">
        <v>1.5298836E-2</v>
      </c>
      <c r="Z790">
        <v>1.4481127110000001</v>
      </c>
      <c r="AA790">
        <v>-2.6569327E-2</v>
      </c>
      <c r="AB790">
        <v>-1.5339808E-2</v>
      </c>
      <c r="AC790">
        <v>1.3321412109999999</v>
      </c>
    </row>
    <row r="791" spans="1:29" x14ac:dyDescent="0.3">
      <c r="A791">
        <v>7.89</v>
      </c>
      <c r="B791">
        <v>28.2</v>
      </c>
      <c r="C791">
        <v>-100</v>
      </c>
      <c r="D791">
        <v>-100</v>
      </c>
      <c r="E791">
        <v>-100</v>
      </c>
      <c r="F791">
        <v>-108.875</v>
      </c>
      <c r="G791">
        <v>-111.7307692</v>
      </c>
      <c r="H791">
        <v>-101.7980769</v>
      </c>
      <c r="I791">
        <v>-120</v>
      </c>
      <c r="J791">
        <v>-105</v>
      </c>
      <c r="K791">
        <v>-111</v>
      </c>
      <c r="L791">
        <v>-5.5670719430000002</v>
      </c>
      <c r="M791">
        <v>-5.7130951139999997</v>
      </c>
      <c r="N791">
        <v>-5.2052098080000002</v>
      </c>
      <c r="O791">
        <v>-6.1359231520000002</v>
      </c>
      <c r="P791">
        <v>-5.3689327579999997</v>
      </c>
      <c r="Q791">
        <v>-5.6757289149999997</v>
      </c>
      <c r="R791">
        <v>-0.27835359700000001</v>
      </c>
      <c r="S791">
        <v>-0.28565475600000001</v>
      </c>
      <c r="T791">
        <v>-0.26026049000000001</v>
      </c>
      <c r="U791">
        <v>-0.30679615799999999</v>
      </c>
      <c r="V791">
        <v>-0.26844663800000002</v>
      </c>
      <c r="W791">
        <v>-0.28378644600000003</v>
      </c>
      <c r="X791">
        <v>-4.2153260000000001E-3</v>
      </c>
      <c r="Y791">
        <v>1.4495790999999999E-2</v>
      </c>
      <c r="Z791">
        <v>1.4460856900000001</v>
      </c>
      <c r="AA791">
        <v>2.2141106000000001E-2</v>
      </c>
      <c r="AB791">
        <v>2.5566349999999998E-3</v>
      </c>
      <c r="AC791">
        <v>1.507068844</v>
      </c>
    </row>
    <row r="792" spans="1:29" x14ac:dyDescent="0.3">
      <c r="A792">
        <v>7.9</v>
      </c>
      <c r="B792">
        <v>28.2</v>
      </c>
      <c r="C792">
        <v>-100</v>
      </c>
      <c r="D792">
        <v>-100</v>
      </c>
      <c r="E792">
        <v>-100</v>
      </c>
      <c r="F792">
        <v>-110.0673077</v>
      </c>
      <c r="G792">
        <v>-110.8557692</v>
      </c>
      <c r="H792">
        <v>-101.6153846</v>
      </c>
      <c r="I792">
        <v>-129</v>
      </c>
      <c r="J792">
        <v>-103</v>
      </c>
      <c r="K792">
        <v>-102</v>
      </c>
      <c r="L792">
        <v>-5.6280378459999998</v>
      </c>
      <c r="M792">
        <v>-5.6683540079999997</v>
      </c>
      <c r="N792">
        <v>-5.195868258</v>
      </c>
      <c r="O792">
        <v>-6.5961173879999997</v>
      </c>
      <c r="P792">
        <v>-5.2666673719999997</v>
      </c>
      <c r="Q792">
        <v>-5.2155346790000001</v>
      </c>
      <c r="R792">
        <v>-0.28140189199999999</v>
      </c>
      <c r="S792">
        <v>-0.28341769999999999</v>
      </c>
      <c r="T792">
        <v>-0.25979341299999997</v>
      </c>
      <c r="U792">
        <v>-0.32980586899999997</v>
      </c>
      <c r="V792">
        <v>-0.26333336899999998</v>
      </c>
      <c r="W792">
        <v>-0.26077673400000001</v>
      </c>
      <c r="X792">
        <v>-1.1638270000000001E-3</v>
      </c>
      <c r="Y792">
        <v>1.5077589000000001E-2</v>
      </c>
      <c r="Z792">
        <v>1.4466894830000001</v>
      </c>
      <c r="AA792">
        <v>3.8377915999999998E-2</v>
      </c>
      <c r="AB792">
        <v>2.3861923E-2</v>
      </c>
      <c r="AC792">
        <v>1.4980981959999999</v>
      </c>
    </row>
    <row r="793" spans="1:29" x14ac:dyDescent="0.3">
      <c r="A793">
        <v>7.91</v>
      </c>
      <c r="B793">
        <v>28.2</v>
      </c>
      <c r="C793">
        <v>-100</v>
      </c>
      <c r="D793">
        <v>-100</v>
      </c>
      <c r="E793">
        <v>-100</v>
      </c>
      <c r="F793">
        <v>-111.4038462</v>
      </c>
      <c r="G793">
        <v>-109.3846154</v>
      </c>
      <c r="H793">
        <v>-101.9423077</v>
      </c>
      <c r="I793">
        <v>-136</v>
      </c>
      <c r="J793">
        <v>-106</v>
      </c>
      <c r="K793">
        <v>-75</v>
      </c>
      <c r="L793">
        <v>-5.6963786570000003</v>
      </c>
      <c r="M793">
        <v>-5.5931299499999998</v>
      </c>
      <c r="N793">
        <v>-5.2125847160000003</v>
      </c>
      <c r="O793">
        <v>-6.9540462380000001</v>
      </c>
      <c r="P793">
        <v>-5.4200654510000001</v>
      </c>
      <c r="Q793">
        <v>-3.8349519700000001</v>
      </c>
      <c r="R793">
        <v>-0.284818933</v>
      </c>
      <c r="S793">
        <v>-0.279656497</v>
      </c>
      <c r="T793">
        <v>-0.26062923599999999</v>
      </c>
      <c r="U793">
        <v>-0.34770231200000001</v>
      </c>
      <c r="V793">
        <v>-0.27100327299999999</v>
      </c>
      <c r="W793">
        <v>-0.19174759799999999</v>
      </c>
      <c r="X793">
        <v>2.9805330000000001E-3</v>
      </c>
      <c r="Y793">
        <v>1.4405652999999999E-2</v>
      </c>
      <c r="Z793">
        <v>1.447552046</v>
      </c>
      <c r="AA793">
        <v>4.4282211000000002E-2</v>
      </c>
      <c r="AB793">
        <v>7.8403461999999993E-2</v>
      </c>
      <c r="AC793">
        <v>1.421847689</v>
      </c>
    </row>
    <row r="794" spans="1:29" x14ac:dyDescent="0.3">
      <c r="A794">
        <v>7.92</v>
      </c>
      <c r="B794">
        <v>28.2</v>
      </c>
      <c r="C794">
        <v>-100</v>
      </c>
      <c r="D794">
        <v>-100</v>
      </c>
      <c r="E794">
        <v>-100</v>
      </c>
      <c r="F794">
        <v>-111.8076923</v>
      </c>
      <c r="G794">
        <v>-108.7211538</v>
      </c>
      <c r="H794">
        <v>-102.5769231</v>
      </c>
      <c r="I794">
        <v>-130</v>
      </c>
      <c r="J794">
        <v>-92</v>
      </c>
      <c r="K794">
        <v>-89</v>
      </c>
      <c r="L794">
        <v>-5.7170283980000001</v>
      </c>
      <c r="M794">
        <v>-5.5592053750000003</v>
      </c>
      <c r="N794">
        <v>-5.2450343090000002</v>
      </c>
      <c r="O794">
        <v>-6.6472500810000001</v>
      </c>
      <c r="P794">
        <v>-4.7042077500000001</v>
      </c>
      <c r="Q794">
        <v>-4.5508096709999997</v>
      </c>
      <c r="R794">
        <v>-0.28585142000000002</v>
      </c>
      <c r="S794">
        <v>-0.27796026899999998</v>
      </c>
      <c r="T794">
        <v>-0.262251715</v>
      </c>
      <c r="U794">
        <v>-0.332362504</v>
      </c>
      <c r="V794">
        <v>-0.23521038699999999</v>
      </c>
      <c r="W794">
        <v>-0.22754048399999999</v>
      </c>
      <c r="X794">
        <v>4.5559579999999997E-3</v>
      </c>
      <c r="Y794">
        <v>1.3102753E-2</v>
      </c>
      <c r="Z794">
        <v>1.4492340420000001</v>
      </c>
      <c r="AA794">
        <v>5.6090801000000003E-2</v>
      </c>
      <c r="AB794">
        <v>3.7497308E-2</v>
      </c>
      <c r="AC794">
        <v>1.394935746</v>
      </c>
    </row>
    <row r="795" spans="1:29" x14ac:dyDescent="0.3">
      <c r="A795">
        <v>7.93</v>
      </c>
      <c r="B795">
        <v>28.2</v>
      </c>
      <c r="C795">
        <v>-100</v>
      </c>
      <c r="D795">
        <v>-100</v>
      </c>
      <c r="E795">
        <v>-100</v>
      </c>
      <c r="F795">
        <v>-112.3173077</v>
      </c>
      <c r="G795">
        <v>-108.4038462</v>
      </c>
      <c r="H795">
        <v>-102.9134615</v>
      </c>
      <c r="I795">
        <v>-88</v>
      </c>
      <c r="J795">
        <v>-123</v>
      </c>
      <c r="K795">
        <v>-96</v>
      </c>
      <c r="L795">
        <v>-5.7430864049999997</v>
      </c>
      <c r="M795">
        <v>-5.5429805779999999</v>
      </c>
      <c r="N795">
        <v>-5.2622424270000003</v>
      </c>
      <c r="O795">
        <v>-4.4996769780000001</v>
      </c>
      <c r="P795">
        <v>-6.2893212299999997</v>
      </c>
      <c r="Q795">
        <v>-4.9087385210000001</v>
      </c>
      <c r="R795">
        <v>-0.28715432000000002</v>
      </c>
      <c r="S795">
        <v>-0.27714902899999999</v>
      </c>
      <c r="T795">
        <v>-0.26311212099999998</v>
      </c>
      <c r="U795">
        <v>-0.22498384900000001</v>
      </c>
      <c r="V795">
        <v>-0.31446606199999999</v>
      </c>
      <c r="W795">
        <v>-0.245436926</v>
      </c>
      <c r="X795">
        <v>5.7765580000000002E-3</v>
      </c>
      <c r="Y795">
        <v>1.2693035E-2</v>
      </c>
      <c r="Z795">
        <v>1.451606089</v>
      </c>
      <c r="AA795">
        <v>-5.166258E-2</v>
      </c>
      <c r="AB795">
        <v>1.6192018999999998E-2</v>
      </c>
      <c r="AC795">
        <v>1.37699445</v>
      </c>
    </row>
    <row r="796" spans="1:29" x14ac:dyDescent="0.3">
      <c r="A796">
        <v>7.94</v>
      </c>
      <c r="B796">
        <v>28.2</v>
      </c>
      <c r="C796">
        <v>-100</v>
      </c>
      <c r="D796">
        <v>-100</v>
      </c>
      <c r="E796">
        <v>-100</v>
      </c>
      <c r="F796">
        <v>-112.8942308</v>
      </c>
      <c r="G796">
        <v>-109.3269231</v>
      </c>
      <c r="H796">
        <v>-104.4615385</v>
      </c>
      <c r="I796">
        <v>-110</v>
      </c>
      <c r="J796">
        <v>-128</v>
      </c>
      <c r="K796">
        <v>-109</v>
      </c>
      <c r="L796">
        <v>-5.7725860349999998</v>
      </c>
      <c r="M796">
        <v>-5.590179987</v>
      </c>
      <c r="N796">
        <v>-5.3413997689999997</v>
      </c>
      <c r="O796">
        <v>-5.6245962220000001</v>
      </c>
      <c r="P796">
        <v>-6.5449846950000001</v>
      </c>
      <c r="Q796">
        <v>-5.5734635289999996</v>
      </c>
      <c r="R796">
        <v>-0.28862930199999998</v>
      </c>
      <c r="S796">
        <v>-0.27950899899999998</v>
      </c>
      <c r="T796">
        <v>-0.26706998799999998</v>
      </c>
      <c r="U796">
        <v>-0.281229811</v>
      </c>
      <c r="V796">
        <v>-0.32724923500000003</v>
      </c>
      <c r="W796">
        <v>-0.27867317600000002</v>
      </c>
      <c r="X796">
        <v>5.2656090000000001E-3</v>
      </c>
      <c r="Y796">
        <v>1.1332775E-2</v>
      </c>
      <c r="Z796">
        <v>1.465277701</v>
      </c>
      <c r="AA796">
        <v>-2.6569327E-2</v>
      </c>
      <c r="AB796">
        <v>1.7044231E-2</v>
      </c>
      <c r="AC796">
        <v>1.5564074080000001</v>
      </c>
    </row>
    <row r="797" spans="1:29" x14ac:dyDescent="0.3">
      <c r="A797">
        <v>7.95</v>
      </c>
      <c r="B797">
        <v>28.2</v>
      </c>
      <c r="C797">
        <v>-100</v>
      </c>
      <c r="D797">
        <v>-100</v>
      </c>
      <c r="E797">
        <v>-100</v>
      </c>
      <c r="F797">
        <v>-113.1057692</v>
      </c>
      <c r="G797">
        <v>-110.3653846</v>
      </c>
      <c r="H797">
        <v>-105.5384615</v>
      </c>
      <c r="I797">
        <v>-101</v>
      </c>
      <c r="J797">
        <v>-125</v>
      </c>
      <c r="K797">
        <v>-117</v>
      </c>
      <c r="L797">
        <v>-5.7834025670000004</v>
      </c>
      <c r="M797">
        <v>-5.6432793219999997</v>
      </c>
      <c r="N797">
        <v>-5.3964657459999996</v>
      </c>
      <c r="O797">
        <v>-5.1644019859999997</v>
      </c>
      <c r="P797">
        <v>-6.3915866159999997</v>
      </c>
      <c r="Q797">
        <v>-5.9825250729999997</v>
      </c>
      <c r="R797">
        <v>-0.28917012800000003</v>
      </c>
      <c r="S797">
        <v>-0.28216396599999999</v>
      </c>
      <c r="T797">
        <v>-0.26982328700000002</v>
      </c>
      <c r="U797">
        <v>-0.25822009899999998</v>
      </c>
      <c r="V797">
        <v>-0.31957933100000002</v>
      </c>
      <c r="W797">
        <v>-0.29912625399999998</v>
      </c>
      <c r="X797">
        <v>4.0450099999999999E-3</v>
      </c>
      <c r="Y797">
        <v>1.0562507E-2</v>
      </c>
      <c r="Z797">
        <v>1.4757147049999999</v>
      </c>
      <c r="AA797">
        <v>-3.5425769000000003E-2</v>
      </c>
      <c r="AB797">
        <v>-6.8176920000000002E-3</v>
      </c>
      <c r="AC797">
        <v>1.5384661120000001</v>
      </c>
    </row>
    <row r="798" spans="1:29" x14ac:dyDescent="0.3">
      <c r="A798">
        <v>7.96</v>
      </c>
      <c r="B798">
        <v>28.2</v>
      </c>
      <c r="C798">
        <v>-100</v>
      </c>
      <c r="D798">
        <v>-100</v>
      </c>
      <c r="E798">
        <v>-100</v>
      </c>
      <c r="F798">
        <v>-113.7115385</v>
      </c>
      <c r="G798">
        <v>-111.5769231</v>
      </c>
      <c r="H798">
        <v>-106.6442308</v>
      </c>
      <c r="I798">
        <v>-107</v>
      </c>
      <c r="J798">
        <v>-119</v>
      </c>
      <c r="K798">
        <v>-98</v>
      </c>
      <c r="L798">
        <v>-5.8143771790000001</v>
      </c>
      <c r="M798">
        <v>-5.7052285459999998</v>
      </c>
      <c r="N798">
        <v>-5.453006705</v>
      </c>
      <c r="O798">
        <v>-5.4711981429999996</v>
      </c>
      <c r="P798">
        <v>-6.0847904589999997</v>
      </c>
      <c r="Q798">
        <v>-5.0110039070000001</v>
      </c>
      <c r="R798">
        <v>-0.290718859</v>
      </c>
      <c r="S798">
        <v>-0.28526142700000001</v>
      </c>
      <c r="T798">
        <v>-0.27265033500000002</v>
      </c>
      <c r="U798">
        <v>-0.27355990699999999</v>
      </c>
      <c r="V798">
        <v>-0.30423952300000001</v>
      </c>
      <c r="W798">
        <v>-0.25055019499999998</v>
      </c>
      <c r="X798">
        <v>3.1508500000000002E-3</v>
      </c>
      <c r="Y798">
        <v>1.0226539E-2</v>
      </c>
      <c r="Z798">
        <v>1.4888256520000001</v>
      </c>
      <c r="AA798">
        <v>-1.7712884000000002E-2</v>
      </c>
      <c r="AB798">
        <v>2.5566346E-2</v>
      </c>
      <c r="AC798">
        <v>1.4532449569999999</v>
      </c>
    </row>
    <row r="799" spans="1:29" x14ac:dyDescent="0.3">
      <c r="A799">
        <v>7.97</v>
      </c>
      <c r="B799">
        <v>28.2</v>
      </c>
      <c r="C799">
        <v>-100</v>
      </c>
      <c r="D799">
        <v>-100</v>
      </c>
      <c r="E799">
        <v>-100</v>
      </c>
      <c r="F799">
        <v>-114.7884615</v>
      </c>
      <c r="G799">
        <v>-112.9615385</v>
      </c>
      <c r="H799">
        <v>-108.1826923</v>
      </c>
      <c r="I799">
        <v>-109</v>
      </c>
      <c r="J799">
        <v>-92</v>
      </c>
      <c r="K799">
        <v>-124</v>
      </c>
      <c r="L799">
        <v>-5.869443156</v>
      </c>
      <c r="M799">
        <v>-5.7760276590000004</v>
      </c>
      <c r="N799">
        <v>-5.5316723860000003</v>
      </c>
      <c r="O799">
        <v>-5.5734635289999996</v>
      </c>
      <c r="P799">
        <v>-4.7042077500000001</v>
      </c>
      <c r="Q799">
        <v>-6.3404539230000001</v>
      </c>
      <c r="R799">
        <v>-0.29347215799999998</v>
      </c>
      <c r="S799">
        <v>-0.28880138300000002</v>
      </c>
      <c r="T799">
        <v>-0.276583619</v>
      </c>
      <c r="U799">
        <v>-0.27867317600000002</v>
      </c>
      <c r="V799">
        <v>-0.23521038699999999</v>
      </c>
      <c r="W799">
        <v>-0.31702269599999999</v>
      </c>
      <c r="X799">
        <v>2.6966730000000001E-3</v>
      </c>
      <c r="Y799">
        <v>9.7021009999999994E-3</v>
      </c>
      <c r="Z799">
        <v>1.506766947</v>
      </c>
      <c r="AA799">
        <v>2.5093252999999999E-2</v>
      </c>
      <c r="AB799">
        <v>-4.0053943000000002E-2</v>
      </c>
      <c r="AC799">
        <v>1.4577302809999999</v>
      </c>
    </row>
    <row r="800" spans="1:29" x14ac:dyDescent="0.3">
      <c r="A800">
        <v>7.98</v>
      </c>
      <c r="B800">
        <v>28.2</v>
      </c>
      <c r="C800">
        <v>-100</v>
      </c>
      <c r="D800">
        <v>-100</v>
      </c>
      <c r="E800">
        <v>-100</v>
      </c>
      <c r="F800">
        <v>-115.1634615</v>
      </c>
      <c r="G800">
        <v>-113.6153846</v>
      </c>
      <c r="H800">
        <v>-108.75</v>
      </c>
      <c r="I800">
        <v>-207</v>
      </c>
      <c r="J800">
        <v>-110</v>
      </c>
      <c r="K800">
        <v>-114</v>
      </c>
      <c r="L800">
        <v>-5.8886179160000003</v>
      </c>
      <c r="M800">
        <v>-5.809460574</v>
      </c>
      <c r="N800">
        <v>-5.5606803559999998</v>
      </c>
      <c r="O800">
        <v>-10.584467439999999</v>
      </c>
      <c r="P800">
        <v>-5.6245962220000001</v>
      </c>
      <c r="Q800">
        <v>-5.8291269940000001</v>
      </c>
      <c r="R800">
        <v>-0.294430896</v>
      </c>
      <c r="S800">
        <v>-0.29047302899999999</v>
      </c>
      <c r="T800">
        <v>-0.27803401799999999</v>
      </c>
      <c r="U800">
        <v>-0.52922337200000003</v>
      </c>
      <c r="V800">
        <v>-0.281229811</v>
      </c>
      <c r="W800">
        <v>-0.29145634999999998</v>
      </c>
      <c r="X800">
        <v>2.285076E-3</v>
      </c>
      <c r="Y800">
        <v>9.6119629999999994E-3</v>
      </c>
      <c r="Z800">
        <v>1.513926214</v>
      </c>
      <c r="AA800">
        <v>0.14317914900000001</v>
      </c>
      <c r="AB800">
        <v>7.5846828000000005E-2</v>
      </c>
      <c r="AC800">
        <v>1.9331746190000001</v>
      </c>
    </row>
    <row r="801" spans="1:29" x14ac:dyDescent="0.3">
      <c r="A801">
        <v>7.99</v>
      </c>
      <c r="B801">
        <v>28.2</v>
      </c>
      <c r="C801">
        <v>-100</v>
      </c>
      <c r="D801">
        <v>-100</v>
      </c>
      <c r="E801">
        <v>-100</v>
      </c>
      <c r="F801">
        <v>-116.3365385</v>
      </c>
      <c r="G801">
        <v>-114.1826923</v>
      </c>
      <c r="H801">
        <v>-108.9903846</v>
      </c>
      <c r="I801">
        <v>0</v>
      </c>
      <c r="J801">
        <v>-103</v>
      </c>
      <c r="K801">
        <v>-107</v>
      </c>
      <c r="L801">
        <v>-5.9486004980000002</v>
      </c>
      <c r="M801">
        <v>-5.8384685440000004</v>
      </c>
      <c r="N801">
        <v>-5.5729718689999999</v>
      </c>
      <c r="O801">
        <v>0</v>
      </c>
      <c r="P801">
        <v>-5.2666673719999997</v>
      </c>
      <c r="Q801">
        <v>-5.4711981429999996</v>
      </c>
      <c r="R801">
        <v>-0.29743002499999999</v>
      </c>
      <c r="S801">
        <v>-0.29192342700000001</v>
      </c>
      <c r="T801">
        <v>-0.278648593</v>
      </c>
      <c r="U801">
        <v>0</v>
      </c>
      <c r="V801">
        <v>-0.26333336899999998</v>
      </c>
      <c r="W801">
        <v>-0.27355990699999999</v>
      </c>
      <c r="X801">
        <v>3.1792360000000002E-3</v>
      </c>
      <c r="Y801">
        <v>1.0685422E-2</v>
      </c>
      <c r="Z801">
        <v>1.522810606</v>
      </c>
      <c r="AA801">
        <v>-0.152035591</v>
      </c>
      <c r="AB801">
        <v>-9.4595481999999995E-2</v>
      </c>
      <c r="AC801">
        <v>0.94191802800000002</v>
      </c>
    </row>
    <row r="802" spans="1:29" x14ac:dyDescent="0.3">
      <c r="A802">
        <v>8</v>
      </c>
      <c r="B802">
        <v>28.2</v>
      </c>
      <c r="C802">
        <v>-100</v>
      </c>
      <c r="D802">
        <v>-100</v>
      </c>
      <c r="E802">
        <v>-100</v>
      </c>
      <c r="F802">
        <v>-118.125</v>
      </c>
      <c r="G802">
        <v>-114.2211538</v>
      </c>
      <c r="H802">
        <v>-108.9903846</v>
      </c>
      <c r="I802">
        <v>-116</v>
      </c>
      <c r="J802">
        <v>-102</v>
      </c>
      <c r="K802">
        <v>-108</v>
      </c>
      <c r="L802">
        <v>-6.0400493519999996</v>
      </c>
      <c r="M802">
        <v>-5.8404351859999997</v>
      </c>
      <c r="N802">
        <v>-5.5729718689999999</v>
      </c>
      <c r="O802">
        <v>-5.9313923800000001</v>
      </c>
      <c r="P802">
        <v>-5.2155346790000001</v>
      </c>
      <c r="Q802">
        <v>-5.5223308360000001</v>
      </c>
      <c r="R802">
        <v>-0.30200246800000002</v>
      </c>
      <c r="S802">
        <v>-0.29202175899999999</v>
      </c>
      <c r="T802">
        <v>-0.278648593</v>
      </c>
      <c r="U802">
        <v>-0.29656961900000001</v>
      </c>
      <c r="V802">
        <v>-0.26077673400000001</v>
      </c>
      <c r="W802">
        <v>-0.27611654200000002</v>
      </c>
      <c r="X802">
        <v>5.7623650000000002E-3</v>
      </c>
      <c r="Y802">
        <v>1.2242347000000001E-2</v>
      </c>
      <c r="Z802">
        <v>1.5310049480000001</v>
      </c>
      <c r="AA802">
        <v>2.0665032E-2</v>
      </c>
      <c r="AB802">
        <v>1.704423E-3</v>
      </c>
      <c r="AC802">
        <v>1.4622156049999999</v>
      </c>
    </row>
    <row r="803" spans="1:29" x14ac:dyDescent="0.3">
      <c r="A803">
        <v>8.01</v>
      </c>
      <c r="B803">
        <v>28.2</v>
      </c>
      <c r="C803">
        <v>-100</v>
      </c>
      <c r="D803">
        <v>-100</v>
      </c>
      <c r="E803">
        <v>-100</v>
      </c>
      <c r="F803">
        <v>-118.9807692</v>
      </c>
      <c r="G803">
        <v>-114.8846154</v>
      </c>
      <c r="H803">
        <v>-108.7307692</v>
      </c>
      <c r="I803">
        <v>-108</v>
      </c>
      <c r="J803">
        <v>-105</v>
      </c>
      <c r="K803">
        <v>-90</v>
      </c>
      <c r="L803">
        <v>-6.0838071380000001</v>
      </c>
      <c r="M803">
        <v>-5.874359761</v>
      </c>
      <c r="N803">
        <v>-5.5596970350000001</v>
      </c>
      <c r="O803">
        <v>-5.5223308360000001</v>
      </c>
      <c r="P803">
        <v>-5.3689327579999997</v>
      </c>
      <c r="Q803">
        <v>-4.6019423640000001</v>
      </c>
      <c r="R803">
        <v>-0.30419035700000002</v>
      </c>
      <c r="S803">
        <v>-0.29371798799999999</v>
      </c>
      <c r="T803">
        <v>-0.277984852</v>
      </c>
      <c r="U803">
        <v>-0.27611654200000002</v>
      </c>
      <c r="V803">
        <v>-0.26844663800000002</v>
      </c>
      <c r="W803">
        <v>-0.23009711799999999</v>
      </c>
      <c r="X803">
        <v>6.0462249999999997E-3</v>
      </c>
      <c r="Y803">
        <v>1.3979547E-2</v>
      </c>
      <c r="Z803">
        <v>1.5366547310000001</v>
      </c>
      <c r="AA803">
        <v>4.4282210000000004E-3</v>
      </c>
      <c r="AB803">
        <v>2.8122980999999998E-2</v>
      </c>
      <c r="AC803">
        <v>1.3590531539999999</v>
      </c>
    </row>
    <row r="804" spans="1:29" x14ac:dyDescent="0.3">
      <c r="A804">
        <v>8.02</v>
      </c>
      <c r="B804">
        <v>28.2</v>
      </c>
      <c r="C804">
        <v>-100</v>
      </c>
      <c r="D804">
        <v>-100</v>
      </c>
      <c r="E804">
        <v>-100</v>
      </c>
      <c r="F804">
        <v>-119.1634615</v>
      </c>
      <c r="G804">
        <v>-115.6538462</v>
      </c>
      <c r="H804">
        <v>-108.7019231</v>
      </c>
      <c r="I804">
        <v>-213</v>
      </c>
      <c r="J804">
        <v>-202</v>
      </c>
      <c r="K804">
        <v>-218</v>
      </c>
      <c r="L804">
        <v>-6.0931486870000002</v>
      </c>
      <c r="M804">
        <v>-5.9136926020000002</v>
      </c>
      <c r="N804">
        <v>-5.5582220539999998</v>
      </c>
      <c r="O804">
        <v>-10.891263589999999</v>
      </c>
      <c r="P804">
        <v>-10.328803969999999</v>
      </c>
      <c r="Q804">
        <v>-11.146927059999999</v>
      </c>
      <c r="R804">
        <v>-0.304657434</v>
      </c>
      <c r="S804">
        <v>-0.29568463</v>
      </c>
      <c r="T804">
        <v>-0.27791110299999999</v>
      </c>
      <c r="U804">
        <v>-0.54456318000000004</v>
      </c>
      <c r="V804">
        <v>-0.51644019900000004</v>
      </c>
      <c r="W804">
        <v>-0.55734635300000002</v>
      </c>
      <c r="X804">
        <v>5.180451E-3</v>
      </c>
      <c r="Y804">
        <v>1.4839952999999999E-2</v>
      </c>
      <c r="Z804">
        <v>1.54079503</v>
      </c>
      <c r="AA804">
        <v>1.6236811E-2</v>
      </c>
      <c r="AB804">
        <v>-1.7896443000000001E-2</v>
      </c>
      <c r="AC804">
        <v>2.8392100550000001</v>
      </c>
    </row>
    <row r="805" spans="1:29" x14ac:dyDescent="0.3">
      <c r="A805">
        <v>8.0299999999999994</v>
      </c>
      <c r="B805">
        <v>28.2</v>
      </c>
      <c r="C805">
        <v>-100</v>
      </c>
      <c r="D805">
        <v>-100</v>
      </c>
      <c r="E805">
        <v>-100</v>
      </c>
      <c r="F805">
        <v>-117.9038462</v>
      </c>
      <c r="G805">
        <v>-116.9230769</v>
      </c>
      <c r="H805">
        <v>-108.9423077</v>
      </c>
      <c r="I805">
        <v>0</v>
      </c>
      <c r="J805">
        <v>0</v>
      </c>
      <c r="K805">
        <v>0</v>
      </c>
      <c r="L805">
        <v>-6.0287411610000001</v>
      </c>
      <c r="M805">
        <v>-5.9785917890000002</v>
      </c>
      <c r="N805">
        <v>-5.5705135659999998</v>
      </c>
      <c r="O805">
        <v>0</v>
      </c>
      <c r="P805">
        <v>0</v>
      </c>
      <c r="Q805">
        <v>0</v>
      </c>
      <c r="R805">
        <v>-0.30143705799999998</v>
      </c>
      <c r="S805">
        <v>-0.298929589</v>
      </c>
      <c r="T805">
        <v>-0.278525678</v>
      </c>
      <c r="U805">
        <v>0</v>
      </c>
      <c r="V805">
        <v>0</v>
      </c>
      <c r="W805">
        <v>0</v>
      </c>
      <c r="X805">
        <v>1.4476879999999999E-3</v>
      </c>
      <c r="Y805">
        <v>1.443843E-2</v>
      </c>
      <c r="Z805">
        <v>1.541916361</v>
      </c>
      <c r="AA805">
        <v>0</v>
      </c>
      <c r="AB805">
        <v>0</v>
      </c>
      <c r="AC805">
        <v>0</v>
      </c>
    </row>
    <row r="806" spans="1:29" x14ac:dyDescent="0.3">
      <c r="A806">
        <v>8.0399999999999991</v>
      </c>
      <c r="B806">
        <v>28.2</v>
      </c>
      <c r="C806">
        <v>-100</v>
      </c>
      <c r="D806">
        <v>-100</v>
      </c>
      <c r="E806">
        <v>-100</v>
      </c>
      <c r="F806">
        <v>-116.6538462</v>
      </c>
      <c r="G806">
        <v>-118.7307692</v>
      </c>
      <c r="H806">
        <v>-108.8942308</v>
      </c>
      <c r="I806">
        <v>-217</v>
      </c>
      <c r="J806">
        <v>-230</v>
      </c>
      <c r="K806">
        <v>-202</v>
      </c>
      <c r="L806">
        <v>-5.9648252939999997</v>
      </c>
      <c r="M806">
        <v>-6.0710239640000001</v>
      </c>
      <c r="N806">
        <v>-5.5680552639999998</v>
      </c>
      <c r="O806">
        <v>-11.09579437</v>
      </c>
      <c r="P806">
        <v>-11.760519370000001</v>
      </c>
      <c r="Q806">
        <v>-10.328803969999999</v>
      </c>
      <c r="R806">
        <v>-0.29824126499999998</v>
      </c>
      <c r="S806">
        <v>-0.30355119800000002</v>
      </c>
      <c r="T806">
        <v>-0.278402763</v>
      </c>
      <c r="U806">
        <v>-0.55478971799999999</v>
      </c>
      <c r="V806">
        <v>-0.58802596900000004</v>
      </c>
      <c r="W806">
        <v>-0.51644019900000004</v>
      </c>
      <c r="X806">
        <v>-3.0656920000000001E-3</v>
      </c>
      <c r="Y806">
        <v>1.4995646E-2</v>
      </c>
      <c r="Z806">
        <v>1.5442021509999999</v>
      </c>
      <c r="AA806">
        <v>-1.9188957999999999E-2</v>
      </c>
      <c r="AB806">
        <v>3.6645097000000001E-2</v>
      </c>
      <c r="AC806">
        <v>2.9109752379999998</v>
      </c>
    </row>
    <row r="807" spans="1:29" x14ac:dyDescent="0.3">
      <c r="A807">
        <v>8.0500000000000007</v>
      </c>
      <c r="B807">
        <v>28.2</v>
      </c>
      <c r="C807">
        <v>-100</v>
      </c>
      <c r="D807">
        <v>-100</v>
      </c>
      <c r="E807">
        <v>-100</v>
      </c>
      <c r="F807">
        <v>-116.6153846</v>
      </c>
      <c r="G807">
        <v>-119.6153846</v>
      </c>
      <c r="H807">
        <v>-109.5865385</v>
      </c>
      <c r="I807">
        <v>-131</v>
      </c>
      <c r="J807">
        <v>0</v>
      </c>
      <c r="K807">
        <v>0</v>
      </c>
      <c r="L807">
        <v>-5.9628586520000004</v>
      </c>
      <c r="M807">
        <v>-6.116256731</v>
      </c>
      <c r="N807">
        <v>-5.6034548199999996</v>
      </c>
      <c r="O807">
        <v>-6.6983827739999997</v>
      </c>
      <c r="P807">
        <v>0</v>
      </c>
      <c r="Q807">
        <v>0</v>
      </c>
      <c r="R807">
        <v>-0.298142933</v>
      </c>
      <c r="S807">
        <v>-0.305812837</v>
      </c>
      <c r="T807">
        <v>-0.280172741</v>
      </c>
      <c r="U807">
        <v>-0.33491913899999998</v>
      </c>
      <c r="V807">
        <v>0</v>
      </c>
      <c r="W807">
        <v>0</v>
      </c>
      <c r="X807">
        <v>-4.4282210000000004E-3</v>
      </c>
      <c r="Y807">
        <v>1.4536762E-2</v>
      </c>
      <c r="Z807">
        <v>1.5511026489999999</v>
      </c>
      <c r="AA807">
        <v>0.193365655</v>
      </c>
      <c r="AB807">
        <v>0.111639713</v>
      </c>
      <c r="AC807">
        <v>0.58757743600000001</v>
      </c>
    </row>
    <row r="808" spans="1:29" x14ac:dyDescent="0.3">
      <c r="A808">
        <v>8.06</v>
      </c>
      <c r="B808">
        <v>28.2</v>
      </c>
      <c r="C808">
        <v>-100</v>
      </c>
      <c r="D808">
        <v>-100</v>
      </c>
      <c r="E808">
        <v>-100</v>
      </c>
      <c r="F808">
        <v>-116.6346154</v>
      </c>
      <c r="G808">
        <v>-120.0576923</v>
      </c>
      <c r="H808">
        <v>-110.4134615</v>
      </c>
      <c r="I808">
        <v>-128</v>
      </c>
      <c r="J808">
        <v>-236</v>
      </c>
      <c r="K808">
        <v>-176</v>
      </c>
      <c r="L808">
        <v>-5.9638419730000001</v>
      </c>
      <c r="M808">
        <v>-6.138873115</v>
      </c>
      <c r="N808">
        <v>-5.6457376239999997</v>
      </c>
      <c r="O808">
        <v>-6.5449846950000001</v>
      </c>
      <c r="P808">
        <v>-12.06731553</v>
      </c>
      <c r="Q808">
        <v>-8.9993539560000002</v>
      </c>
      <c r="R808">
        <v>-0.29819209899999999</v>
      </c>
      <c r="S808">
        <v>-0.30694365600000001</v>
      </c>
      <c r="T808">
        <v>-0.28228688099999999</v>
      </c>
      <c r="U808">
        <v>-0.32724923500000003</v>
      </c>
      <c r="V808">
        <v>-0.60336577700000005</v>
      </c>
      <c r="W808">
        <v>-0.44996769800000003</v>
      </c>
      <c r="X808">
        <v>-5.0527139999999998E-3</v>
      </c>
      <c r="Y808">
        <v>1.3520664E-2</v>
      </c>
      <c r="Z808">
        <v>1.5568818170000001</v>
      </c>
      <c r="AA808">
        <v>-0.15941596</v>
      </c>
      <c r="AB808">
        <v>1.0226539E-2</v>
      </c>
      <c r="AC808">
        <v>2.4220749279999998</v>
      </c>
    </row>
    <row r="809" spans="1:29" x14ac:dyDescent="0.3">
      <c r="A809">
        <v>8.07</v>
      </c>
      <c r="B809">
        <v>28.2</v>
      </c>
      <c r="C809">
        <v>-100</v>
      </c>
      <c r="D809">
        <v>-100</v>
      </c>
      <c r="E809">
        <v>-100</v>
      </c>
      <c r="F809">
        <v>-116.4807692</v>
      </c>
      <c r="G809">
        <v>-119.2019231</v>
      </c>
      <c r="H809">
        <v>-110.5288462</v>
      </c>
      <c r="I809">
        <v>-117</v>
      </c>
      <c r="J809">
        <v>0</v>
      </c>
      <c r="K809">
        <v>0</v>
      </c>
      <c r="L809">
        <v>-5.9559754050000002</v>
      </c>
      <c r="M809">
        <v>-6.0951153290000004</v>
      </c>
      <c r="N809">
        <v>-5.6516375500000002</v>
      </c>
      <c r="O809">
        <v>-5.9825250729999997</v>
      </c>
      <c r="P809">
        <v>0</v>
      </c>
      <c r="Q809">
        <v>0</v>
      </c>
      <c r="R809">
        <v>-0.29779876999999999</v>
      </c>
      <c r="S809">
        <v>-0.30475576599999998</v>
      </c>
      <c r="T809">
        <v>-0.28258187800000001</v>
      </c>
      <c r="U809">
        <v>-0.29912625399999998</v>
      </c>
      <c r="V809">
        <v>0</v>
      </c>
      <c r="W809">
        <v>0</v>
      </c>
      <c r="X809">
        <v>-4.0166239999999999E-3</v>
      </c>
      <c r="Y809">
        <v>1.2463594E-2</v>
      </c>
      <c r="Z809">
        <v>1.552870902</v>
      </c>
      <c r="AA809">
        <v>0.172700623</v>
      </c>
      <c r="AB809">
        <v>9.9708750999999998E-2</v>
      </c>
      <c r="AC809">
        <v>0.52478290100000002</v>
      </c>
    </row>
    <row r="810" spans="1:29" x14ac:dyDescent="0.3">
      <c r="A810">
        <v>8.08</v>
      </c>
      <c r="B810">
        <v>28.2</v>
      </c>
      <c r="C810">
        <v>-100</v>
      </c>
      <c r="D810">
        <v>-100</v>
      </c>
      <c r="E810">
        <v>-100</v>
      </c>
      <c r="F810">
        <v>-116.2788462</v>
      </c>
      <c r="G810">
        <v>-118.25</v>
      </c>
      <c r="H810">
        <v>-111.0384615</v>
      </c>
      <c r="I810">
        <v>-110</v>
      </c>
      <c r="J810">
        <v>-219</v>
      </c>
      <c r="K810">
        <v>-226</v>
      </c>
      <c r="L810">
        <v>-5.9456505350000004</v>
      </c>
      <c r="M810">
        <v>-6.046440939</v>
      </c>
      <c r="N810">
        <v>-5.6776955569999998</v>
      </c>
      <c r="O810">
        <v>-5.6245962220000001</v>
      </c>
      <c r="P810">
        <v>-11.198059750000001</v>
      </c>
      <c r="Q810">
        <v>-11.555988599999999</v>
      </c>
      <c r="R810">
        <v>-0.29728252700000002</v>
      </c>
      <c r="S810">
        <v>-0.30232204699999998</v>
      </c>
      <c r="T810">
        <v>-0.283884778</v>
      </c>
      <c r="U810">
        <v>-0.281229811</v>
      </c>
      <c r="V810">
        <v>-0.55990298800000005</v>
      </c>
      <c r="W810">
        <v>-0.57779943</v>
      </c>
      <c r="X810">
        <v>-2.909568E-3</v>
      </c>
      <c r="Y810">
        <v>1.0611673E-2</v>
      </c>
      <c r="Z810">
        <v>1.5499813179999999</v>
      </c>
      <c r="AA810">
        <v>-0.16089203299999999</v>
      </c>
      <c r="AB810">
        <v>-0.104822021</v>
      </c>
      <c r="AC810">
        <v>2.4893547869999999</v>
      </c>
    </row>
    <row r="811" spans="1:29" x14ac:dyDescent="0.3">
      <c r="A811">
        <v>8.09</v>
      </c>
      <c r="B811">
        <v>28.2</v>
      </c>
      <c r="C811">
        <v>-100</v>
      </c>
      <c r="D811">
        <v>-100</v>
      </c>
      <c r="E811">
        <v>-100</v>
      </c>
      <c r="F811">
        <v>-115.1923077</v>
      </c>
      <c r="G811">
        <v>-117.1634615</v>
      </c>
      <c r="H811">
        <v>-110.6442308</v>
      </c>
      <c r="I811">
        <v>-83</v>
      </c>
      <c r="J811">
        <v>-122</v>
      </c>
      <c r="K811">
        <v>0</v>
      </c>
      <c r="L811">
        <v>-5.8900928969999997</v>
      </c>
      <c r="M811">
        <v>-5.9908833010000002</v>
      </c>
      <c r="N811">
        <v>-5.6575374759999999</v>
      </c>
      <c r="O811">
        <v>-4.2440135129999996</v>
      </c>
      <c r="P811">
        <v>-6.2381885370000001</v>
      </c>
      <c r="Q811">
        <v>0</v>
      </c>
      <c r="R811">
        <v>-0.29450464500000001</v>
      </c>
      <c r="S811">
        <v>-0.29954416499999997</v>
      </c>
      <c r="T811">
        <v>-0.282876874</v>
      </c>
      <c r="U811">
        <v>-0.212200676</v>
      </c>
      <c r="V811">
        <v>-0.31190942700000002</v>
      </c>
      <c r="W811">
        <v>0</v>
      </c>
      <c r="X811">
        <v>-2.909568E-3</v>
      </c>
      <c r="Y811">
        <v>9.4316869999999994E-3</v>
      </c>
      <c r="Z811">
        <v>1.5384661120000001</v>
      </c>
      <c r="AA811">
        <v>-5.7566873999999997E-2</v>
      </c>
      <c r="AB811">
        <v>0.174703368</v>
      </c>
      <c r="AC811">
        <v>0.91949140799999995</v>
      </c>
    </row>
    <row r="812" spans="1:29" x14ac:dyDescent="0.3">
      <c r="A812">
        <v>8.1</v>
      </c>
      <c r="B812">
        <v>28.2</v>
      </c>
      <c r="C812">
        <v>-100</v>
      </c>
      <c r="D812">
        <v>-100</v>
      </c>
      <c r="E812">
        <v>-100</v>
      </c>
      <c r="F812">
        <v>-113.4038462</v>
      </c>
      <c r="G812">
        <v>-115.9230769</v>
      </c>
      <c r="H812">
        <v>-109.7692308</v>
      </c>
      <c r="I812">
        <v>-104</v>
      </c>
      <c r="J812">
        <v>-121</v>
      </c>
      <c r="K812">
        <v>-237</v>
      </c>
      <c r="L812">
        <v>-5.7986440420000003</v>
      </c>
      <c r="M812">
        <v>-5.9274590959999998</v>
      </c>
      <c r="N812">
        <v>-5.6127963699999999</v>
      </c>
      <c r="O812">
        <v>-5.3178000650000001</v>
      </c>
      <c r="P812">
        <v>-6.1870558439999996</v>
      </c>
      <c r="Q812">
        <v>-12.118448219999999</v>
      </c>
      <c r="R812">
        <v>-0.28993220200000003</v>
      </c>
      <c r="S812">
        <v>-0.29637295499999999</v>
      </c>
      <c r="T812">
        <v>-0.28063981900000001</v>
      </c>
      <c r="U812">
        <v>-0.26589000299999999</v>
      </c>
      <c r="V812">
        <v>-0.30935279199999999</v>
      </c>
      <c r="W812">
        <v>-0.60592241099999999</v>
      </c>
      <c r="X812">
        <v>-3.71857E-3</v>
      </c>
      <c r="Y812">
        <v>8.3418399999999997E-3</v>
      </c>
      <c r="Z812">
        <v>1.520956097</v>
      </c>
      <c r="AA812">
        <v>-2.5093252999999999E-2</v>
      </c>
      <c r="AB812">
        <v>-0.212200676</v>
      </c>
      <c r="AC812">
        <v>2.0722196610000001</v>
      </c>
    </row>
    <row r="813" spans="1:29" x14ac:dyDescent="0.3">
      <c r="A813">
        <v>8.11</v>
      </c>
      <c r="B813">
        <v>28.2</v>
      </c>
      <c r="C813">
        <v>-100</v>
      </c>
      <c r="D813">
        <v>-100</v>
      </c>
      <c r="E813">
        <v>-100</v>
      </c>
      <c r="F813">
        <v>-112.5192308</v>
      </c>
      <c r="G813">
        <v>-115.3557692</v>
      </c>
      <c r="H813">
        <v>-109.7884615</v>
      </c>
      <c r="I813">
        <v>-109</v>
      </c>
      <c r="J813">
        <v>-118</v>
      </c>
      <c r="K813">
        <v>0</v>
      </c>
      <c r="L813">
        <v>-5.7534112759999996</v>
      </c>
      <c r="M813">
        <v>-5.8984511260000003</v>
      </c>
      <c r="N813">
        <v>-5.6137796910000004</v>
      </c>
      <c r="O813">
        <v>-5.5734635289999996</v>
      </c>
      <c r="P813">
        <v>-6.0336577660000001</v>
      </c>
      <c r="Q813">
        <v>0</v>
      </c>
      <c r="R813">
        <v>-0.28767056400000002</v>
      </c>
      <c r="S813">
        <v>-0.294922556</v>
      </c>
      <c r="T813">
        <v>-0.280688985</v>
      </c>
      <c r="U813">
        <v>-0.27867317600000002</v>
      </c>
      <c r="V813">
        <v>-0.30168288799999998</v>
      </c>
      <c r="W813">
        <v>0</v>
      </c>
      <c r="X813">
        <v>-4.1869400000000001E-3</v>
      </c>
      <c r="Y813">
        <v>7.0717169999999999E-3</v>
      </c>
      <c r="Z813">
        <v>1.5145300079999999</v>
      </c>
      <c r="AA813">
        <v>-1.3284663E-2</v>
      </c>
      <c r="AB813">
        <v>0.193452022</v>
      </c>
      <c r="AC813">
        <v>1.018168535</v>
      </c>
    </row>
    <row r="814" spans="1:29" x14ac:dyDescent="0.3">
      <c r="A814">
        <v>8.1199999999999992</v>
      </c>
      <c r="B814">
        <v>28.2</v>
      </c>
      <c r="C814">
        <v>-100</v>
      </c>
      <c r="D814">
        <v>-100</v>
      </c>
      <c r="E814">
        <v>-100</v>
      </c>
      <c r="F814">
        <v>-111.3365385</v>
      </c>
      <c r="G814">
        <v>-114.6634615</v>
      </c>
      <c r="H814">
        <v>-109.9230769</v>
      </c>
      <c r="I814">
        <v>-115</v>
      </c>
      <c r="J814">
        <v>-117</v>
      </c>
      <c r="K814">
        <v>-191</v>
      </c>
      <c r="L814">
        <v>-5.6929370329999998</v>
      </c>
      <c r="M814">
        <v>-5.8630515689999996</v>
      </c>
      <c r="N814">
        <v>-5.6206629379999997</v>
      </c>
      <c r="O814">
        <v>-5.8802596869999997</v>
      </c>
      <c r="P814">
        <v>-5.9825250729999997</v>
      </c>
      <c r="Q814">
        <v>-9.7663443500000007</v>
      </c>
      <c r="R814">
        <v>-0.28464685200000001</v>
      </c>
      <c r="S814">
        <v>-0.293152578</v>
      </c>
      <c r="T814">
        <v>-0.28103314699999998</v>
      </c>
      <c r="U814">
        <v>-0.29401298399999998</v>
      </c>
      <c r="V814">
        <v>-0.29912625399999998</v>
      </c>
      <c r="W814">
        <v>-0.48831721700000003</v>
      </c>
      <c r="X814">
        <v>-4.9107839999999996E-3</v>
      </c>
      <c r="Y814">
        <v>5.2443790000000004E-3</v>
      </c>
      <c r="Z814">
        <v>1.5067238190000001</v>
      </c>
      <c r="AA814">
        <v>-2.952147E-3</v>
      </c>
      <c r="AB814">
        <v>-0.127831732</v>
      </c>
      <c r="AC814">
        <v>1.897292027</v>
      </c>
    </row>
    <row r="815" spans="1:29" x14ac:dyDescent="0.3">
      <c r="A815">
        <v>8.1300000000000008</v>
      </c>
      <c r="B815">
        <v>28.2</v>
      </c>
      <c r="C815">
        <v>-100</v>
      </c>
      <c r="D815">
        <v>-100</v>
      </c>
      <c r="E815">
        <v>-100</v>
      </c>
      <c r="F815">
        <v>-110.1346154</v>
      </c>
      <c r="G815">
        <v>-114.3076923</v>
      </c>
      <c r="H815">
        <v>-109.9423077</v>
      </c>
      <c r="I815">
        <v>-112</v>
      </c>
      <c r="J815">
        <v>-89</v>
      </c>
      <c r="K815">
        <v>-112</v>
      </c>
      <c r="L815">
        <v>-5.6314794690000003</v>
      </c>
      <c r="M815">
        <v>-5.8448601299999998</v>
      </c>
      <c r="N815">
        <v>-5.6216462590000003</v>
      </c>
      <c r="O815">
        <v>-5.7268616080000001</v>
      </c>
      <c r="P815">
        <v>-4.5508096709999997</v>
      </c>
      <c r="Q815">
        <v>-5.7268616080000001</v>
      </c>
      <c r="R815">
        <v>-0.28157397299999998</v>
      </c>
      <c r="S815">
        <v>-0.292243007</v>
      </c>
      <c r="T815">
        <v>-0.28108231299999997</v>
      </c>
      <c r="U815">
        <v>-0.28634308000000003</v>
      </c>
      <c r="V815">
        <v>-0.22754048399999999</v>
      </c>
      <c r="W815">
        <v>-0.28634308000000003</v>
      </c>
      <c r="X815">
        <v>-6.1597689999999998E-3</v>
      </c>
      <c r="Y815">
        <v>3.8841180000000002E-3</v>
      </c>
      <c r="Z815">
        <v>1.499823321</v>
      </c>
      <c r="AA815">
        <v>3.3949695000000002E-2</v>
      </c>
      <c r="AB815">
        <v>-1.9600866000000002E-2</v>
      </c>
      <c r="AC815">
        <v>1.4039063940000001</v>
      </c>
    </row>
    <row r="816" spans="1:29" x14ac:dyDescent="0.3">
      <c r="A816">
        <v>8.14</v>
      </c>
      <c r="B816">
        <v>28.2</v>
      </c>
      <c r="C816">
        <v>-100</v>
      </c>
      <c r="D816">
        <v>-100</v>
      </c>
      <c r="E816">
        <v>-100</v>
      </c>
      <c r="F816">
        <v>-110.2211538</v>
      </c>
      <c r="G816">
        <v>-113.2788462</v>
      </c>
      <c r="H816">
        <v>-109.8653846</v>
      </c>
      <c r="I816">
        <v>-89</v>
      </c>
      <c r="J816">
        <v>-104</v>
      </c>
      <c r="K816">
        <v>-115</v>
      </c>
      <c r="L816">
        <v>-5.6359044139999996</v>
      </c>
      <c r="M816">
        <v>-5.7922524559999999</v>
      </c>
      <c r="N816">
        <v>-5.6177129749999999</v>
      </c>
      <c r="O816">
        <v>-4.5508096709999997</v>
      </c>
      <c r="P816">
        <v>-5.3178000650000001</v>
      </c>
      <c r="Q816">
        <v>-5.8802596869999997</v>
      </c>
      <c r="R816">
        <v>-0.28179522099999998</v>
      </c>
      <c r="S816">
        <v>-0.28961262300000001</v>
      </c>
      <c r="T816">
        <v>-0.28088564900000002</v>
      </c>
      <c r="U816">
        <v>-0.22754048399999999</v>
      </c>
      <c r="V816">
        <v>-0.26589000299999999</v>
      </c>
      <c r="W816">
        <v>-0.29401298399999998</v>
      </c>
      <c r="X816">
        <v>-4.5133789999999997E-3</v>
      </c>
      <c r="Y816">
        <v>3.2121820000000001E-3</v>
      </c>
      <c r="Z816">
        <v>1.4952517409999999</v>
      </c>
      <c r="AA816">
        <v>-2.2141106000000001E-2</v>
      </c>
      <c r="AB816">
        <v>-3.1531826999999998E-2</v>
      </c>
      <c r="AC816">
        <v>1.381479774</v>
      </c>
    </row>
    <row r="817" spans="1:29" x14ac:dyDescent="0.3">
      <c r="A817">
        <v>8.15</v>
      </c>
      <c r="B817">
        <v>28.2</v>
      </c>
      <c r="C817">
        <v>-100</v>
      </c>
      <c r="D817">
        <v>-100</v>
      </c>
      <c r="E817">
        <v>-100</v>
      </c>
      <c r="F817">
        <v>-110.875</v>
      </c>
      <c r="G817">
        <v>-112.2403846</v>
      </c>
      <c r="H817">
        <v>-109.2980769</v>
      </c>
      <c r="I817">
        <v>-111</v>
      </c>
      <c r="J817">
        <v>-105</v>
      </c>
      <c r="K817">
        <v>-118</v>
      </c>
      <c r="L817">
        <v>-5.6693373290000002</v>
      </c>
      <c r="M817">
        <v>-5.7391531210000002</v>
      </c>
      <c r="N817">
        <v>-5.5887050049999996</v>
      </c>
      <c r="O817">
        <v>-5.6757289149999997</v>
      </c>
      <c r="P817">
        <v>-5.3689327579999997</v>
      </c>
      <c r="Q817">
        <v>-6.0336577660000001</v>
      </c>
      <c r="R817">
        <v>-0.28346686599999998</v>
      </c>
      <c r="S817">
        <v>-0.28695765600000001</v>
      </c>
      <c r="T817">
        <v>-0.27943525000000002</v>
      </c>
      <c r="U817">
        <v>-0.28378644600000003</v>
      </c>
      <c r="V817">
        <v>-0.26844663800000002</v>
      </c>
      <c r="W817">
        <v>-0.30168288799999998</v>
      </c>
      <c r="X817">
        <v>-2.0154080000000002E-3</v>
      </c>
      <c r="Y817">
        <v>3.8513409999999999E-3</v>
      </c>
      <c r="Z817">
        <v>1.4909820570000001</v>
      </c>
      <c r="AA817">
        <v>8.8564420000000008E-3</v>
      </c>
      <c r="AB817">
        <v>-1.7044231E-2</v>
      </c>
      <c r="AC817">
        <v>1.4980981959999999</v>
      </c>
    </row>
    <row r="818" spans="1:29" x14ac:dyDescent="0.3">
      <c r="A818">
        <v>8.16</v>
      </c>
      <c r="B818">
        <v>28.2</v>
      </c>
      <c r="C818">
        <v>-100</v>
      </c>
      <c r="D818">
        <v>-100</v>
      </c>
      <c r="E818">
        <v>-100</v>
      </c>
      <c r="F818">
        <v>-112.4903846</v>
      </c>
      <c r="G818">
        <v>-110.9711538</v>
      </c>
      <c r="H818">
        <v>-108.4807692</v>
      </c>
      <c r="I818">
        <v>-114</v>
      </c>
      <c r="J818">
        <v>-109</v>
      </c>
      <c r="K818">
        <v>-111</v>
      </c>
      <c r="L818">
        <v>-5.7519362940000001</v>
      </c>
      <c r="M818">
        <v>-5.6742539340000002</v>
      </c>
      <c r="N818">
        <v>-5.5469138620000003</v>
      </c>
      <c r="O818">
        <v>-5.8291269940000001</v>
      </c>
      <c r="P818">
        <v>-5.5734635289999996</v>
      </c>
      <c r="Q818">
        <v>-5.6757289149999997</v>
      </c>
      <c r="R818">
        <v>-0.28759681500000001</v>
      </c>
      <c r="S818">
        <v>-0.28371269700000001</v>
      </c>
      <c r="T818">
        <v>-0.277345693</v>
      </c>
      <c r="U818">
        <v>-0.29145634999999998</v>
      </c>
      <c r="V818">
        <v>-0.27867317600000002</v>
      </c>
      <c r="W818">
        <v>-0.28378644600000003</v>
      </c>
      <c r="X818">
        <v>2.242497E-3</v>
      </c>
      <c r="Y818">
        <v>5.539375E-3</v>
      </c>
      <c r="Z818">
        <v>1.48886878</v>
      </c>
      <c r="AA818">
        <v>7.3803690000000003E-3</v>
      </c>
      <c r="AB818">
        <v>8.5221199999999998E-4</v>
      </c>
      <c r="AC818">
        <v>1.4980981959999999</v>
      </c>
    </row>
    <row r="819" spans="1:29" x14ac:dyDescent="0.3">
      <c r="A819">
        <v>8.17</v>
      </c>
      <c r="B819">
        <v>28.2</v>
      </c>
      <c r="C819">
        <v>-100</v>
      </c>
      <c r="D819">
        <v>-100</v>
      </c>
      <c r="E819">
        <v>-100</v>
      </c>
      <c r="F819">
        <v>-113.5769231</v>
      </c>
      <c r="G819">
        <v>-109.4903846</v>
      </c>
      <c r="H819">
        <v>-108.2596154</v>
      </c>
      <c r="I819">
        <v>-122</v>
      </c>
      <c r="J819">
        <v>-108</v>
      </c>
      <c r="K819">
        <v>-85</v>
      </c>
      <c r="L819">
        <v>-5.8074939319999999</v>
      </c>
      <c r="M819">
        <v>-5.5985382149999996</v>
      </c>
      <c r="N819">
        <v>-5.5356056699999998</v>
      </c>
      <c r="O819">
        <v>-6.2381885370000001</v>
      </c>
      <c r="P819">
        <v>-5.5223308360000001</v>
      </c>
      <c r="Q819">
        <v>-4.3462788989999996</v>
      </c>
      <c r="R819">
        <v>-0.29037469700000001</v>
      </c>
      <c r="S819">
        <v>-0.279926911</v>
      </c>
      <c r="T819">
        <v>-0.27678028399999999</v>
      </c>
      <c r="U819">
        <v>-0.31190942700000002</v>
      </c>
      <c r="V819">
        <v>-0.27611654200000002</v>
      </c>
      <c r="W819">
        <v>-0.21731394500000001</v>
      </c>
      <c r="X819">
        <v>6.0320319999999997E-3</v>
      </c>
      <c r="Y819">
        <v>5.5803470000000003E-3</v>
      </c>
      <c r="Z819">
        <v>1.48610858</v>
      </c>
      <c r="AA819">
        <v>2.0665032E-2</v>
      </c>
      <c r="AB819">
        <v>5.1132693E-2</v>
      </c>
      <c r="AC819">
        <v>1.412877041</v>
      </c>
    </row>
    <row r="820" spans="1:29" x14ac:dyDescent="0.3">
      <c r="A820">
        <v>8.18</v>
      </c>
      <c r="B820">
        <v>28.2</v>
      </c>
      <c r="C820">
        <v>-100</v>
      </c>
      <c r="D820">
        <v>-100</v>
      </c>
      <c r="E820">
        <v>-100</v>
      </c>
      <c r="F820">
        <v>-114.2211538</v>
      </c>
      <c r="G820">
        <v>-110.2211538</v>
      </c>
      <c r="H820">
        <v>-107.6442308</v>
      </c>
      <c r="I820">
        <v>-130</v>
      </c>
      <c r="J820">
        <v>-92</v>
      </c>
      <c r="K820">
        <v>-96</v>
      </c>
      <c r="L820">
        <v>-5.8404351859999997</v>
      </c>
      <c r="M820">
        <v>-5.6359044139999996</v>
      </c>
      <c r="N820">
        <v>-5.5041393980000004</v>
      </c>
      <c r="O820">
        <v>-6.6472500810000001</v>
      </c>
      <c r="P820">
        <v>-4.7042077500000001</v>
      </c>
      <c r="Q820">
        <v>-4.9087385210000001</v>
      </c>
      <c r="R820">
        <v>-0.29202175899999999</v>
      </c>
      <c r="S820">
        <v>-0.28179522099999998</v>
      </c>
      <c r="T820">
        <v>-0.27520697</v>
      </c>
      <c r="U820">
        <v>-0.332362504</v>
      </c>
      <c r="V820">
        <v>-0.23521038699999999</v>
      </c>
      <c r="W820">
        <v>-0.245436926</v>
      </c>
      <c r="X820">
        <v>5.9042950000000004E-3</v>
      </c>
      <c r="Y820">
        <v>7.8010129999999999E-3</v>
      </c>
      <c r="Z820">
        <v>1.4895157020000001</v>
      </c>
      <c r="AA820">
        <v>5.6090801000000003E-2</v>
      </c>
      <c r="AB820">
        <v>2.5566346E-2</v>
      </c>
      <c r="AC820">
        <v>1.426333013</v>
      </c>
    </row>
    <row r="821" spans="1:29" x14ac:dyDescent="0.3">
      <c r="A821">
        <v>8.19</v>
      </c>
      <c r="B821">
        <v>28.2</v>
      </c>
      <c r="C821">
        <v>-100</v>
      </c>
      <c r="D821">
        <v>-100</v>
      </c>
      <c r="E821">
        <v>-100</v>
      </c>
      <c r="F821">
        <v>-114.7307692</v>
      </c>
      <c r="G821">
        <v>-111.4903846</v>
      </c>
      <c r="H821">
        <v>-107.1153846</v>
      </c>
      <c r="I821">
        <v>-102</v>
      </c>
      <c r="J821">
        <v>-116</v>
      </c>
      <c r="K821">
        <v>-98</v>
      </c>
      <c r="L821">
        <v>-5.8664931930000002</v>
      </c>
      <c r="M821">
        <v>-5.7008036009999996</v>
      </c>
      <c r="N821">
        <v>-5.4770980700000003</v>
      </c>
      <c r="O821">
        <v>-5.2155346790000001</v>
      </c>
      <c r="P821">
        <v>-5.9313923800000001</v>
      </c>
      <c r="Q821">
        <v>-5.0110039070000001</v>
      </c>
      <c r="R821">
        <v>-0.29332466000000001</v>
      </c>
      <c r="S821">
        <v>-0.28504017999999998</v>
      </c>
      <c r="T821">
        <v>-0.27385490299999998</v>
      </c>
      <c r="U821">
        <v>-0.26077673400000001</v>
      </c>
      <c r="V821">
        <v>-0.29656961900000001</v>
      </c>
      <c r="W821">
        <v>-0.25055019499999998</v>
      </c>
      <c r="X821">
        <v>4.7830470000000003E-3</v>
      </c>
      <c r="Y821">
        <v>1.0218344000000001E-2</v>
      </c>
      <c r="Z821">
        <v>1.495122356</v>
      </c>
      <c r="AA821">
        <v>-2.0665032E-2</v>
      </c>
      <c r="AB821">
        <v>1.8748654E-2</v>
      </c>
      <c r="AC821">
        <v>1.417362365</v>
      </c>
    </row>
    <row r="822" spans="1:29" x14ac:dyDescent="0.3">
      <c r="A822">
        <v>8.1999999999999993</v>
      </c>
      <c r="B822">
        <v>28.2</v>
      </c>
      <c r="C822">
        <v>-100</v>
      </c>
      <c r="D822">
        <v>-100</v>
      </c>
      <c r="E822">
        <v>-100</v>
      </c>
      <c r="F822">
        <v>-114.6346154</v>
      </c>
      <c r="G822">
        <v>-112.7980769</v>
      </c>
      <c r="H822">
        <v>-106.3173077</v>
      </c>
      <c r="I822">
        <v>-124</v>
      </c>
      <c r="J822">
        <v>-119</v>
      </c>
      <c r="K822">
        <v>-101</v>
      </c>
      <c r="L822">
        <v>-5.8615765880000001</v>
      </c>
      <c r="M822">
        <v>-5.7676694299999998</v>
      </c>
      <c r="N822">
        <v>-5.4362902469999996</v>
      </c>
      <c r="O822">
        <v>-6.3404539230000001</v>
      </c>
      <c r="P822">
        <v>-6.0847904589999997</v>
      </c>
      <c r="Q822">
        <v>-5.1644019859999997</v>
      </c>
      <c r="R822">
        <v>-0.29307882899999999</v>
      </c>
      <c r="S822">
        <v>-0.28838347199999997</v>
      </c>
      <c r="T822">
        <v>-0.27181451200000001</v>
      </c>
      <c r="U822">
        <v>-0.31702269599999999</v>
      </c>
      <c r="V822">
        <v>-0.30423952300000001</v>
      </c>
      <c r="W822">
        <v>-0.25822009899999998</v>
      </c>
      <c r="X822">
        <v>2.7108660000000001E-3</v>
      </c>
      <c r="Y822">
        <v>1.2611092000000001E-2</v>
      </c>
      <c r="Z822">
        <v>1.4969768649999999</v>
      </c>
      <c r="AA822">
        <v>7.3803690000000003E-3</v>
      </c>
      <c r="AB822">
        <v>3.4940673999999998E-2</v>
      </c>
      <c r="AC822">
        <v>1.5429514360000001</v>
      </c>
    </row>
    <row r="823" spans="1:29" x14ac:dyDescent="0.3">
      <c r="A823">
        <v>8.2100000000000009</v>
      </c>
      <c r="B823">
        <v>28.2</v>
      </c>
      <c r="C823">
        <v>-100</v>
      </c>
      <c r="D823">
        <v>-100</v>
      </c>
      <c r="E823">
        <v>-100</v>
      </c>
      <c r="F823">
        <v>-115.6826923</v>
      </c>
      <c r="G823">
        <v>-114.8557692</v>
      </c>
      <c r="H823">
        <v>-106.125</v>
      </c>
      <c r="I823">
        <v>-120</v>
      </c>
      <c r="J823">
        <v>-122</v>
      </c>
      <c r="K823">
        <v>-107</v>
      </c>
      <c r="L823">
        <v>-5.9151675829999997</v>
      </c>
      <c r="M823">
        <v>-5.8728847789999996</v>
      </c>
      <c r="N823">
        <v>-5.4264570369999996</v>
      </c>
      <c r="O823">
        <v>-6.1359231520000002</v>
      </c>
      <c r="P823">
        <v>-6.2381885370000001</v>
      </c>
      <c r="Q823">
        <v>-5.4711981429999996</v>
      </c>
      <c r="R823">
        <v>-0.29575837900000002</v>
      </c>
      <c r="S823">
        <v>-0.29364423899999997</v>
      </c>
      <c r="T823">
        <v>-0.271322852</v>
      </c>
      <c r="U823">
        <v>-0.30679615799999999</v>
      </c>
      <c r="V823">
        <v>-0.31190942700000002</v>
      </c>
      <c r="W823">
        <v>-0.27355990699999999</v>
      </c>
      <c r="X823">
        <v>1.2205989999999999E-3</v>
      </c>
      <c r="Y823">
        <v>1.5585638000000001E-2</v>
      </c>
      <c r="Z823">
        <v>1.5100446839999999</v>
      </c>
      <c r="AA823">
        <v>-2.952147E-3</v>
      </c>
      <c r="AB823">
        <v>2.3861923E-2</v>
      </c>
      <c r="AC823">
        <v>1.565378055</v>
      </c>
    </row>
    <row r="824" spans="1:29" x14ac:dyDescent="0.3">
      <c r="A824">
        <v>8.2200000000000006</v>
      </c>
      <c r="B824">
        <v>28.2</v>
      </c>
      <c r="C824">
        <v>-100</v>
      </c>
      <c r="D824">
        <v>-100</v>
      </c>
      <c r="E824">
        <v>-100</v>
      </c>
      <c r="F824">
        <v>-116.5288462</v>
      </c>
      <c r="G824">
        <v>-115.6057692</v>
      </c>
      <c r="H824">
        <v>-107.9711538</v>
      </c>
      <c r="I824">
        <v>-111</v>
      </c>
      <c r="J824">
        <v>-119</v>
      </c>
      <c r="K824">
        <v>-88</v>
      </c>
      <c r="L824">
        <v>-5.9584337080000003</v>
      </c>
      <c r="M824">
        <v>-5.9112342990000002</v>
      </c>
      <c r="N824">
        <v>-5.5208558549999998</v>
      </c>
      <c r="O824">
        <v>-5.6757289149999997</v>
      </c>
      <c r="P824">
        <v>-6.0847904589999997</v>
      </c>
      <c r="Q824">
        <v>-4.4996769780000001</v>
      </c>
      <c r="R824">
        <v>-0.29792168499999999</v>
      </c>
      <c r="S824">
        <v>-0.295561715</v>
      </c>
      <c r="T824">
        <v>-0.27604279300000001</v>
      </c>
      <c r="U824">
        <v>-0.28378644600000003</v>
      </c>
      <c r="V824">
        <v>-0.30423952300000001</v>
      </c>
      <c r="W824">
        <v>-0.22498384900000001</v>
      </c>
      <c r="X824">
        <v>1.36253E-3</v>
      </c>
      <c r="Y824">
        <v>1.3799272E-2</v>
      </c>
      <c r="Z824">
        <v>1.525484549</v>
      </c>
      <c r="AA824">
        <v>-1.1808590000000001E-2</v>
      </c>
      <c r="AB824">
        <v>4.6019424000000003E-2</v>
      </c>
      <c r="AC824">
        <v>1.426333013</v>
      </c>
    </row>
    <row r="825" spans="1:29" x14ac:dyDescent="0.3">
      <c r="A825">
        <v>8.23</v>
      </c>
      <c r="B825">
        <v>28.2</v>
      </c>
      <c r="C825">
        <v>-100</v>
      </c>
      <c r="D825">
        <v>-100</v>
      </c>
      <c r="E825">
        <v>-100</v>
      </c>
      <c r="F825">
        <v>-117.125</v>
      </c>
      <c r="G825">
        <v>-116.25</v>
      </c>
      <c r="H825">
        <v>-110.3269231</v>
      </c>
      <c r="I825">
        <v>-108</v>
      </c>
      <c r="J825">
        <v>-95</v>
      </c>
      <c r="K825">
        <v>-116</v>
      </c>
      <c r="L825">
        <v>-5.988916659</v>
      </c>
      <c r="M825">
        <v>-5.944175553</v>
      </c>
      <c r="N825">
        <v>-5.6413126800000004</v>
      </c>
      <c r="O825">
        <v>-5.5223308360000001</v>
      </c>
      <c r="P825">
        <v>-4.8576058279999996</v>
      </c>
      <c r="Q825">
        <v>-5.9313923800000001</v>
      </c>
      <c r="R825">
        <v>-0.29944583299999999</v>
      </c>
      <c r="S825">
        <v>-0.29720877800000001</v>
      </c>
      <c r="T825">
        <v>-0.28206563400000001</v>
      </c>
      <c r="U825">
        <v>-0.27611654200000002</v>
      </c>
      <c r="V825">
        <v>-0.242880291</v>
      </c>
      <c r="W825">
        <v>-0.29656961900000001</v>
      </c>
      <c r="X825">
        <v>1.291564E-3</v>
      </c>
      <c r="Y825">
        <v>1.0841114000000001E-2</v>
      </c>
      <c r="Z825">
        <v>1.541614464</v>
      </c>
      <c r="AA825">
        <v>1.9188957999999999E-2</v>
      </c>
      <c r="AB825">
        <v>-2.4714135000000002E-2</v>
      </c>
      <c r="AC825">
        <v>1.4308183370000001</v>
      </c>
    </row>
    <row r="826" spans="1:29" x14ac:dyDescent="0.3">
      <c r="A826">
        <v>8.24</v>
      </c>
      <c r="B826">
        <v>28.2</v>
      </c>
      <c r="C826">
        <v>-100</v>
      </c>
      <c r="D826">
        <v>-100</v>
      </c>
      <c r="E826">
        <v>-100</v>
      </c>
      <c r="F826">
        <v>-117.7788462</v>
      </c>
      <c r="G826">
        <v>-117.2307692</v>
      </c>
      <c r="H826">
        <v>-112.7403846</v>
      </c>
      <c r="I826">
        <v>-186</v>
      </c>
      <c r="J826">
        <v>-119</v>
      </c>
      <c r="K826">
        <v>-118</v>
      </c>
      <c r="L826">
        <v>-6.0223495739999997</v>
      </c>
      <c r="M826">
        <v>-5.9943249249999999</v>
      </c>
      <c r="N826">
        <v>-5.7647194669999999</v>
      </c>
      <c r="O826">
        <v>-9.5106808849999993</v>
      </c>
      <c r="P826">
        <v>-6.0847904589999997</v>
      </c>
      <c r="Q826">
        <v>-6.0336577660000001</v>
      </c>
      <c r="R826">
        <v>-0.30111747900000002</v>
      </c>
      <c r="S826">
        <v>-0.29971624600000002</v>
      </c>
      <c r="T826">
        <v>-0.28823597299999998</v>
      </c>
      <c r="U826">
        <v>-0.47553404399999999</v>
      </c>
      <c r="V826">
        <v>-0.30423952300000001</v>
      </c>
      <c r="W826">
        <v>-0.30168288799999998</v>
      </c>
      <c r="X826">
        <v>8.0900199999999996E-4</v>
      </c>
      <c r="Y826">
        <v>8.1205930000000006E-3</v>
      </c>
      <c r="Z826">
        <v>1.5597714009999999</v>
      </c>
      <c r="AA826">
        <v>9.8896938000000004E-2</v>
      </c>
      <c r="AB826">
        <v>5.8802596999999998E-2</v>
      </c>
      <c r="AC826">
        <v>1.897292027</v>
      </c>
    </row>
    <row r="827" spans="1:29" x14ac:dyDescent="0.3">
      <c r="A827">
        <v>8.25</v>
      </c>
      <c r="B827">
        <v>28.2</v>
      </c>
      <c r="C827">
        <v>-100</v>
      </c>
      <c r="D827">
        <v>-100</v>
      </c>
      <c r="E827">
        <v>-100</v>
      </c>
      <c r="F827">
        <v>-117.9423077</v>
      </c>
      <c r="G827">
        <v>-117.1538462</v>
      </c>
      <c r="H827">
        <v>-113.8076923</v>
      </c>
      <c r="I827">
        <v>0</v>
      </c>
      <c r="J827">
        <v>-116</v>
      </c>
      <c r="K827">
        <v>-117</v>
      </c>
      <c r="L827">
        <v>-6.0307078030000003</v>
      </c>
      <c r="M827">
        <v>-5.9903916410000004</v>
      </c>
      <c r="N827">
        <v>-5.8192937840000001</v>
      </c>
      <c r="O827">
        <v>0</v>
      </c>
      <c r="P827">
        <v>-5.9313923800000001</v>
      </c>
      <c r="Q827">
        <v>-5.9825250729999997</v>
      </c>
      <c r="R827">
        <v>-0.30153539000000001</v>
      </c>
      <c r="S827">
        <v>-0.29951958200000001</v>
      </c>
      <c r="T827">
        <v>-0.290964689</v>
      </c>
      <c r="U827">
        <v>0</v>
      </c>
      <c r="V827">
        <v>-0.29656961900000001</v>
      </c>
      <c r="W827">
        <v>-0.29912625399999998</v>
      </c>
      <c r="X827">
        <v>1.1638270000000001E-3</v>
      </c>
      <c r="Y827">
        <v>6.3751980000000003E-3</v>
      </c>
      <c r="Z827">
        <v>1.564946774</v>
      </c>
      <c r="AA827">
        <v>-0.171224549</v>
      </c>
      <c r="AB827">
        <v>-0.100560963</v>
      </c>
      <c r="AC827">
        <v>1.045080478</v>
      </c>
    </row>
    <row r="828" spans="1:29" x14ac:dyDescent="0.3">
      <c r="A828">
        <v>8.26</v>
      </c>
      <c r="B828">
        <v>28.2</v>
      </c>
      <c r="C828">
        <v>-100</v>
      </c>
      <c r="D828">
        <v>-100</v>
      </c>
      <c r="E828">
        <v>-100</v>
      </c>
      <c r="F828">
        <v>-118.1634615</v>
      </c>
      <c r="G828">
        <v>-116.8173077</v>
      </c>
      <c r="H828">
        <v>-113.4134615</v>
      </c>
      <c r="I828">
        <v>-219</v>
      </c>
      <c r="J828">
        <v>-220</v>
      </c>
      <c r="K828">
        <v>-114</v>
      </c>
      <c r="L828">
        <v>-6.0420159939999998</v>
      </c>
      <c r="M828">
        <v>-5.9731835230000003</v>
      </c>
      <c r="N828">
        <v>-5.7991357030000001</v>
      </c>
      <c r="O828">
        <v>-11.198059750000001</v>
      </c>
      <c r="P828">
        <v>-11.24919244</v>
      </c>
      <c r="Q828">
        <v>-5.8291269940000001</v>
      </c>
      <c r="R828">
        <v>-0.3021008</v>
      </c>
      <c r="S828">
        <v>-0.29865917600000003</v>
      </c>
      <c r="T828">
        <v>-0.28995678499999999</v>
      </c>
      <c r="U828">
        <v>-0.55990298800000005</v>
      </c>
      <c r="V828">
        <v>-0.56245962199999999</v>
      </c>
      <c r="W828">
        <v>-0.29145634999999998</v>
      </c>
      <c r="X828">
        <v>1.9870220000000002E-3</v>
      </c>
      <c r="Y828">
        <v>6.9488019999999996E-3</v>
      </c>
      <c r="Z828">
        <v>1.5626609840000001</v>
      </c>
      <c r="AA828">
        <v>-1.476074E-3</v>
      </c>
      <c r="AB828">
        <v>0.179816637</v>
      </c>
      <c r="AC828">
        <v>2.4803841389999999</v>
      </c>
    </row>
    <row r="829" spans="1:29" x14ac:dyDescent="0.3">
      <c r="A829">
        <v>8.27</v>
      </c>
      <c r="B829">
        <v>28.2</v>
      </c>
      <c r="C829">
        <v>-100</v>
      </c>
      <c r="D829">
        <v>-100</v>
      </c>
      <c r="E829">
        <v>-100</v>
      </c>
      <c r="F829">
        <v>-118.2211538</v>
      </c>
      <c r="G829">
        <v>-116.2596154</v>
      </c>
      <c r="H829">
        <v>-112.8653846</v>
      </c>
      <c r="I829">
        <v>0</v>
      </c>
      <c r="J829">
        <v>0</v>
      </c>
      <c r="K829">
        <v>-89</v>
      </c>
      <c r="L829">
        <v>-6.0449659569999996</v>
      </c>
      <c r="M829">
        <v>-5.9446672139999999</v>
      </c>
      <c r="N829">
        <v>-5.7711110540000004</v>
      </c>
      <c r="O829">
        <v>0</v>
      </c>
      <c r="P829">
        <v>0</v>
      </c>
      <c r="Q829">
        <v>-4.5508096709999997</v>
      </c>
      <c r="R829">
        <v>-0.30224829800000003</v>
      </c>
      <c r="S829">
        <v>-0.29723336099999997</v>
      </c>
      <c r="T829">
        <v>-0.28855555300000002</v>
      </c>
      <c r="U829">
        <v>0</v>
      </c>
      <c r="V829">
        <v>0</v>
      </c>
      <c r="W829">
        <v>-0.22754048399999999</v>
      </c>
      <c r="X829">
        <v>2.8953749999999999E-3</v>
      </c>
      <c r="Y829">
        <v>7.4568509999999996E-3</v>
      </c>
      <c r="Z829">
        <v>1.5579600199999999</v>
      </c>
      <c r="AA829">
        <v>0</v>
      </c>
      <c r="AB829">
        <v>-0.15169365600000001</v>
      </c>
      <c r="AC829">
        <v>0.399193831</v>
      </c>
    </row>
    <row r="830" spans="1:29" x14ac:dyDescent="0.3">
      <c r="A830">
        <v>8.2799999999999994</v>
      </c>
      <c r="B830">
        <v>28.2</v>
      </c>
      <c r="C830">
        <v>-100</v>
      </c>
      <c r="D830">
        <v>-100</v>
      </c>
      <c r="E830">
        <v>-100</v>
      </c>
      <c r="F830">
        <v>-118</v>
      </c>
      <c r="G830">
        <v>-115.7596154</v>
      </c>
      <c r="H830">
        <v>-112.6923077</v>
      </c>
      <c r="I830">
        <v>-218</v>
      </c>
      <c r="J830">
        <v>-188</v>
      </c>
      <c r="K830">
        <v>-113</v>
      </c>
      <c r="L830">
        <v>-6.0336577660000001</v>
      </c>
      <c r="M830">
        <v>-5.919100867</v>
      </c>
      <c r="N830">
        <v>-5.762261165</v>
      </c>
      <c r="O830">
        <v>-11.146927059999999</v>
      </c>
      <c r="P830">
        <v>-9.6129462710000002</v>
      </c>
      <c r="Q830">
        <v>-5.7779943009999997</v>
      </c>
      <c r="R830">
        <v>-0.30168288799999998</v>
      </c>
      <c r="S830">
        <v>-0.29595504299999997</v>
      </c>
      <c r="T830">
        <v>-0.28811305799999998</v>
      </c>
      <c r="U830">
        <v>-0.55734635300000002</v>
      </c>
      <c r="V830">
        <v>-0.48064731399999999</v>
      </c>
      <c r="W830">
        <v>-0.288899715</v>
      </c>
      <c r="X830">
        <v>3.3069729999999999E-3</v>
      </c>
      <c r="Y830">
        <v>7.1372720000000001E-3</v>
      </c>
      <c r="Z830">
        <v>1.5539491050000001</v>
      </c>
      <c r="AA830">
        <v>4.4282211000000002E-2</v>
      </c>
      <c r="AB830">
        <v>0.15339807899999999</v>
      </c>
      <c r="AC830">
        <v>2.3278831250000001</v>
      </c>
    </row>
    <row r="831" spans="1:29" x14ac:dyDescent="0.3">
      <c r="A831">
        <v>8.2899999999999991</v>
      </c>
      <c r="B831">
        <v>28.2</v>
      </c>
      <c r="C831">
        <v>-100</v>
      </c>
      <c r="D831">
        <v>-100</v>
      </c>
      <c r="E831">
        <v>-100</v>
      </c>
      <c r="F831">
        <v>-116.6442308</v>
      </c>
      <c r="G831">
        <v>-115.7788462</v>
      </c>
      <c r="H831">
        <v>-112.5288462</v>
      </c>
      <c r="I831">
        <v>-88</v>
      </c>
      <c r="J831">
        <v>-104</v>
      </c>
      <c r="K831">
        <v>-223</v>
      </c>
      <c r="L831">
        <v>-5.9643336339999999</v>
      </c>
      <c r="M831">
        <v>-5.9200841879999997</v>
      </c>
      <c r="N831">
        <v>-5.7539029360000002</v>
      </c>
      <c r="O831">
        <v>-4.4996769780000001</v>
      </c>
      <c r="P831">
        <v>-5.3178000650000001</v>
      </c>
      <c r="Q831">
        <v>-11.40259052</v>
      </c>
      <c r="R831">
        <v>-0.29821668200000001</v>
      </c>
      <c r="S831">
        <v>-0.29600420900000002</v>
      </c>
      <c r="T831">
        <v>-0.28769514699999998</v>
      </c>
      <c r="U831">
        <v>-0.22498384900000001</v>
      </c>
      <c r="V831">
        <v>-0.26589000299999999</v>
      </c>
      <c r="W831">
        <v>-0.570129526</v>
      </c>
      <c r="X831">
        <v>1.277371E-3</v>
      </c>
      <c r="Y831">
        <v>6.2768659999999999E-3</v>
      </c>
      <c r="Z831">
        <v>1.547221119</v>
      </c>
      <c r="AA831">
        <v>-2.3617178999999999E-2</v>
      </c>
      <c r="AB831">
        <v>-0.21646173299999999</v>
      </c>
      <c r="AC831">
        <v>1.861409436</v>
      </c>
    </row>
    <row r="832" spans="1:29" x14ac:dyDescent="0.3">
      <c r="A832">
        <v>8.3000000000000007</v>
      </c>
      <c r="B832">
        <v>28.2</v>
      </c>
      <c r="C832">
        <v>-100</v>
      </c>
      <c r="D832">
        <v>-100</v>
      </c>
      <c r="E832">
        <v>-100</v>
      </c>
      <c r="F832">
        <v>-115.7019231</v>
      </c>
      <c r="G832">
        <v>-115.9038462</v>
      </c>
      <c r="H832">
        <v>-112.1634615</v>
      </c>
      <c r="I832">
        <v>-119</v>
      </c>
      <c r="J832">
        <v>-107</v>
      </c>
      <c r="K832">
        <v>-113</v>
      </c>
      <c r="L832">
        <v>-5.9161509040000002</v>
      </c>
      <c r="M832">
        <v>-5.9264757750000001</v>
      </c>
      <c r="N832">
        <v>-5.7352198369999998</v>
      </c>
      <c r="O832">
        <v>-6.0847904589999997</v>
      </c>
      <c r="P832">
        <v>-5.4711981429999996</v>
      </c>
      <c r="Q832">
        <v>-5.7779943009999997</v>
      </c>
      <c r="R832">
        <v>-0.29580754500000001</v>
      </c>
      <c r="S832">
        <v>-0.296323789</v>
      </c>
      <c r="T832">
        <v>-0.28676099199999999</v>
      </c>
      <c r="U832">
        <v>-0.30423952300000001</v>
      </c>
      <c r="V832">
        <v>-0.27355990699999999</v>
      </c>
      <c r="W832">
        <v>-0.288899715</v>
      </c>
      <c r="X832">
        <v>-2.98053E-4</v>
      </c>
      <c r="Y832">
        <v>6.2031170000000002E-3</v>
      </c>
      <c r="Z832">
        <v>1.541916361</v>
      </c>
      <c r="AA832">
        <v>1.7712884000000002E-2</v>
      </c>
      <c r="AB832" s="1">
        <v>-5.5500000000000002E-17</v>
      </c>
      <c r="AC832">
        <v>1.520524816</v>
      </c>
    </row>
    <row r="833" spans="1:29" x14ac:dyDescent="0.3">
      <c r="A833">
        <v>8.31</v>
      </c>
      <c r="B833">
        <v>28.2</v>
      </c>
      <c r="C833">
        <v>-100</v>
      </c>
      <c r="D833">
        <v>-100</v>
      </c>
      <c r="E833">
        <v>-100</v>
      </c>
      <c r="F833">
        <v>-114.9423077</v>
      </c>
      <c r="G833">
        <v>-114.8846154</v>
      </c>
      <c r="H833">
        <v>-111.5961538</v>
      </c>
      <c r="I833">
        <v>-125</v>
      </c>
      <c r="J833">
        <v>-109</v>
      </c>
      <c r="K833">
        <v>-97</v>
      </c>
      <c r="L833">
        <v>-5.8773097239999998</v>
      </c>
      <c r="M833">
        <v>-5.874359761</v>
      </c>
      <c r="N833">
        <v>-5.7062118670000004</v>
      </c>
      <c r="O833">
        <v>-6.3915866159999997</v>
      </c>
      <c r="P833">
        <v>-5.5734635289999996</v>
      </c>
      <c r="Q833">
        <v>-4.9598712139999996</v>
      </c>
      <c r="R833">
        <v>-0.29386548600000001</v>
      </c>
      <c r="S833">
        <v>-0.29371798799999999</v>
      </c>
      <c r="T833">
        <v>-0.285310593</v>
      </c>
      <c r="U833">
        <v>-0.31957933100000002</v>
      </c>
      <c r="V833">
        <v>-0.27867317600000002</v>
      </c>
      <c r="W833">
        <v>-0.247993561</v>
      </c>
      <c r="X833" s="1">
        <v>8.5199999999999997E-5</v>
      </c>
      <c r="Y833">
        <v>5.6540959999999999E-3</v>
      </c>
      <c r="Z833">
        <v>1.5313931009999999</v>
      </c>
      <c r="AA833">
        <v>2.3617178999999999E-2</v>
      </c>
      <c r="AB833">
        <v>3.4088462E-2</v>
      </c>
      <c r="AC833">
        <v>1.484642225</v>
      </c>
    </row>
    <row r="834" spans="1:29" x14ac:dyDescent="0.3">
      <c r="A834">
        <v>8.32</v>
      </c>
      <c r="B834">
        <v>28.2</v>
      </c>
      <c r="C834">
        <v>-100</v>
      </c>
      <c r="D834">
        <v>-100</v>
      </c>
      <c r="E834">
        <v>-100</v>
      </c>
      <c r="F834">
        <v>-114.0288462</v>
      </c>
      <c r="G834">
        <v>-113.7115385</v>
      </c>
      <c r="H834">
        <v>-111.0576923</v>
      </c>
      <c r="I834">
        <v>-131</v>
      </c>
      <c r="J834">
        <v>-113</v>
      </c>
      <c r="K834">
        <v>-72</v>
      </c>
      <c r="L834">
        <v>-5.8306019750000004</v>
      </c>
      <c r="M834">
        <v>-5.8143771790000001</v>
      </c>
      <c r="N834">
        <v>-5.6786788780000004</v>
      </c>
      <c r="O834">
        <v>-6.6983827739999997</v>
      </c>
      <c r="P834">
        <v>-5.7779943009999997</v>
      </c>
      <c r="Q834">
        <v>-3.6815538910000001</v>
      </c>
      <c r="R834">
        <v>-0.29153009899999999</v>
      </c>
      <c r="S834">
        <v>-0.290718859</v>
      </c>
      <c r="T834">
        <v>-0.28393394399999999</v>
      </c>
      <c r="U834">
        <v>-0.33491913899999998</v>
      </c>
      <c r="V834">
        <v>-0.288899715</v>
      </c>
      <c r="W834">
        <v>-0.18407769500000001</v>
      </c>
      <c r="X834">
        <v>4.6837000000000002E-4</v>
      </c>
      <c r="Y834">
        <v>4.7936899999999998E-3</v>
      </c>
      <c r="Z834">
        <v>1.519619126</v>
      </c>
      <c r="AA834">
        <v>2.6569327E-2</v>
      </c>
      <c r="AB834">
        <v>8.5221155000000007E-2</v>
      </c>
      <c r="AC834">
        <v>1.417362365</v>
      </c>
    </row>
    <row r="835" spans="1:29" x14ac:dyDescent="0.3">
      <c r="A835">
        <v>8.33</v>
      </c>
      <c r="B835">
        <v>28.2</v>
      </c>
      <c r="C835">
        <v>-100</v>
      </c>
      <c r="D835">
        <v>-100</v>
      </c>
      <c r="E835">
        <v>-100</v>
      </c>
      <c r="F835">
        <v>-114.875</v>
      </c>
      <c r="G835">
        <v>-112.5769231</v>
      </c>
      <c r="H835">
        <v>-111.0096154</v>
      </c>
      <c r="I835">
        <v>-125</v>
      </c>
      <c r="J835">
        <v>-90</v>
      </c>
      <c r="K835">
        <v>-94</v>
      </c>
      <c r="L835">
        <v>-5.8738681000000001</v>
      </c>
      <c r="M835">
        <v>-5.7563612390000003</v>
      </c>
      <c r="N835">
        <v>-5.6762205760000004</v>
      </c>
      <c r="O835">
        <v>-6.3915866159999997</v>
      </c>
      <c r="P835">
        <v>-4.6019423640000001</v>
      </c>
      <c r="Q835">
        <v>-4.8064731350000001</v>
      </c>
      <c r="R835">
        <v>-0.29369340500000002</v>
      </c>
      <c r="S835">
        <v>-0.28781806199999999</v>
      </c>
      <c r="T835">
        <v>-0.28381102899999999</v>
      </c>
      <c r="U835">
        <v>-0.31957933100000002</v>
      </c>
      <c r="V835">
        <v>-0.23009711799999999</v>
      </c>
      <c r="W835">
        <v>-0.240323657</v>
      </c>
      <c r="X835">
        <v>3.3921310000000001E-3</v>
      </c>
      <c r="Y835">
        <v>4.629803E-3</v>
      </c>
      <c r="Z835">
        <v>1.518109642</v>
      </c>
      <c r="AA835">
        <v>5.166258E-2</v>
      </c>
      <c r="AB835">
        <v>2.3009712000000002E-2</v>
      </c>
      <c r="AC835">
        <v>1.385965098</v>
      </c>
    </row>
    <row r="836" spans="1:29" x14ac:dyDescent="0.3">
      <c r="A836">
        <v>8.34</v>
      </c>
      <c r="B836">
        <v>28.2</v>
      </c>
      <c r="C836">
        <v>-100</v>
      </c>
      <c r="D836">
        <v>-100</v>
      </c>
      <c r="E836">
        <v>-100</v>
      </c>
      <c r="F836">
        <v>-114.7403846</v>
      </c>
      <c r="G836">
        <v>-110.875</v>
      </c>
      <c r="H836">
        <v>-109.9807692</v>
      </c>
      <c r="I836">
        <v>-96</v>
      </c>
      <c r="J836">
        <v>-118</v>
      </c>
      <c r="K836">
        <v>-102</v>
      </c>
      <c r="L836">
        <v>-5.8669848529999999</v>
      </c>
      <c r="M836">
        <v>-5.6693373290000002</v>
      </c>
      <c r="N836">
        <v>-5.6236129010000004</v>
      </c>
      <c r="O836">
        <v>-4.9087385210000001</v>
      </c>
      <c r="P836">
        <v>-6.0336577660000001</v>
      </c>
      <c r="Q836">
        <v>-5.2155346790000001</v>
      </c>
      <c r="R836">
        <v>-0.29334924299999998</v>
      </c>
      <c r="S836">
        <v>-0.28346686599999998</v>
      </c>
      <c r="T836">
        <v>-0.28118064500000001</v>
      </c>
      <c r="U836">
        <v>-0.245436926</v>
      </c>
      <c r="V836">
        <v>-0.30168288799999998</v>
      </c>
      <c r="W836">
        <v>-0.26077673400000001</v>
      </c>
      <c r="X836">
        <v>5.7055930000000001E-3</v>
      </c>
      <c r="Y836">
        <v>4.8182729999999997E-3</v>
      </c>
      <c r="Z836">
        <v>1.505257463</v>
      </c>
      <c r="AA836">
        <v>-3.2473621000000001E-2</v>
      </c>
      <c r="AB836">
        <v>8.5221150000000002E-3</v>
      </c>
      <c r="AC836">
        <v>1.417362365</v>
      </c>
    </row>
    <row r="837" spans="1:29" x14ac:dyDescent="0.3">
      <c r="A837">
        <v>8.35</v>
      </c>
      <c r="B837">
        <v>28.2</v>
      </c>
      <c r="C837">
        <v>-100</v>
      </c>
      <c r="D837">
        <v>-100</v>
      </c>
      <c r="E837">
        <v>-100</v>
      </c>
      <c r="F837">
        <v>-114.8557692</v>
      </c>
      <c r="G837">
        <v>-111.2211538</v>
      </c>
      <c r="H837">
        <v>-107.7211538</v>
      </c>
      <c r="I837">
        <v>-110</v>
      </c>
      <c r="J837">
        <v>-116</v>
      </c>
      <c r="K837">
        <v>-106</v>
      </c>
      <c r="L837">
        <v>-5.8728847789999996</v>
      </c>
      <c r="M837">
        <v>-5.6870371070000001</v>
      </c>
      <c r="N837">
        <v>-5.5080726819999999</v>
      </c>
      <c r="O837">
        <v>-5.6245962220000001</v>
      </c>
      <c r="P837">
        <v>-5.9313923800000001</v>
      </c>
      <c r="Q837">
        <v>-5.4200654510000001</v>
      </c>
      <c r="R837">
        <v>-0.29364423899999997</v>
      </c>
      <c r="S837">
        <v>-0.28435185499999999</v>
      </c>
      <c r="T837">
        <v>-0.27540363400000001</v>
      </c>
      <c r="U837">
        <v>-0.281229811</v>
      </c>
      <c r="V837">
        <v>-0.29656961900000001</v>
      </c>
      <c r="W837">
        <v>-0.27100327299999999</v>
      </c>
      <c r="X837">
        <v>5.3649600000000002E-3</v>
      </c>
      <c r="Y837">
        <v>9.0629419999999992E-3</v>
      </c>
      <c r="Z837">
        <v>1.497192506</v>
      </c>
      <c r="AA837">
        <v>-8.8564420000000008E-3</v>
      </c>
      <c r="AB837">
        <v>1.1930962E-2</v>
      </c>
      <c r="AC837">
        <v>1.4891275479999999</v>
      </c>
    </row>
    <row r="838" spans="1:29" x14ac:dyDescent="0.3">
      <c r="A838">
        <v>8.36</v>
      </c>
      <c r="B838">
        <v>28.2</v>
      </c>
      <c r="C838">
        <v>-100</v>
      </c>
      <c r="D838">
        <v>-100</v>
      </c>
      <c r="E838">
        <v>-100</v>
      </c>
      <c r="F838">
        <v>-115.0096154</v>
      </c>
      <c r="G838">
        <v>-111.2980769</v>
      </c>
      <c r="H838">
        <v>-105.4519231</v>
      </c>
      <c r="I838">
        <v>-104</v>
      </c>
      <c r="J838">
        <v>-118</v>
      </c>
      <c r="K838">
        <v>-112</v>
      </c>
      <c r="L838">
        <v>-5.8807513470000004</v>
      </c>
      <c r="M838">
        <v>-5.6909703909999996</v>
      </c>
      <c r="N838">
        <v>-5.3920408020000004</v>
      </c>
      <c r="O838">
        <v>-5.3178000650000001</v>
      </c>
      <c r="P838">
        <v>-6.0336577660000001</v>
      </c>
      <c r="Q838">
        <v>-5.7268616080000001</v>
      </c>
      <c r="R838">
        <v>-0.294037567</v>
      </c>
      <c r="S838">
        <v>-0.28454852000000003</v>
      </c>
      <c r="T838">
        <v>-0.26960203999999999</v>
      </c>
      <c r="U838">
        <v>-0.26589000299999999</v>
      </c>
      <c r="V838">
        <v>-0.30168288799999998</v>
      </c>
      <c r="W838">
        <v>-0.28634308000000003</v>
      </c>
      <c r="X838">
        <v>5.4785040000000004E-3</v>
      </c>
      <c r="Y838">
        <v>1.3127336E-2</v>
      </c>
      <c r="Z838">
        <v>1.4880493459999999</v>
      </c>
      <c r="AA838">
        <v>-2.0665032E-2</v>
      </c>
      <c r="AB838">
        <v>-1.704423E-3</v>
      </c>
      <c r="AC838">
        <v>1.4980981959999999</v>
      </c>
    </row>
    <row r="839" spans="1:29" x14ac:dyDescent="0.3">
      <c r="A839">
        <v>8.3699999999999992</v>
      </c>
      <c r="B839">
        <v>28.2</v>
      </c>
      <c r="C839">
        <v>-100</v>
      </c>
      <c r="D839">
        <v>-100</v>
      </c>
      <c r="E839">
        <v>-100</v>
      </c>
      <c r="F839">
        <v>-112.75</v>
      </c>
      <c r="G839">
        <v>-110.0288462</v>
      </c>
      <c r="H839">
        <v>-103.5096154</v>
      </c>
      <c r="I839">
        <v>-102</v>
      </c>
      <c r="J839">
        <v>-118</v>
      </c>
      <c r="K839">
        <v>-90</v>
      </c>
      <c r="L839">
        <v>-5.7652111279999998</v>
      </c>
      <c r="M839">
        <v>-5.6260712039999996</v>
      </c>
      <c r="N839">
        <v>-5.2927253790000002</v>
      </c>
      <c r="O839">
        <v>-5.2155346790000001</v>
      </c>
      <c r="P839">
        <v>-6.0336577660000001</v>
      </c>
      <c r="Q839">
        <v>-4.6019423640000001</v>
      </c>
      <c r="R839">
        <v>-0.288260556</v>
      </c>
      <c r="S839">
        <v>-0.28130356000000001</v>
      </c>
      <c r="T839">
        <v>-0.26463626899999998</v>
      </c>
      <c r="U839">
        <v>-0.26077673400000001</v>
      </c>
      <c r="V839">
        <v>-0.30168288799999998</v>
      </c>
      <c r="W839">
        <v>-0.23009711799999999</v>
      </c>
      <c r="X839">
        <v>4.0166239999999999E-3</v>
      </c>
      <c r="Y839">
        <v>1.3430526E-2</v>
      </c>
      <c r="Z839">
        <v>1.4635094479999999</v>
      </c>
      <c r="AA839">
        <v>-2.3617178999999999E-2</v>
      </c>
      <c r="AB839">
        <v>3.4088462E-2</v>
      </c>
      <c r="AC839">
        <v>1.390450422</v>
      </c>
    </row>
    <row r="840" spans="1:29" x14ac:dyDescent="0.3">
      <c r="A840">
        <v>8.3800000000000008</v>
      </c>
      <c r="B840">
        <v>28.2</v>
      </c>
      <c r="C840">
        <v>-100</v>
      </c>
      <c r="D840">
        <v>-100</v>
      </c>
      <c r="E840">
        <v>-100</v>
      </c>
      <c r="F840">
        <v>-111.0288462</v>
      </c>
      <c r="G840">
        <v>-109.6826923</v>
      </c>
      <c r="H840">
        <v>-103.2211538</v>
      </c>
      <c r="I840">
        <v>-104</v>
      </c>
      <c r="J840">
        <v>-95</v>
      </c>
      <c r="K840">
        <v>-112</v>
      </c>
      <c r="L840">
        <v>-5.6772038970000001</v>
      </c>
      <c r="M840">
        <v>-5.6083714249999996</v>
      </c>
      <c r="N840">
        <v>-5.277975563</v>
      </c>
      <c r="O840">
        <v>-5.3178000650000001</v>
      </c>
      <c r="P840">
        <v>-4.8576058279999996</v>
      </c>
      <c r="Q840">
        <v>-5.7268616080000001</v>
      </c>
      <c r="R840">
        <v>-0.28386019499999998</v>
      </c>
      <c r="S840">
        <v>-0.28041857100000001</v>
      </c>
      <c r="T840">
        <v>-0.263898778</v>
      </c>
      <c r="U840">
        <v>-0.26589000299999999</v>
      </c>
      <c r="V840">
        <v>-0.242880291</v>
      </c>
      <c r="W840">
        <v>-0.28634308000000003</v>
      </c>
      <c r="X840">
        <v>1.9870220000000002E-3</v>
      </c>
      <c r="Y840">
        <v>1.2160403E-2</v>
      </c>
      <c r="Z840">
        <v>1.45294306</v>
      </c>
      <c r="AA840">
        <v>1.3284663E-2</v>
      </c>
      <c r="AB840">
        <v>-2.1305289000000002E-2</v>
      </c>
      <c r="AC840">
        <v>1.394935746</v>
      </c>
    </row>
    <row r="841" spans="1:29" x14ac:dyDescent="0.3">
      <c r="A841">
        <v>8.39</v>
      </c>
      <c r="B841">
        <v>28.2</v>
      </c>
      <c r="C841">
        <v>-100</v>
      </c>
      <c r="D841">
        <v>-100</v>
      </c>
      <c r="E841">
        <v>-100</v>
      </c>
      <c r="F841">
        <v>-110.625</v>
      </c>
      <c r="G841">
        <v>-109.875</v>
      </c>
      <c r="H841">
        <v>-104.875</v>
      </c>
      <c r="I841">
        <v>-109</v>
      </c>
      <c r="J841">
        <v>-115</v>
      </c>
      <c r="K841">
        <v>-111</v>
      </c>
      <c r="L841">
        <v>-5.6565541550000003</v>
      </c>
      <c r="M841">
        <v>-5.6182046359999998</v>
      </c>
      <c r="N841">
        <v>-5.3625411710000002</v>
      </c>
      <c r="O841">
        <v>-5.5734635289999996</v>
      </c>
      <c r="P841">
        <v>-5.8802596869999997</v>
      </c>
      <c r="Q841">
        <v>-5.6757289149999997</v>
      </c>
      <c r="R841">
        <v>-0.28282770800000001</v>
      </c>
      <c r="S841">
        <v>-0.28091023199999998</v>
      </c>
      <c r="T841">
        <v>-0.268127059</v>
      </c>
      <c r="U841">
        <v>-0.27867317600000002</v>
      </c>
      <c r="V841">
        <v>-0.29401298399999998</v>
      </c>
      <c r="W841">
        <v>-0.28378644600000003</v>
      </c>
      <c r="X841">
        <v>1.107055E-3</v>
      </c>
      <c r="Y841">
        <v>9.1612740000000005E-3</v>
      </c>
      <c r="Z841">
        <v>1.459412277</v>
      </c>
      <c r="AA841">
        <v>-8.8564420000000008E-3</v>
      </c>
      <c r="AB841">
        <v>1.704423E-3</v>
      </c>
      <c r="AC841">
        <v>1.50258352</v>
      </c>
    </row>
    <row r="842" spans="1:29" x14ac:dyDescent="0.3">
      <c r="A842">
        <v>8.4</v>
      </c>
      <c r="B842">
        <v>28.2</v>
      </c>
      <c r="C842">
        <v>-100</v>
      </c>
      <c r="D842">
        <v>-100</v>
      </c>
      <c r="E842">
        <v>-100</v>
      </c>
      <c r="F842">
        <v>-111.9230769</v>
      </c>
      <c r="G842">
        <v>-110.3653846</v>
      </c>
      <c r="H842">
        <v>-105.9711538</v>
      </c>
      <c r="I842">
        <v>-89</v>
      </c>
      <c r="J842">
        <v>-109</v>
      </c>
      <c r="K842">
        <v>-109</v>
      </c>
      <c r="L842">
        <v>-5.7229283239999997</v>
      </c>
      <c r="M842">
        <v>-5.6432793219999997</v>
      </c>
      <c r="N842">
        <v>-5.4185904689999997</v>
      </c>
      <c r="O842">
        <v>-4.5508096709999997</v>
      </c>
      <c r="P842">
        <v>-5.5734635289999996</v>
      </c>
      <c r="Q842">
        <v>-5.5734635289999996</v>
      </c>
      <c r="R842">
        <v>-0.28614641600000001</v>
      </c>
      <c r="S842">
        <v>-0.28216396599999999</v>
      </c>
      <c r="T842">
        <v>-0.27092952300000001</v>
      </c>
      <c r="U842">
        <v>-0.22754048399999999</v>
      </c>
      <c r="V842">
        <v>-0.27867317600000002</v>
      </c>
      <c r="W842">
        <v>-0.27867317600000002</v>
      </c>
      <c r="X842">
        <v>2.2992690000000001E-3</v>
      </c>
      <c r="Y842">
        <v>8.8171120000000002E-3</v>
      </c>
      <c r="Z842">
        <v>1.4723507119999999</v>
      </c>
      <c r="AA842">
        <v>-2.9521473999999999E-2</v>
      </c>
      <c r="AB842">
        <v>-1.7044231E-2</v>
      </c>
      <c r="AC842">
        <v>1.37699445</v>
      </c>
    </row>
    <row r="843" spans="1:29" x14ac:dyDescent="0.3">
      <c r="A843">
        <v>8.41</v>
      </c>
      <c r="B843">
        <v>28.2</v>
      </c>
      <c r="C843">
        <v>-100</v>
      </c>
      <c r="D843">
        <v>-100</v>
      </c>
      <c r="E843">
        <v>-100</v>
      </c>
      <c r="F843">
        <v>-114.6442308</v>
      </c>
      <c r="G843">
        <v>-111.6826923</v>
      </c>
      <c r="H843">
        <v>-106.4615385</v>
      </c>
      <c r="I843">
        <v>-224</v>
      </c>
      <c r="J843">
        <v>-105</v>
      </c>
      <c r="K843">
        <v>-112</v>
      </c>
      <c r="L843">
        <v>-5.8620682479999999</v>
      </c>
      <c r="M843">
        <v>-5.7106368109999996</v>
      </c>
      <c r="N843">
        <v>-5.4436651549999997</v>
      </c>
      <c r="O843">
        <v>-11.453723220000001</v>
      </c>
      <c r="P843">
        <v>-5.3689327579999997</v>
      </c>
      <c r="Q843">
        <v>-5.7268616080000001</v>
      </c>
      <c r="R843">
        <v>-0.29310341200000001</v>
      </c>
      <c r="S843">
        <v>-0.28553184100000001</v>
      </c>
      <c r="T843">
        <v>-0.27218325799999998</v>
      </c>
      <c r="U843">
        <v>-0.57268616100000003</v>
      </c>
      <c r="V843">
        <v>-0.26844663800000002</v>
      </c>
      <c r="W843">
        <v>-0.28634308000000003</v>
      </c>
      <c r="X843">
        <v>4.3714490000000003E-3</v>
      </c>
      <c r="Y843">
        <v>1.1422912E-2</v>
      </c>
      <c r="Z843">
        <v>1.492664054</v>
      </c>
      <c r="AA843">
        <v>0.17565277000000001</v>
      </c>
      <c r="AB843">
        <v>8.9482213000000005E-2</v>
      </c>
      <c r="AC843">
        <v>1.9780278579999999</v>
      </c>
    </row>
    <row r="844" spans="1:29" x14ac:dyDescent="0.3">
      <c r="A844">
        <v>8.42</v>
      </c>
      <c r="B844">
        <v>28.2</v>
      </c>
      <c r="C844">
        <v>-100</v>
      </c>
      <c r="D844">
        <v>-100</v>
      </c>
      <c r="E844">
        <v>-100</v>
      </c>
      <c r="F844">
        <v>-117.5</v>
      </c>
      <c r="G844">
        <v>-112.5673077</v>
      </c>
      <c r="H844">
        <v>-106.6538462</v>
      </c>
      <c r="I844">
        <v>0</v>
      </c>
      <c r="J844">
        <v>-106</v>
      </c>
      <c r="K844">
        <v>-89</v>
      </c>
      <c r="L844">
        <v>-6.0080914190000003</v>
      </c>
      <c r="M844">
        <v>-5.7558695780000004</v>
      </c>
      <c r="N844">
        <v>-5.4534983649999997</v>
      </c>
      <c r="O844">
        <v>0</v>
      </c>
      <c r="P844">
        <v>-5.4200654510000001</v>
      </c>
      <c r="Q844">
        <v>-4.5508096709999997</v>
      </c>
      <c r="R844">
        <v>-0.30040457100000001</v>
      </c>
      <c r="S844">
        <v>-0.28779347900000002</v>
      </c>
      <c r="T844">
        <v>-0.27267491799999999</v>
      </c>
      <c r="U844">
        <v>0</v>
      </c>
      <c r="V844">
        <v>-0.27100327299999999</v>
      </c>
      <c r="W844">
        <v>-0.22754048399999999</v>
      </c>
      <c r="X844">
        <v>7.2810169999999999E-3</v>
      </c>
      <c r="Y844">
        <v>1.4282738E-2</v>
      </c>
      <c r="Z844">
        <v>1.5103034529999999</v>
      </c>
      <c r="AA844">
        <v>-0.15646381200000001</v>
      </c>
      <c r="AB844">
        <v>-6.1359232E-2</v>
      </c>
      <c r="AC844">
        <v>0.87463816900000002</v>
      </c>
    </row>
    <row r="845" spans="1:29" x14ac:dyDescent="0.3">
      <c r="A845">
        <v>8.43</v>
      </c>
      <c r="B845">
        <v>28.2</v>
      </c>
      <c r="C845">
        <v>-100</v>
      </c>
      <c r="D845">
        <v>-100</v>
      </c>
      <c r="E845">
        <v>-100</v>
      </c>
      <c r="F845">
        <v>-118.8846154</v>
      </c>
      <c r="G845">
        <v>-112.3461538</v>
      </c>
      <c r="H845">
        <v>-106.3557692</v>
      </c>
      <c r="I845">
        <v>-227</v>
      </c>
      <c r="J845">
        <v>-192</v>
      </c>
      <c r="K845">
        <v>-111</v>
      </c>
      <c r="L845">
        <v>-6.078890533</v>
      </c>
      <c r="M845">
        <v>-5.744561386</v>
      </c>
      <c r="N845">
        <v>-5.4382568889999998</v>
      </c>
      <c r="O845">
        <v>-11.607121299999999</v>
      </c>
      <c r="P845">
        <v>-9.8174770420000002</v>
      </c>
      <c r="Q845">
        <v>-5.6757289149999997</v>
      </c>
      <c r="R845">
        <v>-0.30394452700000002</v>
      </c>
      <c r="S845">
        <v>-0.28722806899999997</v>
      </c>
      <c r="T845">
        <v>-0.27191284399999999</v>
      </c>
      <c r="U845">
        <v>-0.58035606500000003</v>
      </c>
      <c r="V845">
        <v>-0.490873852</v>
      </c>
      <c r="W845">
        <v>-0.28378644600000003</v>
      </c>
      <c r="X845">
        <v>9.6512509999999996E-3</v>
      </c>
      <c r="Y845">
        <v>1.5782302000000002E-2</v>
      </c>
      <c r="Z845">
        <v>1.514184983</v>
      </c>
      <c r="AA845">
        <v>5.166258E-2</v>
      </c>
      <c r="AB845">
        <v>0.16788567500000001</v>
      </c>
      <c r="AC845">
        <v>2.3772216890000002</v>
      </c>
    </row>
    <row r="846" spans="1:29" x14ac:dyDescent="0.3">
      <c r="A846">
        <v>8.44</v>
      </c>
      <c r="B846">
        <v>28.2</v>
      </c>
      <c r="C846">
        <v>-100</v>
      </c>
      <c r="D846">
        <v>-100</v>
      </c>
      <c r="E846">
        <v>-100</v>
      </c>
      <c r="F846">
        <v>-118.6826923</v>
      </c>
      <c r="G846">
        <v>-113.5096154</v>
      </c>
      <c r="H846">
        <v>-106.4038462</v>
      </c>
      <c r="I846">
        <v>0</v>
      </c>
      <c r="J846">
        <v>0</v>
      </c>
      <c r="K846">
        <v>-115</v>
      </c>
      <c r="L846">
        <v>-6.0685656620000001</v>
      </c>
      <c r="M846">
        <v>-5.8040523080000002</v>
      </c>
      <c r="N846">
        <v>-5.4407151919999999</v>
      </c>
      <c r="O846">
        <v>0</v>
      </c>
      <c r="P846">
        <v>0</v>
      </c>
      <c r="Q846">
        <v>-5.8802596869999997</v>
      </c>
      <c r="R846">
        <v>-0.30342828300000002</v>
      </c>
      <c r="S846">
        <v>-0.290202615</v>
      </c>
      <c r="T846">
        <v>-0.27203576000000002</v>
      </c>
      <c r="U846">
        <v>0</v>
      </c>
      <c r="V846">
        <v>0</v>
      </c>
      <c r="W846">
        <v>-0.29401298399999998</v>
      </c>
      <c r="X846">
        <v>7.6358429999999998E-3</v>
      </c>
      <c r="Y846">
        <v>1.6519793000000001E-2</v>
      </c>
      <c r="Z846">
        <v>1.518713435</v>
      </c>
      <c r="AA846">
        <v>0</v>
      </c>
      <c r="AB846">
        <v>-0.196008656</v>
      </c>
      <c r="AC846">
        <v>0.515812253</v>
      </c>
    </row>
    <row r="847" spans="1:29" x14ac:dyDescent="0.3">
      <c r="A847">
        <v>8.4499999999999993</v>
      </c>
      <c r="B847">
        <v>28.2</v>
      </c>
      <c r="C847">
        <v>-100</v>
      </c>
      <c r="D847">
        <v>-100</v>
      </c>
      <c r="E847">
        <v>-100</v>
      </c>
      <c r="F847">
        <v>-118.6826923</v>
      </c>
      <c r="G847">
        <v>-114.8076923</v>
      </c>
      <c r="H847">
        <v>-106.4038462</v>
      </c>
      <c r="I847">
        <v>-100</v>
      </c>
      <c r="J847">
        <v>-108</v>
      </c>
      <c r="K847">
        <v>-107</v>
      </c>
      <c r="L847">
        <v>-6.0685656620000001</v>
      </c>
      <c r="M847">
        <v>-5.8704264769999996</v>
      </c>
      <c r="N847">
        <v>-5.4407151919999999</v>
      </c>
      <c r="O847">
        <v>-5.1132692930000001</v>
      </c>
      <c r="P847">
        <v>-5.5223308360000001</v>
      </c>
      <c r="Q847">
        <v>-5.4711981429999996</v>
      </c>
      <c r="R847">
        <v>-0.30342828300000002</v>
      </c>
      <c r="S847">
        <v>-0.29352132399999997</v>
      </c>
      <c r="T847">
        <v>-0.27203576000000002</v>
      </c>
      <c r="U847">
        <v>-0.25566346499999998</v>
      </c>
      <c r="V847">
        <v>-0.27611654200000002</v>
      </c>
      <c r="W847">
        <v>-0.27355990699999999</v>
      </c>
      <c r="X847">
        <v>5.7197860000000001E-3</v>
      </c>
      <c r="Y847">
        <v>1.7626029000000001E-2</v>
      </c>
      <c r="Z847">
        <v>1.5245357310000001</v>
      </c>
      <c r="AA847">
        <v>-1.1808590000000001E-2</v>
      </c>
      <c r="AB847">
        <v>-5.1132690000000001E-3</v>
      </c>
      <c r="AC847">
        <v>1.412877041</v>
      </c>
    </row>
    <row r="848" spans="1:29" x14ac:dyDescent="0.3">
      <c r="A848">
        <v>8.4600000000000009</v>
      </c>
      <c r="B848">
        <v>28.2</v>
      </c>
      <c r="C848">
        <v>-100</v>
      </c>
      <c r="D848">
        <v>-100</v>
      </c>
      <c r="E848">
        <v>-100</v>
      </c>
      <c r="F848">
        <v>-117.8942308</v>
      </c>
      <c r="G848">
        <v>-116.2403846</v>
      </c>
      <c r="H848">
        <v>-107.2980769</v>
      </c>
      <c r="I848">
        <v>-130</v>
      </c>
      <c r="J848">
        <v>-110</v>
      </c>
      <c r="K848">
        <v>-96</v>
      </c>
      <c r="L848">
        <v>-6.0282495000000003</v>
      </c>
      <c r="M848">
        <v>-5.9436838930000002</v>
      </c>
      <c r="N848">
        <v>-5.4864396190000004</v>
      </c>
      <c r="O848">
        <v>-6.6472500810000001</v>
      </c>
      <c r="P848">
        <v>-5.6245962220000001</v>
      </c>
      <c r="Q848">
        <v>-4.9087385210000001</v>
      </c>
      <c r="R848">
        <v>-0.30141247500000001</v>
      </c>
      <c r="S848">
        <v>-0.29718419499999998</v>
      </c>
      <c r="T848">
        <v>-0.27432198099999999</v>
      </c>
      <c r="U848">
        <v>-0.332362504</v>
      </c>
      <c r="V848">
        <v>-0.281229811</v>
      </c>
      <c r="W848">
        <v>-0.245436926</v>
      </c>
      <c r="X848">
        <v>2.4411989999999998E-3</v>
      </c>
      <c r="Y848">
        <v>1.6650903000000002E-2</v>
      </c>
      <c r="Z848">
        <v>1.5314362290000001</v>
      </c>
      <c r="AA848">
        <v>2.9521473999999999E-2</v>
      </c>
      <c r="AB848">
        <v>4.0906154E-2</v>
      </c>
      <c r="AC848">
        <v>1.507068844</v>
      </c>
    </row>
    <row r="849" spans="1:29" x14ac:dyDescent="0.3">
      <c r="A849">
        <v>8.4700000000000006</v>
      </c>
      <c r="B849">
        <v>28.2</v>
      </c>
      <c r="C849">
        <v>-100</v>
      </c>
      <c r="D849">
        <v>-100</v>
      </c>
      <c r="E849">
        <v>-100</v>
      </c>
      <c r="F849">
        <v>-116.8365385</v>
      </c>
      <c r="G849">
        <v>-117.375</v>
      </c>
      <c r="H849">
        <v>-108.3846154</v>
      </c>
      <c r="I849">
        <v>-248</v>
      </c>
      <c r="J849">
        <v>-241</v>
      </c>
      <c r="K849">
        <v>-166</v>
      </c>
      <c r="L849">
        <v>-5.974166844</v>
      </c>
      <c r="M849">
        <v>-6.001699833</v>
      </c>
      <c r="N849">
        <v>-5.5419972570000002</v>
      </c>
      <c r="O849">
        <v>-12.680907850000001</v>
      </c>
      <c r="P849">
        <v>-12.322979</v>
      </c>
      <c r="Q849">
        <v>-8.4880270259999993</v>
      </c>
      <c r="R849">
        <v>-0.29870834200000002</v>
      </c>
      <c r="S849">
        <v>-0.30008499199999999</v>
      </c>
      <c r="T849">
        <v>-0.277099863</v>
      </c>
      <c r="U849">
        <v>-0.63404539199999999</v>
      </c>
      <c r="V849">
        <v>-0.61614895000000003</v>
      </c>
      <c r="W849">
        <v>-0.42440135099999998</v>
      </c>
      <c r="X849">
        <v>-7.9480900000000005E-4</v>
      </c>
      <c r="Y849">
        <v>1.4864535999999999E-2</v>
      </c>
      <c r="Z849">
        <v>1.5366547310000001</v>
      </c>
      <c r="AA849">
        <v>1.0332516E-2</v>
      </c>
      <c r="AB849">
        <v>0.133797213</v>
      </c>
      <c r="AC849">
        <v>2.9378871809999998</v>
      </c>
    </row>
    <row r="850" spans="1:29" x14ac:dyDescent="0.3">
      <c r="A850">
        <v>8.48</v>
      </c>
      <c r="B850">
        <v>28.2</v>
      </c>
      <c r="C850">
        <v>-100</v>
      </c>
      <c r="D850">
        <v>-100</v>
      </c>
      <c r="E850">
        <v>-100</v>
      </c>
      <c r="F850">
        <v>-115.5480769</v>
      </c>
      <c r="G850">
        <v>-116.1057692</v>
      </c>
      <c r="H850">
        <v>-109.9423077</v>
      </c>
      <c r="I850">
        <v>-118</v>
      </c>
      <c r="J850">
        <v>0</v>
      </c>
      <c r="K850">
        <v>0</v>
      </c>
      <c r="L850">
        <v>-5.9082843360000004</v>
      </c>
      <c r="M850">
        <v>-5.9368006449999999</v>
      </c>
      <c r="N850">
        <v>-5.6216462590000003</v>
      </c>
      <c r="O850">
        <v>-6.0336577660000001</v>
      </c>
      <c r="P850">
        <v>0</v>
      </c>
      <c r="Q850">
        <v>0</v>
      </c>
      <c r="R850">
        <v>-0.29541421699999998</v>
      </c>
      <c r="S850">
        <v>-0.29684003199999998</v>
      </c>
      <c r="T850">
        <v>-0.28108231299999997</v>
      </c>
      <c r="U850">
        <v>-0.30168288799999998</v>
      </c>
      <c r="V850">
        <v>0</v>
      </c>
      <c r="W850">
        <v>0</v>
      </c>
      <c r="X850">
        <v>-8.2319499999999998E-4</v>
      </c>
      <c r="Y850">
        <v>1.0029873999999999E-2</v>
      </c>
      <c r="Z850">
        <v>1.532169407</v>
      </c>
      <c r="AA850">
        <v>0.17417669699999999</v>
      </c>
      <c r="AB850">
        <v>0.100560963</v>
      </c>
      <c r="AC850">
        <v>0.52926822500000004</v>
      </c>
    </row>
    <row r="851" spans="1:29" x14ac:dyDescent="0.3">
      <c r="A851">
        <v>8.49</v>
      </c>
      <c r="B851">
        <v>28.2</v>
      </c>
      <c r="C851">
        <v>-100</v>
      </c>
      <c r="D851">
        <v>-100</v>
      </c>
      <c r="E851">
        <v>-100</v>
      </c>
      <c r="F851">
        <v>-114.1153846</v>
      </c>
      <c r="G851">
        <v>-115.0384615</v>
      </c>
      <c r="H851">
        <v>-111.5673077</v>
      </c>
      <c r="I851">
        <v>-88</v>
      </c>
      <c r="J851">
        <v>-206</v>
      </c>
      <c r="K851">
        <v>-208</v>
      </c>
      <c r="L851">
        <v>-5.8350269199999998</v>
      </c>
      <c r="M851">
        <v>-5.8822263289999999</v>
      </c>
      <c r="N851">
        <v>-5.704736885</v>
      </c>
      <c r="O851">
        <v>-4.4996769780000001</v>
      </c>
      <c r="P851">
        <v>-10.533334740000001</v>
      </c>
      <c r="Q851">
        <v>-10.63560013</v>
      </c>
      <c r="R851">
        <v>-0.29175134600000002</v>
      </c>
      <c r="S851">
        <v>-0.29411131600000001</v>
      </c>
      <c r="T851">
        <v>-0.28523684399999999</v>
      </c>
      <c r="U851">
        <v>-0.22498384900000001</v>
      </c>
      <c r="V851">
        <v>-0.526666737</v>
      </c>
      <c r="W851">
        <v>-0.53178000599999997</v>
      </c>
      <c r="X851">
        <v>-1.36253E-3</v>
      </c>
      <c r="Y851">
        <v>5.1296579999999996E-3</v>
      </c>
      <c r="Z851">
        <v>1.528244749</v>
      </c>
      <c r="AA851">
        <v>-0.17417669699999999</v>
      </c>
      <c r="AB851">
        <v>-0.103969809</v>
      </c>
      <c r="AC851">
        <v>2.2516326179999999</v>
      </c>
    </row>
    <row r="852" spans="1:29" x14ac:dyDescent="0.3">
      <c r="A852">
        <v>8.5</v>
      </c>
      <c r="B852">
        <v>28.2</v>
      </c>
      <c r="C852">
        <v>-100</v>
      </c>
      <c r="D852">
        <v>-100</v>
      </c>
      <c r="E852">
        <v>-100</v>
      </c>
      <c r="F852">
        <v>-114.8557692</v>
      </c>
      <c r="G852">
        <v>-115.0769231</v>
      </c>
      <c r="H852">
        <v>-112.0961538</v>
      </c>
      <c r="I852">
        <v>-106</v>
      </c>
      <c r="J852">
        <v>0</v>
      </c>
      <c r="K852">
        <v>0</v>
      </c>
      <c r="L852">
        <v>-5.8728847789999996</v>
      </c>
      <c r="M852">
        <v>-5.884192971</v>
      </c>
      <c r="N852">
        <v>-5.7317782130000001</v>
      </c>
      <c r="O852">
        <v>-5.4200654510000001</v>
      </c>
      <c r="P852">
        <v>0</v>
      </c>
      <c r="Q852">
        <v>0</v>
      </c>
      <c r="R852">
        <v>-0.29364423899999997</v>
      </c>
      <c r="S852">
        <v>-0.29420964900000002</v>
      </c>
      <c r="T852">
        <v>-0.286588911</v>
      </c>
      <c r="U852">
        <v>-0.27100327299999999</v>
      </c>
      <c r="V852">
        <v>0</v>
      </c>
      <c r="W852">
        <v>0</v>
      </c>
      <c r="X852">
        <v>-3.2643899999999998E-4</v>
      </c>
      <c r="Y852">
        <v>4.8920220000000002E-3</v>
      </c>
      <c r="Z852">
        <v>1.5341101720000001</v>
      </c>
      <c r="AA852">
        <v>0.15646381200000001</v>
      </c>
      <c r="AB852">
        <v>9.0334423999999997E-2</v>
      </c>
      <c r="AC852">
        <v>0.47544433800000002</v>
      </c>
    </row>
    <row r="853" spans="1:29" x14ac:dyDescent="0.3">
      <c r="A853">
        <v>8.51</v>
      </c>
      <c r="B853">
        <v>28.2</v>
      </c>
      <c r="C853">
        <v>-100</v>
      </c>
      <c r="D853">
        <v>-100</v>
      </c>
      <c r="E853">
        <v>-100</v>
      </c>
      <c r="F853">
        <v>-115.9326923</v>
      </c>
      <c r="G853">
        <v>-114.8942308</v>
      </c>
      <c r="H853">
        <v>-112.3942308</v>
      </c>
      <c r="I853">
        <v>-104</v>
      </c>
      <c r="J853">
        <v>-241</v>
      </c>
      <c r="K853">
        <v>-217</v>
      </c>
      <c r="L853">
        <v>-5.9279507560000004</v>
      </c>
      <c r="M853">
        <v>-5.8748514209999998</v>
      </c>
      <c r="N853">
        <v>-5.747019689</v>
      </c>
      <c r="O853">
        <v>-5.3178000650000001</v>
      </c>
      <c r="P853">
        <v>-12.322979</v>
      </c>
      <c r="Q853">
        <v>-11.09579437</v>
      </c>
      <c r="R853">
        <v>-0.29639753800000002</v>
      </c>
      <c r="S853">
        <v>-0.29374257100000001</v>
      </c>
      <c r="T853">
        <v>-0.28735098399999998</v>
      </c>
      <c r="U853">
        <v>-0.26589000299999999</v>
      </c>
      <c r="V853">
        <v>-0.61614895000000003</v>
      </c>
      <c r="W853">
        <v>-0.55478971799999999</v>
      </c>
      <c r="X853">
        <v>1.532846E-3</v>
      </c>
      <c r="Y853">
        <v>5.1460469999999999E-3</v>
      </c>
      <c r="Z853">
        <v>1.5394580579999999</v>
      </c>
      <c r="AA853">
        <v>-0.20222209699999999</v>
      </c>
      <c r="AB853">
        <v>-7.5846828000000005E-2</v>
      </c>
      <c r="AC853">
        <v>2.520752055</v>
      </c>
    </row>
    <row r="854" spans="1:29" x14ac:dyDescent="0.3">
      <c r="A854">
        <v>8.52</v>
      </c>
      <c r="B854">
        <v>28.2</v>
      </c>
      <c r="C854">
        <v>-100</v>
      </c>
      <c r="D854">
        <v>-100</v>
      </c>
      <c r="E854">
        <v>-100</v>
      </c>
      <c r="F854">
        <v>-115.7692308</v>
      </c>
      <c r="G854">
        <v>-114.1923077</v>
      </c>
      <c r="H854">
        <v>-111.6634615</v>
      </c>
      <c r="I854">
        <v>-104</v>
      </c>
      <c r="J854">
        <v>-120</v>
      </c>
      <c r="K854">
        <v>0</v>
      </c>
      <c r="L854">
        <v>-5.9195925279999999</v>
      </c>
      <c r="M854">
        <v>-5.8389602040000002</v>
      </c>
      <c r="N854">
        <v>-5.70965349</v>
      </c>
      <c r="O854">
        <v>-5.3178000650000001</v>
      </c>
      <c r="P854">
        <v>-6.1359231520000002</v>
      </c>
      <c r="Q854">
        <v>0</v>
      </c>
      <c r="R854">
        <v>-0.295979626</v>
      </c>
      <c r="S854">
        <v>-0.29194800999999998</v>
      </c>
      <c r="T854">
        <v>-0.28548267500000002</v>
      </c>
      <c r="U854">
        <v>-0.26589000299999999</v>
      </c>
      <c r="V854">
        <v>-0.30679615799999999</v>
      </c>
      <c r="W854">
        <v>0</v>
      </c>
      <c r="X854">
        <v>2.3276550000000001E-3</v>
      </c>
      <c r="Y854">
        <v>5.6540959999999999E-3</v>
      </c>
      <c r="Z854">
        <v>1.5322987910000001</v>
      </c>
      <c r="AA854">
        <v>-2.3617178999999999E-2</v>
      </c>
      <c r="AB854">
        <v>0.190895387</v>
      </c>
      <c r="AC854">
        <v>1.004712563</v>
      </c>
    </row>
    <row r="855" spans="1:29" x14ac:dyDescent="0.3">
      <c r="A855">
        <v>8.5299999999999994</v>
      </c>
      <c r="B855">
        <v>28.2</v>
      </c>
      <c r="C855">
        <v>-100</v>
      </c>
      <c r="D855">
        <v>-100</v>
      </c>
      <c r="E855">
        <v>-100</v>
      </c>
      <c r="F855">
        <v>-114.1634615</v>
      </c>
      <c r="G855">
        <v>-113.3076923</v>
      </c>
      <c r="H855">
        <v>-111.2211538</v>
      </c>
      <c r="I855">
        <v>-107</v>
      </c>
      <c r="J855">
        <v>-90</v>
      </c>
      <c r="K855">
        <v>-205</v>
      </c>
      <c r="L855">
        <v>-5.8374852229999998</v>
      </c>
      <c r="M855">
        <v>-5.7937274370000003</v>
      </c>
      <c r="N855">
        <v>-5.6870371070000001</v>
      </c>
      <c r="O855">
        <v>-5.4711981429999996</v>
      </c>
      <c r="P855">
        <v>-4.6019423640000001</v>
      </c>
      <c r="Q855">
        <v>-10.48220205</v>
      </c>
      <c r="R855">
        <v>-0.29187426100000002</v>
      </c>
      <c r="S855">
        <v>-0.28968637200000003</v>
      </c>
      <c r="T855">
        <v>-0.28435185499999999</v>
      </c>
      <c r="U855">
        <v>-0.27355990699999999</v>
      </c>
      <c r="V855">
        <v>-0.23009711799999999</v>
      </c>
      <c r="W855">
        <v>-0.52411010300000005</v>
      </c>
      <c r="X855">
        <v>1.263178E-3</v>
      </c>
      <c r="Y855">
        <v>4.2856409999999998E-3</v>
      </c>
      <c r="Z855">
        <v>1.519144716</v>
      </c>
      <c r="AA855">
        <v>2.5093252999999999E-2</v>
      </c>
      <c r="AB855">
        <v>-0.18152106000000001</v>
      </c>
      <c r="AC855">
        <v>1.803100224</v>
      </c>
    </row>
    <row r="856" spans="1:29" x14ac:dyDescent="0.3">
      <c r="A856">
        <v>8.5399999999999991</v>
      </c>
      <c r="B856">
        <v>28.2</v>
      </c>
      <c r="C856">
        <v>-100</v>
      </c>
      <c r="D856">
        <v>-100</v>
      </c>
      <c r="E856">
        <v>-100</v>
      </c>
      <c r="F856">
        <v>-112.7115385</v>
      </c>
      <c r="G856">
        <v>-112.75</v>
      </c>
      <c r="H856">
        <v>-110.8076923</v>
      </c>
      <c r="I856">
        <v>-112</v>
      </c>
      <c r="J856">
        <v>-108</v>
      </c>
      <c r="K856">
        <v>-115</v>
      </c>
      <c r="L856">
        <v>-5.7632444859999996</v>
      </c>
      <c r="M856">
        <v>-5.7652111279999998</v>
      </c>
      <c r="N856">
        <v>-5.6658957049999996</v>
      </c>
      <c r="O856">
        <v>-5.7268616080000001</v>
      </c>
      <c r="P856">
        <v>-5.5223308360000001</v>
      </c>
      <c r="Q856">
        <v>-5.8802596869999997</v>
      </c>
      <c r="R856">
        <v>-0.28816222400000002</v>
      </c>
      <c r="S856">
        <v>-0.288260556</v>
      </c>
      <c r="T856">
        <v>-0.28329478499999999</v>
      </c>
      <c r="U856">
        <v>-0.28634308000000003</v>
      </c>
      <c r="V856">
        <v>-0.27611654200000002</v>
      </c>
      <c r="W856">
        <v>-0.29401298399999998</v>
      </c>
      <c r="X856" s="1">
        <v>-5.6799999999999998E-5</v>
      </c>
      <c r="Y856">
        <v>3.2777370000000002E-3</v>
      </c>
      <c r="Z856">
        <v>1.5082764310000001</v>
      </c>
      <c r="AA856">
        <v>5.9042950000000004E-3</v>
      </c>
      <c r="AB856">
        <v>-8.5221150000000002E-3</v>
      </c>
      <c r="AC856">
        <v>1.50258352</v>
      </c>
    </row>
    <row r="857" spans="1:29" x14ac:dyDescent="0.3">
      <c r="A857">
        <v>8.5500000000000007</v>
      </c>
      <c r="B857">
        <v>28.2</v>
      </c>
      <c r="C857">
        <v>-100</v>
      </c>
      <c r="D857">
        <v>-100</v>
      </c>
      <c r="E857">
        <v>-100</v>
      </c>
      <c r="F857">
        <v>-111.5576923</v>
      </c>
      <c r="G857">
        <v>-112.6057692</v>
      </c>
      <c r="H857">
        <v>-110.0865385</v>
      </c>
      <c r="I857">
        <v>-88</v>
      </c>
      <c r="J857">
        <v>-100</v>
      </c>
      <c r="K857">
        <v>-121</v>
      </c>
      <c r="L857">
        <v>-5.7042452250000002</v>
      </c>
      <c r="M857">
        <v>-5.7578362199999997</v>
      </c>
      <c r="N857">
        <v>-5.6290211670000003</v>
      </c>
      <c r="O857">
        <v>-4.4996769780000001</v>
      </c>
      <c r="P857">
        <v>-5.1132692930000001</v>
      </c>
      <c r="Q857">
        <v>-6.1870558439999996</v>
      </c>
      <c r="R857">
        <v>-0.28521226100000002</v>
      </c>
      <c r="S857">
        <v>-0.287891811</v>
      </c>
      <c r="T857">
        <v>-0.28145105799999998</v>
      </c>
      <c r="U857">
        <v>-0.22498384900000001</v>
      </c>
      <c r="V857">
        <v>-0.25566346499999998</v>
      </c>
      <c r="W857">
        <v>-0.30935279199999999</v>
      </c>
      <c r="X857">
        <v>-1.5470390000000001E-3</v>
      </c>
      <c r="Y857">
        <v>3.4006520000000001E-3</v>
      </c>
      <c r="Z857">
        <v>1.4992195269999999</v>
      </c>
      <c r="AA857">
        <v>-1.7712884000000002E-2</v>
      </c>
      <c r="AB857">
        <v>-4.6019424000000003E-2</v>
      </c>
      <c r="AC857">
        <v>1.385965098</v>
      </c>
    </row>
    <row r="858" spans="1:29" x14ac:dyDescent="0.3">
      <c r="A858">
        <v>8.56</v>
      </c>
      <c r="B858">
        <v>28.2</v>
      </c>
      <c r="C858">
        <v>-100</v>
      </c>
      <c r="D858">
        <v>-100</v>
      </c>
      <c r="E858">
        <v>-100</v>
      </c>
      <c r="F858">
        <v>-111.75</v>
      </c>
      <c r="G858">
        <v>-113.625</v>
      </c>
      <c r="H858">
        <v>-110.6923077</v>
      </c>
      <c r="I858">
        <v>-110</v>
      </c>
      <c r="J858">
        <v>-99</v>
      </c>
      <c r="K858">
        <v>-122</v>
      </c>
      <c r="L858">
        <v>-5.7140784350000002</v>
      </c>
      <c r="M858">
        <v>-5.8099522339999998</v>
      </c>
      <c r="N858">
        <v>-5.6599957789999999</v>
      </c>
      <c r="O858">
        <v>-5.6245962220000001</v>
      </c>
      <c r="P858">
        <v>-5.0621365999999997</v>
      </c>
      <c r="Q858">
        <v>-6.2381885370000001</v>
      </c>
      <c r="R858">
        <v>-0.285703922</v>
      </c>
      <c r="S858">
        <v>-0.29049761200000002</v>
      </c>
      <c r="T858">
        <v>-0.282999789</v>
      </c>
      <c r="U858">
        <v>-0.281229811</v>
      </c>
      <c r="V858">
        <v>-0.25310683</v>
      </c>
      <c r="W858">
        <v>-0.31190942700000002</v>
      </c>
      <c r="X858">
        <v>-2.7676380000000002E-3</v>
      </c>
      <c r="Y858">
        <v>3.4006520000000001E-3</v>
      </c>
      <c r="Z858">
        <v>1.5073707409999999</v>
      </c>
      <c r="AA858">
        <v>1.6236811E-2</v>
      </c>
      <c r="AB858">
        <v>-2.9827403999999998E-2</v>
      </c>
      <c r="AC858">
        <v>1.484642225</v>
      </c>
    </row>
    <row r="859" spans="1:29" x14ac:dyDescent="0.3">
      <c r="A859">
        <v>8.57</v>
      </c>
      <c r="B859">
        <v>28.2</v>
      </c>
      <c r="C859">
        <v>-100</v>
      </c>
      <c r="D859">
        <v>-100</v>
      </c>
      <c r="E859">
        <v>-100</v>
      </c>
      <c r="F859">
        <v>-113.25</v>
      </c>
      <c r="G859">
        <v>-113.2980769</v>
      </c>
      <c r="H859">
        <v>-110.9903846</v>
      </c>
      <c r="I859">
        <v>-115</v>
      </c>
      <c r="J859">
        <v>-100</v>
      </c>
      <c r="K859">
        <v>-96</v>
      </c>
      <c r="L859">
        <v>-5.7907774740000004</v>
      </c>
      <c r="M859">
        <v>-5.7932357769999996</v>
      </c>
      <c r="N859">
        <v>-5.6752372549999999</v>
      </c>
      <c r="O859">
        <v>-5.8802596869999997</v>
      </c>
      <c r="P859">
        <v>-5.1132692930000001</v>
      </c>
      <c r="Q859">
        <v>-4.9087385210000001</v>
      </c>
      <c r="R859">
        <v>-0.289538874</v>
      </c>
      <c r="S859">
        <v>-0.289661789</v>
      </c>
      <c r="T859">
        <v>-0.283761863</v>
      </c>
      <c r="U859">
        <v>-0.29401298399999998</v>
      </c>
      <c r="V859">
        <v>-0.25566346499999998</v>
      </c>
      <c r="W859">
        <v>-0.245436926</v>
      </c>
      <c r="X859" s="1">
        <v>-7.1000000000000005E-5</v>
      </c>
      <c r="Y859">
        <v>3.8923120000000002E-3</v>
      </c>
      <c r="Z859">
        <v>1.5139693430000001</v>
      </c>
      <c r="AA859">
        <v>2.2141106000000001E-2</v>
      </c>
      <c r="AB859">
        <v>1.9600866000000002E-2</v>
      </c>
      <c r="AC859">
        <v>1.394935746</v>
      </c>
    </row>
    <row r="860" spans="1:29" x14ac:dyDescent="0.3">
      <c r="A860">
        <v>8.58</v>
      </c>
      <c r="B860">
        <v>28.2</v>
      </c>
      <c r="C860">
        <v>-100</v>
      </c>
      <c r="D860">
        <v>-100</v>
      </c>
      <c r="E860">
        <v>-100</v>
      </c>
      <c r="F860">
        <v>-113.3076923</v>
      </c>
      <c r="G860">
        <v>-111.9423077</v>
      </c>
      <c r="H860">
        <v>-111.4519231</v>
      </c>
      <c r="I860">
        <v>-117</v>
      </c>
      <c r="J860">
        <v>-107</v>
      </c>
      <c r="K860">
        <v>-111</v>
      </c>
      <c r="L860">
        <v>-5.7937274370000003</v>
      </c>
      <c r="M860">
        <v>-5.7239116450000003</v>
      </c>
      <c r="N860">
        <v>-5.6988369590000003</v>
      </c>
      <c r="O860">
        <v>-5.9825250729999997</v>
      </c>
      <c r="P860">
        <v>-5.4711981429999996</v>
      </c>
      <c r="Q860">
        <v>-5.6757289149999997</v>
      </c>
      <c r="R860">
        <v>-0.28968637200000003</v>
      </c>
      <c r="S860">
        <v>-0.286195582</v>
      </c>
      <c r="T860">
        <v>-0.284941848</v>
      </c>
      <c r="U860">
        <v>-0.29912625399999998</v>
      </c>
      <c r="V860">
        <v>-0.27355990699999999</v>
      </c>
      <c r="W860">
        <v>-0.28378644600000003</v>
      </c>
      <c r="X860">
        <v>2.0154080000000002E-3</v>
      </c>
      <c r="Y860">
        <v>1.9994190000000001E-3</v>
      </c>
      <c r="Z860">
        <v>1.510217197</v>
      </c>
      <c r="AA860">
        <v>1.4760736999999999E-2</v>
      </c>
      <c r="AB860">
        <v>1.704423E-3</v>
      </c>
      <c r="AC860">
        <v>1.50258352</v>
      </c>
    </row>
    <row r="861" spans="1:29" x14ac:dyDescent="0.3">
      <c r="A861">
        <v>8.59</v>
      </c>
      <c r="B861">
        <v>28.2</v>
      </c>
      <c r="C861">
        <v>-100</v>
      </c>
      <c r="D861">
        <v>-100</v>
      </c>
      <c r="E861">
        <v>-100</v>
      </c>
      <c r="F861">
        <v>-113.875</v>
      </c>
      <c r="G861">
        <v>-110.7884615</v>
      </c>
      <c r="H861">
        <v>-111.0576923</v>
      </c>
      <c r="I861">
        <v>-124</v>
      </c>
      <c r="J861">
        <v>-85</v>
      </c>
      <c r="K861">
        <v>-103</v>
      </c>
      <c r="L861">
        <v>-5.8227354069999997</v>
      </c>
      <c r="M861">
        <v>-5.664912384</v>
      </c>
      <c r="N861">
        <v>-5.6786788780000004</v>
      </c>
      <c r="O861">
        <v>-6.3404539230000001</v>
      </c>
      <c r="P861">
        <v>-4.3462788989999996</v>
      </c>
      <c r="Q861">
        <v>-5.2666673719999997</v>
      </c>
      <c r="R861">
        <v>-0.29113676999999999</v>
      </c>
      <c r="S861">
        <v>-0.283245619</v>
      </c>
      <c r="T861">
        <v>-0.28393394399999999</v>
      </c>
      <c r="U861">
        <v>-0.31702269599999999</v>
      </c>
      <c r="V861">
        <v>-0.21731394500000001</v>
      </c>
      <c r="W861">
        <v>-0.26333336899999998</v>
      </c>
      <c r="X861">
        <v>4.5559579999999997E-3</v>
      </c>
      <c r="Y861">
        <v>2.1715010000000002E-3</v>
      </c>
      <c r="Z861">
        <v>1.5058181289999999</v>
      </c>
      <c r="AA861">
        <v>5.7566873999999997E-2</v>
      </c>
      <c r="AB861">
        <v>2.5566349999999998E-3</v>
      </c>
      <c r="AC861">
        <v>1.39942107</v>
      </c>
    </row>
    <row r="862" spans="1:29" x14ac:dyDescent="0.3">
      <c r="A862">
        <v>8.6</v>
      </c>
      <c r="B862">
        <v>28.2</v>
      </c>
      <c r="C862">
        <v>-100</v>
      </c>
      <c r="D862">
        <v>-100</v>
      </c>
      <c r="E862">
        <v>-100</v>
      </c>
      <c r="F862">
        <v>-114.7403846</v>
      </c>
      <c r="G862">
        <v>-110.0096154</v>
      </c>
      <c r="H862">
        <v>-109.6442308</v>
      </c>
      <c r="I862">
        <v>-96</v>
      </c>
      <c r="J862">
        <v>-113</v>
      </c>
      <c r="K862">
        <v>-95</v>
      </c>
      <c r="L862">
        <v>-5.8669848529999999</v>
      </c>
      <c r="M862">
        <v>-5.625087883</v>
      </c>
      <c r="N862">
        <v>-5.6064047830000003</v>
      </c>
      <c r="O862">
        <v>-4.9087385210000001</v>
      </c>
      <c r="P862">
        <v>-5.7779943009999997</v>
      </c>
      <c r="Q862">
        <v>-4.8576058279999996</v>
      </c>
      <c r="R862">
        <v>-0.29334924299999998</v>
      </c>
      <c r="S862">
        <v>-0.28125439400000002</v>
      </c>
      <c r="T862">
        <v>-0.28032023900000003</v>
      </c>
      <c r="U862">
        <v>-0.245436926</v>
      </c>
      <c r="V862">
        <v>-0.288899715</v>
      </c>
      <c r="W862">
        <v>-0.242880291</v>
      </c>
      <c r="X862">
        <v>6.9829640000000004E-3</v>
      </c>
      <c r="Y862">
        <v>4.6543859999999999E-3</v>
      </c>
      <c r="Z862">
        <v>1.499866449</v>
      </c>
      <c r="AA862">
        <v>-2.5093252999999999E-2</v>
      </c>
      <c r="AB862">
        <v>1.6192018999999998E-2</v>
      </c>
      <c r="AC862">
        <v>1.3635384779999999</v>
      </c>
    </row>
    <row r="863" spans="1:29" x14ac:dyDescent="0.3">
      <c r="A863">
        <v>8.61</v>
      </c>
      <c r="B863">
        <v>28.2</v>
      </c>
      <c r="C863">
        <v>-100</v>
      </c>
      <c r="D863">
        <v>-100</v>
      </c>
      <c r="E863">
        <v>-100</v>
      </c>
      <c r="F863">
        <v>-115.9711538</v>
      </c>
      <c r="G863">
        <v>-110.8461538</v>
      </c>
      <c r="H863">
        <v>-107.9519231</v>
      </c>
      <c r="I863">
        <v>-118</v>
      </c>
      <c r="J863">
        <v>-116</v>
      </c>
      <c r="K863">
        <v>-93</v>
      </c>
      <c r="L863">
        <v>-5.9299173979999997</v>
      </c>
      <c r="M863">
        <v>-5.6678623469999998</v>
      </c>
      <c r="N863">
        <v>-5.5198725340000001</v>
      </c>
      <c r="O863">
        <v>-6.0336577660000001</v>
      </c>
      <c r="P863">
        <v>-5.9313923800000001</v>
      </c>
      <c r="Q863">
        <v>-4.7553404419999996</v>
      </c>
      <c r="R863">
        <v>-0.29649586999999999</v>
      </c>
      <c r="S863">
        <v>-0.28339311700000003</v>
      </c>
      <c r="T863">
        <v>-0.27599362700000002</v>
      </c>
      <c r="U863">
        <v>-0.30168288799999998</v>
      </c>
      <c r="V863">
        <v>-0.29656961900000001</v>
      </c>
      <c r="W863">
        <v>-0.23776702199999999</v>
      </c>
      <c r="X863">
        <v>7.5648779999999997E-3</v>
      </c>
      <c r="Y863">
        <v>9.3005780000000003E-3</v>
      </c>
      <c r="Z863">
        <v>1.5015484459999999</v>
      </c>
      <c r="AA863">
        <v>2.952147E-3</v>
      </c>
      <c r="AB863">
        <v>4.0906154E-2</v>
      </c>
      <c r="AC863">
        <v>1.4667009289999999</v>
      </c>
    </row>
    <row r="864" spans="1:29" x14ac:dyDescent="0.3">
      <c r="A864">
        <v>8.6199999999999992</v>
      </c>
      <c r="B864">
        <v>28.2</v>
      </c>
      <c r="C864">
        <v>-100</v>
      </c>
      <c r="D864">
        <v>-100</v>
      </c>
      <c r="E864">
        <v>-100</v>
      </c>
      <c r="F864">
        <v>-117.0096154</v>
      </c>
      <c r="G864">
        <v>-111.2115385</v>
      </c>
      <c r="H864">
        <v>-106.375</v>
      </c>
      <c r="I864">
        <v>-236</v>
      </c>
      <c r="J864">
        <v>-223</v>
      </c>
      <c r="K864">
        <v>-103</v>
      </c>
      <c r="L864">
        <v>-5.9830167330000004</v>
      </c>
      <c r="M864">
        <v>-5.6865454460000002</v>
      </c>
      <c r="N864">
        <v>-5.4392402100000004</v>
      </c>
      <c r="O864">
        <v>-12.06731553</v>
      </c>
      <c r="P864">
        <v>-11.40259052</v>
      </c>
      <c r="Q864">
        <v>-5.2666673719999997</v>
      </c>
      <c r="R864">
        <v>-0.299150837</v>
      </c>
      <c r="S864">
        <v>-0.28432727200000002</v>
      </c>
      <c r="T864">
        <v>-0.271962011</v>
      </c>
      <c r="U864">
        <v>-0.60336577700000005</v>
      </c>
      <c r="V864">
        <v>-0.570129526</v>
      </c>
      <c r="W864">
        <v>-0.26333336899999998</v>
      </c>
      <c r="X864">
        <v>8.5583889999999996E-3</v>
      </c>
      <c r="Y864">
        <v>1.3184695999999999E-2</v>
      </c>
      <c r="Z864">
        <v>1.5007721389999999</v>
      </c>
      <c r="AA864">
        <v>1.9188957999999999E-2</v>
      </c>
      <c r="AB864">
        <v>0.215609522</v>
      </c>
      <c r="AC864">
        <v>2.520752055</v>
      </c>
    </row>
    <row r="865" spans="1:29" x14ac:dyDescent="0.3">
      <c r="A865">
        <v>8.6300000000000008</v>
      </c>
      <c r="B865">
        <v>28.2</v>
      </c>
      <c r="C865">
        <v>-100</v>
      </c>
      <c r="D865">
        <v>-100</v>
      </c>
      <c r="E865">
        <v>-100</v>
      </c>
      <c r="F865">
        <v>-116.9326923</v>
      </c>
      <c r="G865">
        <v>-111.8942308</v>
      </c>
      <c r="H865">
        <v>-106.125</v>
      </c>
      <c r="I865">
        <v>0</v>
      </c>
      <c r="J865">
        <v>0</v>
      </c>
      <c r="K865">
        <v>-84</v>
      </c>
      <c r="L865">
        <v>-5.979083449</v>
      </c>
      <c r="M865">
        <v>-5.7214533430000003</v>
      </c>
      <c r="N865">
        <v>-5.4264570369999996</v>
      </c>
      <c r="O865">
        <v>0</v>
      </c>
      <c r="P865">
        <v>0</v>
      </c>
      <c r="Q865">
        <v>-4.2951462060000001</v>
      </c>
      <c r="R865">
        <v>-0.29895417200000002</v>
      </c>
      <c r="S865">
        <v>-0.286072667</v>
      </c>
      <c r="T865">
        <v>-0.271322852</v>
      </c>
      <c r="U865">
        <v>0</v>
      </c>
      <c r="V865">
        <v>0</v>
      </c>
      <c r="W865">
        <v>-0.21475731000000001</v>
      </c>
      <c r="X865">
        <v>7.4371410000000004E-3</v>
      </c>
      <c r="Y865">
        <v>1.4127045E-2</v>
      </c>
      <c r="Z865">
        <v>1.50236788</v>
      </c>
      <c r="AA865">
        <v>0</v>
      </c>
      <c r="AB865">
        <v>-0.14317154000000001</v>
      </c>
      <c r="AC865">
        <v>0.37676721099999999</v>
      </c>
    </row>
    <row r="866" spans="1:29" x14ac:dyDescent="0.3">
      <c r="A866">
        <v>8.64</v>
      </c>
      <c r="B866">
        <v>28.2</v>
      </c>
      <c r="C866">
        <v>-100</v>
      </c>
      <c r="D866">
        <v>-100</v>
      </c>
      <c r="E866">
        <v>-100</v>
      </c>
      <c r="F866">
        <v>-116.7596154</v>
      </c>
      <c r="G866">
        <v>-112.6730769</v>
      </c>
      <c r="H866">
        <v>-106.2596154</v>
      </c>
      <c r="I866">
        <v>-192</v>
      </c>
      <c r="J866">
        <v>-209</v>
      </c>
      <c r="K866">
        <v>-207</v>
      </c>
      <c r="L866">
        <v>-5.9702335599999996</v>
      </c>
      <c r="M866">
        <v>-5.7612778440000003</v>
      </c>
      <c r="N866">
        <v>-5.4333402839999998</v>
      </c>
      <c r="O866">
        <v>-9.8174770420000002</v>
      </c>
      <c r="P866">
        <v>-10.68673282</v>
      </c>
      <c r="Q866">
        <v>-10.584467439999999</v>
      </c>
      <c r="R866">
        <v>-0.298511678</v>
      </c>
      <c r="S866">
        <v>-0.28806389199999999</v>
      </c>
      <c r="T866">
        <v>-0.27166701399999998</v>
      </c>
      <c r="U866">
        <v>-0.490873852</v>
      </c>
      <c r="V866">
        <v>-0.534336641</v>
      </c>
      <c r="W866">
        <v>-0.52922337200000003</v>
      </c>
      <c r="X866">
        <v>6.0320319999999997E-3</v>
      </c>
      <c r="Y866">
        <v>1.4413847E-2</v>
      </c>
      <c r="Z866">
        <v>1.5056887450000001</v>
      </c>
      <c r="AA866">
        <v>-2.5093252999999999E-2</v>
      </c>
      <c r="AB866">
        <v>-1.107875E-2</v>
      </c>
      <c r="AC866">
        <v>2.7270769559999999</v>
      </c>
    </row>
    <row r="867" spans="1:29" x14ac:dyDescent="0.3">
      <c r="A867">
        <v>8.65</v>
      </c>
      <c r="B867">
        <v>28.2</v>
      </c>
      <c r="C867">
        <v>-100</v>
      </c>
      <c r="D867">
        <v>-100</v>
      </c>
      <c r="E867">
        <v>-100</v>
      </c>
      <c r="F867">
        <v>-116.6153846</v>
      </c>
      <c r="G867">
        <v>-113.4903846</v>
      </c>
      <c r="H867">
        <v>-107.7692308</v>
      </c>
      <c r="I867">
        <v>0</v>
      </c>
      <c r="J867">
        <v>0</v>
      </c>
      <c r="K867">
        <v>0</v>
      </c>
      <c r="L867">
        <v>-5.9628586520000004</v>
      </c>
      <c r="M867">
        <v>-5.8030689869999996</v>
      </c>
      <c r="N867">
        <v>-5.5105309839999999</v>
      </c>
      <c r="O867">
        <v>0</v>
      </c>
      <c r="P867">
        <v>0</v>
      </c>
      <c r="Q867">
        <v>0</v>
      </c>
      <c r="R867">
        <v>-0.298142933</v>
      </c>
      <c r="S867">
        <v>-0.29015344900000001</v>
      </c>
      <c r="T867">
        <v>-0.27552654900000001</v>
      </c>
      <c r="U867">
        <v>0</v>
      </c>
      <c r="V867">
        <v>0</v>
      </c>
      <c r="W867">
        <v>0</v>
      </c>
      <c r="X867">
        <v>4.6127299999999998E-3</v>
      </c>
      <c r="Y867">
        <v>1.2414428E-2</v>
      </c>
      <c r="Z867">
        <v>1.5154788269999999</v>
      </c>
      <c r="AA867">
        <v>0</v>
      </c>
      <c r="AB867">
        <v>0</v>
      </c>
      <c r="AC867">
        <v>0</v>
      </c>
    </row>
    <row r="868" spans="1:29" x14ac:dyDescent="0.3">
      <c r="A868">
        <v>8.66</v>
      </c>
      <c r="B868">
        <v>28.2</v>
      </c>
      <c r="C868">
        <v>-100</v>
      </c>
      <c r="D868">
        <v>-100</v>
      </c>
      <c r="E868">
        <v>-100</v>
      </c>
      <c r="F868">
        <v>-116.9615385</v>
      </c>
      <c r="G868">
        <v>-114.25</v>
      </c>
      <c r="H868">
        <v>-108.9807692</v>
      </c>
      <c r="I868">
        <v>-209</v>
      </c>
      <c r="J868">
        <v>-236</v>
      </c>
      <c r="K868">
        <v>-210</v>
      </c>
      <c r="L868">
        <v>-5.9805584310000004</v>
      </c>
      <c r="M868">
        <v>-5.841910167</v>
      </c>
      <c r="N868">
        <v>-5.572480208</v>
      </c>
      <c r="O868">
        <v>-10.68673282</v>
      </c>
      <c r="P868">
        <v>-12.06731553</v>
      </c>
      <c r="Q868">
        <v>-10.73786552</v>
      </c>
      <c r="R868">
        <v>-0.299027922</v>
      </c>
      <c r="S868">
        <v>-0.292095508</v>
      </c>
      <c r="T868">
        <v>-0.27862400999999998</v>
      </c>
      <c r="U868">
        <v>-0.534336641</v>
      </c>
      <c r="V868">
        <v>-0.60336577700000005</v>
      </c>
      <c r="W868">
        <v>-0.53689327600000003</v>
      </c>
      <c r="X868">
        <v>4.0024309999999999E-3</v>
      </c>
      <c r="Y868">
        <v>1.1291803E-2</v>
      </c>
      <c r="Z868">
        <v>1.525872702</v>
      </c>
      <c r="AA868">
        <v>-3.9853989999999999E-2</v>
      </c>
      <c r="AB868">
        <v>2.1305289000000002E-2</v>
      </c>
      <c r="AC868">
        <v>2.9378871809999998</v>
      </c>
    </row>
    <row r="869" spans="1:29" x14ac:dyDescent="0.3">
      <c r="A869">
        <v>8.67</v>
      </c>
      <c r="B869">
        <v>28.2</v>
      </c>
      <c r="C869">
        <v>-100</v>
      </c>
      <c r="D869">
        <v>-100</v>
      </c>
      <c r="E869">
        <v>-100</v>
      </c>
      <c r="F869">
        <v>-116.2115385</v>
      </c>
      <c r="G869">
        <v>-113.0384615</v>
      </c>
      <c r="H869">
        <v>-109.8557692</v>
      </c>
      <c r="I869">
        <v>-105</v>
      </c>
      <c r="J869">
        <v>0</v>
      </c>
      <c r="K869">
        <v>0</v>
      </c>
      <c r="L869">
        <v>-5.9422089109999998</v>
      </c>
      <c r="M869">
        <v>-5.7799609429999999</v>
      </c>
      <c r="N869">
        <v>-5.6172213150000001</v>
      </c>
      <c r="O869">
        <v>-5.3689327579999997</v>
      </c>
      <c r="P869">
        <v>0</v>
      </c>
      <c r="Q869">
        <v>0</v>
      </c>
      <c r="R869">
        <v>-0.29711044599999997</v>
      </c>
      <c r="S869">
        <v>-0.28899804699999998</v>
      </c>
      <c r="T869">
        <v>-0.28086106599999999</v>
      </c>
      <c r="U869">
        <v>-0.26844663800000002</v>
      </c>
      <c r="V869">
        <v>0</v>
      </c>
      <c r="W869">
        <v>0</v>
      </c>
      <c r="X869">
        <v>4.6836949999999999E-3</v>
      </c>
      <c r="Y869">
        <v>8.1287870000000002E-3</v>
      </c>
      <c r="Z869">
        <v>1.520999225</v>
      </c>
      <c r="AA869">
        <v>0.15498773900000001</v>
      </c>
      <c r="AB869">
        <v>8.9482213000000005E-2</v>
      </c>
      <c r="AC869">
        <v>0.47095901400000001</v>
      </c>
    </row>
    <row r="870" spans="1:29" x14ac:dyDescent="0.3">
      <c r="A870">
        <v>8.68</v>
      </c>
      <c r="B870">
        <v>28.2</v>
      </c>
      <c r="C870">
        <v>-100</v>
      </c>
      <c r="D870">
        <v>-100</v>
      </c>
      <c r="E870">
        <v>-100</v>
      </c>
      <c r="F870">
        <v>-115.2307692</v>
      </c>
      <c r="G870">
        <v>-111.7403846</v>
      </c>
      <c r="H870">
        <v>-110.75</v>
      </c>
      <c r="I870">
        <v>-108</v>
      </c>
      <c r="J870">
        <v>-215</v>
      </c>
      <c r="K870">
        <v>-204</v>
      </c>
      <c r="L870">
        <v>-5.8920595389999999</v>
      </c>
      <c r="M870">
        <v>-5.7135867740000004</v>
      </c>
      <c r="N870">
        <v>-5.6629457419999998</v>
      </c>
      <c r="O870">
        <v>-5.5223308360000001</v>
      </c>
      <c r="P870">
        <v>-10.993528980000001</v>
      </c>
      <c r="Q870">
        <v>-10.43106936</v>
      </c>
      <c r="R870">
        <v>-0.29460297699999999</v>
      </c>
      <c r="S870">
        <v>-0.28567933899999998</v>
      </c>
      <c r="T870">
        <v>-0.28314728700000003</v>
      </c>
      <c r="U870">
        <v>-0.27611654200000002</v>
      </c>
      <c r="V870">
        <v>-0.54967644900000001</v>
      </c>
      <c r="W870">
        <v>-0.52155346800000002</v>
      </c>
      <c r="X870">
        <v>5.1520649999999999E-3</v>
      </c>
      <c r="Y870">
        <v>4.6625800000000004E-3</v>
      </c>
      <c r="Z870">
        <v>1.5147887769999999</v>
      </c>
      <c r="AA870">
        <v>-0.157939886</v>
      </c>
      <c r="AB870">
        <v>-7.2437981999999998E-2</v>
      </c>
      <c r="AC870">
        <v>2.3637657170000002</v>
      </c>
    </row>
    <row r="871" spans="1:29" x14ac:dyDescent="0.3">
      <c r="A871">
        <v>8.69</v>
      </c>
      <c r="B871">
        <v>28.2</v>
      </c>
      <c r="C871">
        <v>-100</v>
      </c>
      <c r="D871">
        <v>-100</v>
      </c>
      <c r="E871">
        <v>-100</v>
      </c>
      <c r="F871">
        <v>-114.375</v>
      </c>
      <c r="G871">
        <v>-110.4230769</v>
      </c>
      <c r="H871">
        <v>-109.8076923</v>
      </c>
      <c r="I871">
        <v>-112</v>
      </c>
      <c r="J871">
        <v>0</v>
      </c>
      <c r="K871">
        <v>0</v>
      </c>
      <c r="L871">
        <v>-5.8483017540000004</v>
      </c>
      <c r="M871">
        <v>-5.6462292850000004</v>
      </c>
      <c r="N871">
        <v>-5.6147630120000001</v>
      </c>
      <c r="O871">
        <v>-5.7268616080000001</v>
      </c>
      <c r="P871">
        <v>0</v>
      </c>
      <c r="Q871">
        <v>0</v>
      </c>
      <c r="R871">
        <v>-0.29241508799999999</v>
      </c>
      <c r="S871">
        <v>-0.28231146400000001</v>
      </c>
      <c r="T871">
        <v>-0.28073815099999999</v>
      </c>
      <c r="U871">
        <v>-0.28634308000000003</v>
      </c>
      <c r="V871">
        <v>0</v>
      </c>
      <c r="W871">
        <v>0</v>
      </c>
      <c r="X871">
        <v>5.8333300000000003E-3</v>
      </c>
      <c r="Y871">
        <v>4.4167499999999997E-3</v>
      </c>
      <c r="Z871">
        <v>1.500815268</v>
      </c>
      <c r="AA871">
        <v>0.165320255</v>
      </c>
      <c r="AB871">
        <v>9.5447693E-2</v>
      </c>
      <c r="AC871">
        <v>0.50235628099999996</v>
      </c>
    </row>
    <row r="872" spans="1:29" x14ac:dyDescent="0.3">
      <c r="A872">
        <v>8.6999999999999993</v>
      </c>
      <c r="B872">
        <v>28.2</v>
      </c>
      <c r="C872">
        <v>-100</v>
      </c>
      <c r="D872">
        <v>-100</v>
      </c>
      <c r="E872">
        <v>-100</v>
      </c>
      <c r="F872">
        <v>-113.5192308</v>
      </c>
      <c r="G872">
        <v>-109.4903846</v>
      </c>
      <c r="H872">
        <v>-108.7596154</v>
      </c>
      <c r="I872">
        <v>-91</v>
      </c>
      <c r="J872">
        <v>-176</v>
      </c>
      <c r="K872">
        <v>-235</v>
      </c>
      <c r="L872">
        <v>-5.804543969</v>
      </c>
      <c r="M872">
        <v>-5.5985382149999996</v>
      </c>
      <c r="N872">
        <v>-5.5611720169999996</v>
      </c>
      <c r="O872">
        <v>-4.6530750569999997</v>
      </c>
      <c r="P872">
        <v>-8.9993539560000002</v>
      </c>
      <c r="Q872">
        <v>-12.016182840000001</v>
      </c>
      <c r="R872">
        <v>-0.29022719800000002</v>
      </c>
      <c r="S872">
        <v>-0.279926911</v>
      </c>
      <c r="T872">
        <v>-0.27805860100000002</v>
      </c>
      <c r="U872">
        <v>-0.23265375299999999</v>
      </c>
      <c r="V872">
        <v>-0.44996769800000003</v>
      </c>
      <c r="W872">
        <v>-0.60080914200000002</v>
      </c>
      <c r="X872">
        <v>5.9468740000000004E-3</v>
      </c>
      <c r="Y872">
        <v>4.6789689999999998E-3</v>
      </c>
      <c r="Z872">
        <v>1.4880924740000001</v>
      </c>
      <c r="AA872">
        <v>-0.12546626499999999</v>
      </c>
      <c r="AB872">
        <v>-0.17299894399999999</v>
      </c>
      <c r="AC872">
        <v>2.2516326179999999</v>
      </c>
    </row>
    <row r="873" spans="1:29" x14ac:dyDescent="0.3">
      <c r="A873">
        <v>8.7100000000000009</v>
      </c>
      <c r="B873">
        <v>28.2</v>
      </c>
      <c r="C873">
        <v>-100</v>
      </c>
      <c r="D873">
        <v>-100</v>
      </c>
      <c r="E873">
        <v>-100</v>
      </c>
      <c r="F873">
        <v>-113.9903846</v>
      </c>
      <c r="G873">
        <v>-109.5</v>
      </c>
      <c r="H873">
        <v>-107.4615385</v>
      </c>
      <c r="I873">
        <v>-120</v>
      </c>
      <c r="J873">
        <v>-102</v>
      </c>
      <c r="K873">
        <v>0</v>
      </c>
      <c r="L873">
        <v>-5.8286353330000003</v>
      </c>
      <c r="M873">
        <v>-5.5990298760000003</v>
      </c>
      <c r="N873">
        <v>-5.4947978480000002</v>
      </c>
      <c r="O873">
        <v>-6.1359231520000002</v>
      </c>
      <c r="P873">
        <v>-5.2155346790000001</v>
      </c>
      <c r="Q873">
        <v>0</v>
      </c>
      <c r="R873">
        <v>-0.29143176700000001</v>
      </c>
      <c r="S873">
        <v>-0.27995149400000002</v>
      </c>
      <c r="T873">
        <v>-0.27473989199999999</v>
      </c>
      <c r="U873">
        <v>-0.30679615799999999</v>
      </c>
      <c r="V873">
        <v>-0.26077673400000001</v>
      </c>
      <c r="W873">
        <v>0</v>
      </c>
      <c r="X873">
        <v>6.6281389999999999E-3</v>
      </c>
      <c r="Y873">
        <v>7.3011589999999998E-3</v>
      </c>
      <c r="Z873">
        <v>1.4844265839999999</v>
      </c>
      <c r="AA873">
        <v>2.6569327E-2</v>
      </c>
      <c r="AB873">
        <v>0.18919096399999999</v>
      </c>
      <c r="AC873">
        <v>0.99574191499999998</v>
      </c>
    </row>
    <row r="874" spans="1:29" x14ac:dyDescent="0.3">
      <c r="A874">
        <v>8.7200000000000006</v>
      </c>
      <c r="B874">
        <v>28.2</v>
      </c>
      <c r="C874">
        <v>-100</v>
      </c>
      <c r="D874">
        <v>-100</v>
      </c>
      <c r="E874">
        <v>-100</v>
      </c>
      <c r="F874">
        <v>-113.625</v>
      </c>
      <c r="G874">
        <v>-109.1923077</v>
      </c>
      <c r="H874">
        <v>-105.8846154</v>
      </c>
      <c r="I874">
        <v>-124</v>
      </c>
      <c r="J874">
        <v>-107</v>
      </c>
      <c r="K874">
        <v>-222</v>
      </c>
      <c r="L874">
        <v>-5.8099522339999998</v>
      </c>
      <c r="M874">
        <v>-5.5832967389999997</v>
      </c>
      <c r="N874">
        <v>-5.4141655240000004</v>
      </c>
      <c r="O874">
        <v>-6.3404539230000001</v>
      </c>
      <c r="P874">
        <v>-5.4711981429999996</v>
      </c>
      <c r="Q874">
        <v>-11.351457829999999</v>
      </c>
      <c r="R874">
        <v>-0.29049761200000002</v>
      </c>
      <c r="S874">
        <v>-0.279164837</v>
      </c>
      <c r="T874">
        <v>-0.27070827600000003</v>
      </c>
      <c r="U874">
        <v>-0.31702269599999999</v>
      </c>
      <c r="V874">
        <v>-0.27355990699999999</v>
      </c>
      <c r="W874">
        <v>-0.56757289200000005</v>
      </c>
      <c r="X874">
        <v>6.5429809999999998E-3</v>
      </c>
      <c r="Y874">
        <v>9.4152990000000002E-3</v>
      </c>
      <c r="Z874">
        <v>1.4743346049999999</v>
      </c>
      <c r="AA874">
        <v>2.5093252999999999E-2</v>
      </c>
      <c r="AB874">
        <v>-0.18152106000000001</v>
      </c>
      <c r="AC874">
        <v>2.031851745</v>
      </c>
    </row>
    <row r="875" spans="1:29" x14ac:dyDescent="0.3">
      <c r="A875">
        <v>8.73</v>
      </c>
      <c r="B875">
        <v>28.2</v>
      </c>
      <c r="C875">
        <v>-100</v>
      </c>
      <c r="D875">
        <v>-100</v>
      </c>
      <c r="E875">
        <v>-100</v>
      </c>
      <c r="F875">
        <v>-112.6346154</v>
      </c>
      <c r="G875">
        <v>-108.9519231</v>
      </c>
      <c r="H875">
        <v>-105.0096154</v>
      </c>
      <c r="I875">
        <v>-121</v>
      </c>
      <c r="J875">
        <v>-111</v>
      </c>
      <c r="K875">
        <v>-80</v>
      </c>
      <c r="L875">
        <v>-5.7593112020000001</v>
      </c>
      <c r="M875">
        <v>-5.5710052269999997</v>
      </c>
      <c r="N875">
        <v>-5.3694244180000004</v>
      </c>
      <c r="O875">
        <v>-6.1870558439999996</v>
      </c>
      <c r="P875">
        <v>-5.6757289149999997</v>
      </c>
      <c r="Q875">
        <v>-4.0906154340000001</v>
      </c>
      <c r="R875">
        <v>-0.28796556000000001</v>
      </c>
      <c r="S875">
        <v>-0.27855026100000002</v>
      </c>
      <c r="T875">
        <v>-0.26847122099999998</v>
      </c>
      <c r="U875">
        <v>-0.30935279199999999</v>
      </c>
      <c r="V875">
        <v>-0.28378644600000003</v>
      </c>
      <c r="W875">
        <v>-0.204530772</v>
      </c>
      <c r="X875">
        <v>5.4359250000000003E-3</v>
      </c>
      <c r="Y875">
        <v>9.8577930000000001E-3</v>
      </c>
      <c r="Z875">
        <v>1.4648895479999999</v>
      </c>
      <c r="AA875">
        <v>1.4760736999999999E-2</v>
      </c>
      <c r="AB875">
        <v>6.1359232E-2</v>
      </c>
      <c r="AC875">
        <v>1.39942107</v>
      </c>
    </row>
    <row r="876" spans="1:29" x14ac:dyDescent="0.3">
      <c r="A876">
        <v>8.74</v>
      </c>
      <c r="B876">
        <v>28.2</v>
      </c>
      <c r="C876">
        <v>-100</v>
      </c>
      <c r="D876">
        <v>-100</v>
      </c>
      <c r="E876">
        <v>-100</v>
      </c>
      <c r="F876">
        <v>-111.0673077</v>
      </c>
      <c r="G876">
        <v>-108.7884615</v>
      </c>
      <c r="H876">
        <v>-104.3557692</v>
      </c>
      <c r="I876">
        <v>-122</v>
      </c>
      <c r="J876">
        <v>-89</v>
      </c>
      <c r="K876">
        <v>-94</v>
      </c>
      <c r="L876">
        <v>-5.6791705390000002</v>
      </c>
      <c r="M876">
        <v>-5.562646998</v>
      </c>
      <c r="N876">
        <v>-5.3359915039999999</v>
      </c>
      <c r="O876">
        <v>-6.2381885370000001</v>
      </c>
      <c r="P876">
        <v>-4.5508096709999997</v>
      </c>
      <c r="Q876">
        <v>-4.8064731350000001</v>
      </c>
      <c r="R876">
        <v>-0.28395852700000002</v>
      </c>
      <c r="S876">
        <v>-0.27813234999999997</v>
      </c>
      <c r="T876">
        <v>-0.26679957500000001</v>
      </c>
      <c r="U876">
        <v>-0.31190942700000002</v>
      </c>
      <c r="V876">
        <v>-0.22754048399999999</v>
      </c>
      <c r="W876">
        <v>-0.240323657</v>
      </c>
      <c r="X876">
        <v>3.363745E-3</v>
      </c>
      <c r="Y876">
        <v>9.4972419999999995E-3</v>
      </c>
      <c r="Z876">
        <v>1.454193775</v>
      </c>
      <c r="AA876">
        <v>4.8710431999999998E-2</v>
      </c>
      <c r="AB876">
        <v>1.9600866000000002E-2</v>
      </c>
      <c r="AC876">
        <v>1.368023802</v>
      </c>
    </row>
    <row r="877" spans="1:29" x14ac:dyDescent="0.3">
      <c r="A877">
        <v>8.75</v>
      </c>
      <c r="B877">
        <v>28.2</v>
      </c>
      <c r="C877">
        <v>-100</v>
      </c>
      <c r="D877">
        <v>-100</v>
      </c>
      <c r="E877">
        <v>-100</v>
      </c>
      <c r="F877">
        <v>-109.5480769</v>
      </c>
      <c r="G877">
        <v>-109.4038462</v>
      </c>
      <c r="H877">
        <v>-103.6346154</v>
      </c>
      <c r="I877">
        <v>-97</v>
      </c>
      <c r="J877">
        <v>-116</v>
      </c>
      <c r="K877">
        <v>-95</v>
      </c>
      <c r="L877">
        <v>-5.6014881780000003</v>
      </c>
      <c r="M877">
        <v>-5.5941132710000003</v>
      </c>
      <c r="N877">
        <v>-5.2991169649999996</v>
      </c>
      <c r="O877">
        <v>-4.9598712139999996</v>
      </c>
      <c r="P877">
        <v>-5.9313923800000001</v>
      </c>
      <c r="Q877">
        <v>-4.8576058279999996</v>
      </c>
      <c r="R877">
        <v>-0.28007440900000002</v>
      </c>
      <c r="S877">
        <v>-0.27970566400000002</v>
      </c>
      <c r="T877">
        <v>-0.26495584799999999</v>
      </c>
      <c r="U877">
        <v>-0.247993561</v>
      </c>
      <c r="V877">
        <v>-0.29656961900000001</v>
      </c>
      <c r="W877">
        <v>-0.242880291</v>
      </c>
      <c r="X877">
        <v>2.12895E-4</v>
      </c>
      <c r="Y877">
        <v>9.9561249999999997E-3</v>
      </c>
      <c r="Z877">
        <v>1.4469051239999999</v>
      </c>
      <c r="AA877">
        <v>-2.8045400000000002E-2</v>
      </c>
      <c r="AB877">
        <v>1.9600866000000002E-2</v>
      </c>
      <c r="AC877">
        <v>1.381479774</v>
      </c>
    </row>
    <row r="878" spans="1:29" x14ac:dyDescent="0.3">
      <c r="A878">
        <v>8.76</v>
      </c>
      <c r="B878">
        <v>28.2</v>
      </c>
      <c r="C878">
        <v>-100</v>
      </c>
      <c r="D878">
        <v>-100</v>
      </c>
      <c r="E878">
        <v>-100</v>
      </c>
      <c r="F878">
        <v>-109.1442308</v>
      </c>
      <c r="G878">
        <v>-109.5769231</v>
      </c>
      <c r="H878">
        <v>-102.8557692</v>
      </c>
      <c r="I878">
        <v>-118</v>
      </c>
      <c r="J878">
        <v>-115</v>
      </c>
      <c r="K878">
        <v>-102</v>
      </c>
      <c r="L878">
        <v>-5.5808384369999997</v>
      </c>
      <c r="M878">
        <v>-5.6029631599999998</v>
      </c>
      <c r="N878">
        <v>-5.2592924639999996</v>
      </c>
      <c r="O878">
        <v>-6.0336577660000001</v>
      </c>
      <c r="P878">
        <v>-5.8802596869999997</v>
      </c>
      <c r="Q878">
        <v>-5.2155346790000001</v>
      </c>
      <c r="R878">
        <v>-0.279041922</v>
      </c>
      <c r="S878">
        <v>-0.28014815799999998</v>
      </c>
      <c r="T878">
        <v>-0.26296462300000001</v>
      </c>
      <c r="U878">
        <v>-0.30168288799999998</v>
      </c>
      <c r="V878">
        <v>-0.29401298399999998</v>
      </c>
      <c r="W878">
        <v>-0.26077673400000001</v>
      </c>
      <c r="X878">
        <v>-6.3868599999999996E-4</v>
      </c>
      <c r="Y878">
        <v>1.1086944E-2</v>
      </c>
      <c r="Z878">
        <v>1.442376672</v>
      </c>
      <c r="AA878">
        <v>4.4282210000000004E-3</v>
      </c>
      <c r="AB878">
        <v>2.4714135000000002E-2</v>
      </c>
      <c r="AC878">
        <v>1.50258352</v>
      </c>
    </row>
    <row r="879" spans="1:29" x14ac:dyDescent="0.3">
      <c r="A879">
        <v>8.77</v>
      </c>
      <c r="B879">
        <v>28.2</v>
      </c>
      <c r="C879">
        <v>-100</v>
      </c>
      <c r="D879">
        <v>-100</v>
      </c>
      <c r="E879">
        <v>-100</v>
      </c>
      <c r="F879">
        <v>-108.8557692</v>
      </c>
      <c r="G879">
        <v>-109.1923077</v>
      </c>
      <c r="H879">
        <v>-102.4230769</v>
      </c>
      <c r="I879">
        <v>-112</v>
      </c>
      <c r="J879">
        <v>-112</v>
      </c>
      <c r="K879">
        <v>-102</v>
      </c>
      <c r="L879">
        <v>-5.5660886219999997</v>
      </c>
      <c r="M879">
        <v>-5.5832967389999997</v>
      </c>
      <c r="N879">
        <v>-5.2371677410000004</v>
      </c>
      <c r="O879">
        <v>-5.7268616080000001</v>
      </c>
      <c r="P879">
        <v>-5.7268616080000001</v>
      </c>
      <c r="Q879">
        <v>-5.2155346790000001</v>
      </c>
      <c r="R879">
        <v>-0.27830443100000002</v>
      </c>
      <c r="S879">
        <v>-0.279164837</v>
      </c>
      <c r="T879">
        <v>-0.26185838700000003</v>
      </c>
      <c r="U879">
        <v>-0.28634308000000003</v>
      </c>
      <c r="V879">
        <v>-0.28634308000000003</v>
      </c>
      <c r="W879">
        <v>-0.26077673400000001</v>
      </c>
      <c r="X879">
        <v>-4.96756E-4</v>
      </c>
      <c r="Y879">
        <v>1.1250830999999999E-2</v>
      </c>
      <c r="Z879">
        <v>1.437416939</v>
      </c>
      <c r="AA879">
        <v>0</v>
      </c>
      <c r="AB879">
        <v>1.7044231E-2</v>
      </c>
      <c r="AC879">
        <v>1.4622156049999999</v>
      </c>
    </row>
    <row r="880" spans="1:29" x14ac:dyDescent="0.3">
      <c r="A880">
        <v>8.7799999999999994</v>
      </c>
      <c r="B880">
        <v>28.2</v>
      </c>
      <c r="C880">
        <v>-100</v>
      </c>
      <c r="D880">
        <v>-100</v>
      </c>
      <c r="E880">
        <v>-100</v>
      </c>
      <c r="F880">
        <v>-108.5865385</v>
      </c>
      <c r="G880">
        <v>-108.2211538</v>
      </c>
      <c r="H880">
        <v>-101.3846154</v>
      </c>
      <c r="I880">
        <v>-109</v>
      </c>
      <c r="J880">
        <v>-108</v>
      </c>
      <c r="K880">
        <v>-80</v>
      </c>
      <c r="L880">
        <v>-5.5523221270000001</v>
      </c>
      <c r="M880">
        <v>-5.5336390279999996</v>
      </c>
      <c r="N880">
        <v>-5.1840684059999997</v>
      </c>
      <c r="O880">
        <v>-5.5734635289999996</v>
      </c>
      <c r="P880">
        <v>-5.5223308360000001</v>
      </c>
      <c r="Q880">
        <v>-4.0906154340000001</v>
      </c>
      <c r="R880">
        <v>-0.27761610599999997</v>
      </c>
      <c r="S880">
        <v>-0.27668195099999998</v>
      </c>
      <c r="T880">
        <v>-0.25920342000000002</v>
      </c>
      <c r="U880">
        <v>-0.27867317600000002</v>
      </c>
      <c r="V880">
        <v>-0.27611654200000002</v>
      </c>
      <c r="W880">
        <v>-0.204530772</v>
      </c>
      <c r="X880">
        <v>5.3933500000000005E-4</v>
      </c>
      <c r="Y880">
        <v>1.1963738999999999E-2</v>
      </c>
      <c r="Z880">
        <v>1.4271955759999999</v>
      </c>
      <c r="AA880">
        <v>1.476074E-3</v>
      </c>
      <c r="AB880">
        <v>4.8576057999999998E-2</v>
      </c>
      <c r="AC880">
        <v>1.3321412109999999</v>
      </c>
    </row>
    <row r="881" spans="1:29" x14ac:dyDescent="0.3">
      <c r="A881">
        <v>8.7899999999999991</v>
      </c>
      <c r="B881">
        <v>28.2</v>
      </c>
      <c r="C881">
        <v>-100</v>
      </c>
      <c r="D881">
        <v>-100</v>
      </c>
      <c r="E881">
        <v>-100</v>
      </c>
      <c r="F881">
        <v>-108.0673077</v>
      </c>
      <c r="G881">
        <v>-106.8846154</v>
      </c>
      <c r="H881">
        <v>-101.1634615</v>
      </c>
      <c r="I881">
        <v>-103</v>
      </c>
      <c r="J881">
        <v>-92</v>
      </c>
      <c r="K881">
        <v>-97</v>
      </c>
      <c r="L881">
        <v>-5.5257724599999998</v>
      </c>
      <c r="M881">
        <v>-5.465298217</v>
      </c>
      <c r="N881">
        <v>-5.1727602150000003</v>
      </c>
      <c r="O881">
        <v>-5.2666673719999997</v>
      </c>
      <c r="P881">
        <v>-4.7042077500000001</v>
      </c>
      <c r="Q881">
        <v>-4.9598712139999996</v>
      </c>
      <c r="R881">
        <v>-0.27628862300000001</v>
      </c>
      <c r="S881">
        <v>-0.273264911</v>
      </c>
      <c r="T881">
        <v>-0.258638011</v>
      </c>
      <c r="U881">
        <v>-0.26333336899999998</v>
      </c>
      <c r="V881">
        <v>-0.23521038699999999</v>
      </c>
      <c r="W881">
        <v>-0.247993561</v>
      </c>
      <c r="X881">
        <v>1.7457410000000001E-3</v>
      </c>
      <c r="Y881">
        <v>1.0759171E-2</v>
      </c>
      <c r="Z881">
        <v>1.417879903</v>
      </c>
      <c r="AA881">
        <v>1.6236811E-2</v>
      </c>
      <c r="AB881">
        <v>8.5221199999999998E-4</v>
      </c>
      <c r="AC881">
        <v>1.3097145910000001</v>
      </c>
    </row>
    <row r="882" spans="1:29" x14ac:dyDescent="0.3">
      <c r="A882">
        <v>8.8000000000000007</v>
      </c>
      <c r="B882">
        <v>28.2</v>
      </c>
      <c r="C882">
        <v>-100</v>
      </c>
      <c r="D882">
        <v>-100</v>
      </c>
      <c r="E882">
        <v>-100</v>
      </c>
      <c r="F882">
        <v>-107.6826923</v>
      </c>
      <c r="G882">
        <v>-106.3846154</v>
      </c>
      <c r="H882">
        <v>-101.2980769</v>
      </c>
      <c r="I882">
        <v>-103</v>
      </c>
      <c r="J882">
        <v>-119</v>
      </c>
      <c r="K882">
        <v>-94</v>
      </c>
      <c r="L882">
        <v>-5.5061060399999997</v>
      </c>
      <c r="M882">
        <v>-5.4397318710000002</v>
      </c>
      <c r="N882">
        <v>-5.1796434619999996</v>
      </c>
      <c r="O882">
        <v>-5.2666673719999997</v>
      </c>
      <c r="P882">
        <v>-6.0847904589999997</v>
      </c>
      <c r="Q882">
        <v>-4.8064731350000001</v>
      </c>
      <c r="R882">
        <v>-0.27530530199999997</v>
      </c>
      <c r="S882">
        <v>-0.27198659400000003</v>
      </c>
      <c r="T882">
        <v>-0.25898217299999998</v>
      </c>
      <c r="U882">
        <v>-0.26333336899999998</v>
      </c>
      <c r="V882">
        <v>-0.30423952300000001</v>
      </c>
      <c r="W882">
        <v>-0.240323657</v>
      </c>
      <c r="X882">
        <v>1.9160570000000001E-3</v>
      </c>
      <c r="Y882">
        <v>9.7758500000000009E-3</v>
      </c>
      <c r="Z882">
        <v>1.41451591</v>
      </c>
      <c r="AA882">
        <v>-2.3617178999999999E-2</v>
      </c>
      <c r="AB882">
        <v>2.8975193E-2</v>
      </c>
      <c r="AC882">
        <v>1.417362365</v>
      </c>
    </row>
    <row r="883" spans="1:29" x14ac:dyDescent="0.3">
      <c r="A883">
        <v>8.81</v>
      </c>
      <c r="B883">
        <v>28.2</v>
      </c>
      <c r="C883">
        <v>-100</v>
      </c>
      <c r="D883">
        <v>-100</v>
      </c>
      <c r="E883">
        <v>-100</v>
      </c>
      <c r="F883">
        <v>-107.625</v>
      </c>
      <c r="G883">
        <v>-106.2019231</v>
      </c>
      <c r="H883">
        <v>-100.9615385</v>
      </c>
      <c r="I883">
        <v>-83</v>
      </c>
      <c r="J883">
        <v>-121</v>
      </c>
      <c r="K883">
        <v>-96</v>
      </c>
      <c r="L883">
        <v>-5.5031560769999999</v>
      </c>
      <c r="M883">
        <v>-5.430390321</v>
      </c>
      <c r="N883">
        <v>-5.1624353440000004</v>
      </c>
      <c r="O883">
        <v>-4.2440135129999996</v>
      </c>
      <c r="P883">
        <v>-6.1870558439999996</v>
      </c>
      <c r="Q883">
        <v>-4.9087385210000001</v>
      </c>
      <c r="R883">
        <v>-0.27515780400000001</v>
      </c>
      <c r="S883">
        <v>-0.27151951600000002</v>
      </c>
      <c r="T883">
        <v>-0.258121767</v>
      </c>
      <c r="U883">
        <v>-0.212200676</v>
      </c>
      <c r="V883">
        <v>-0.30935279199999999</v>
      </c>
      <c r="W883">
        <v>-0.245436926</v>
      </c>
      <c r="X883">
        <v>2.1005659999999999E-3</v>
      </c>
      <c r="Y883">
        <v>1.0144594999999999E-2</v>
      </c>
      <c r="Z883">
        <v>1.4119282230000001</v>
      </c>
      <c r="AA883">
        <v>-5.6090801000000003E-2</v>
      </c>
      <c r="AB883">
        <v>1.0226539E-2</v>
      </c>
      <c r="AC883">
        <v>1.3455971819999999</v>
      </c>
    </row>
    <row r="884" spans="1:29" x14ac:dyDescent="0.3">
      <c r="A884">
        <v>8.82</v>
      </c>
      <c r="B884">
        <v>28.2</v>
      </c>
      <c r="C884">
        <v>-100</v>
      </c>
      <c r="D884">
        <v>-100</v>
      </c>
      <c r="E884">
        <v>-100</v>
      </c>
      <c r="F884">
        <v>-107.8557692</v>
      </c>
      <c r="G884">
        <v>-106.2788462</v>
      </c>
      <c r="H884">
        <v>-100.9038462</v>
      </c>
      <c r="I884">
        <v>-106</v>
      </c>
      <c r="J884">
        <v>-113</v>
      </c>
      <c r="K884">
        <v>-106</v>
      </c>
      <c r="L884">
        <v>-5.5149559290000001</v>
      </c>
      <c r="M884">
        <v>-5.4343236050000003</v>
      </c>
      <c r="N884">
        <v>-5.1594853809999996</v>
      </c>
      <c r="O884">
        <v>-5.4200654510000001</v>
      </c>
      <c r="P884">
        <v>-5.7779943009999997</v>
      </c>
      <c r="Q884">
        <v>-5.4200654510000001</v>
      </c>
      <c r="R884">
        <v>-0.27574779599999999</v>
      </c>
      <c r="S884">
        <v>-0.27171617999999997</v>
      </c>
      <c r="T884">
        <v>-0.25797426899999998</v>
      </c>
      <c r="U884">
        <v>-0.27100327299999999</v>
      </c>
      <c r="V884">
        <v>-0.288899715</v>
      </c>
      <c r="W884">
        <v>-0.27100327299999999</v>
      </c>
      <c r="X884">
        <v>2.3276550000000001E-3</v>
      </c>
      <c r="Y884">
        <v>1.0505146E-2</v>
      </c>
      <c r="Z884">
        <v>1.4130495540000001</v>
      </c>
      <c r="AA884">
        <v>-1.0332516E-2</v>
      </c>
      <c r="AB884">
        <v>5.9654809999999999E-3</v>
      </c>
      <c r="AC884">
        <v>1.4577302809999999</v>
      </c>
    </row>
    <row r="885" spans="1:29" x14ac:dyDescent="0.3">
      <c r="A885">
        <v>8.83</v>
      </c>
      <c r="B885">
        <v>28.2</v>
      </c>
      <c r="C885">
        <v>-100</v>
      </c>
      <c r="D885">
        <v>-100</v>
      </c>
      <c r="E885">
        <v>-100</v>
      </c>
      <c r="F885">
        <v>-108.0769231</v>
      </c>
      <c r="G885">
        <v>-106.1538462</v>
      </c>
      <c r="H885">
        <v>-100.5384615</v>
      </c>
      <c r="I885">
        <v>-105</v>
      </c>
      <c r="J885">
        <v>-108</v>
      </c>
      <c r="K885">
        <v>-89</v>
      </c>
      <c r="L885">
        <v>-5.5262641199999996</v>
      </c>
      <c r="M885">
        <v>-5.427932019</v>
      </c>
      <c r="N885">
        <v>-5.140802281</v>
      </c>
      <c r="O885">
        <v>-5.3689327579999997</v>
      </c>
      <c r="P885">
        <v>-5.5223308360000001</v>
      </c>
      <c r="Q885">
        <v>-4.5508096709999997</v>
      </c>
      <c r="R885">
        <v>-0.27631320599999998</v>
      </c>
      <c r="S885">
        <v>-0.27139660100000002</v>
      </c>
      <c r="T885">
        <v>-0.25704011399999999</v>
      </c>
      <c r="U885">
        <v>-0.26844663800000002</v>
      </c>
      <c r="V885">
        <v>-0.27611654200000002</v>
      </c>
      <c r="W885">
        <v>-0.22754048399999999</v>
      </c>
      <c r="X885">
        <v>2.8386029999999999E-3</v>
      </c>
      <c r="Y885">
        <v>1.120986E-2</v>
      </c>
      <c r="Z885">
        <v>1.411841967</v>
      </c>
      <c r="AA885">
        <v>-4.4282210000000004E-3</v>
      </c>
      <c r="AB885">
        <v>2.9827403999999998E-2</v>
      </c>
      <c r="AC885">
        <v>1.3545678299999999</v>
      </c>
    </row>
    <row r="886" spans="1:29" x14ac:dyDescent="0.3">
      <c r="A886">
        <v>8.84</v>
      </c>
      <c r="B886">
        <v>28.2</v>
      </c>
      <c r="C886">
        <v>-100</v>
      </c>
      <c r="D886">
        <v>-100</v>
      </c>
      <c r="E886">
        <v>-100</v>
      </c>
      <c r="F886">
        <v>-107.9423077</v>
      </c>
      <c r="G886">
        <v>-106.0673077</v>
      </c>
      <c r="H886">
        <v>-100.3269231</v>
      </c>
      <c r="I886">
        <v>-114</v>
      </c>
      <c r="J886">
        <v>-99</v>
      </c>
      <c r="K886">
        <v>-121</v>
      </c>
      <c r="L886">
        <v>-5.5193808730000002</v>
      </c>
      <c r="M886">
        <v>-5.4235070739999998</v>
      </c>
      <c r="N886">
        <v>-5.1299857500000003</v>
      </c>
      <c r="O886">
        <v>-5.8291269940000001</v>
      </c>
      <c r="P886">
        <v>-5.0621365999999997</v>
      </c>
      <c r="Q886">
        <v>-6.1870558439999996</v>
      </c>
      <c r="R886">
        <v>-0.275969044</v>
      </c>
      <c r="S886">
        <v>-0.27117535399999998</v>
      </c>
      <c r="T886">
        <v>-0.25649928799999999</v>
      </c>
      <c r="U886">
        <v>-0.29145634999999998</v>
      </c>
      <c r="V886">
        <v>-0.25310683</v>
      </c>
      <c r="W886">
        <v>-0.30935279199999999</v>
      </c>
      <c r="X886">
        <v>2.7676380000000002E-3</v>
      </c>
      <c r="Y886">
        <v>1.1381941E-2</v>
      </c>
      <c r="Z886">
        <v>1.4099012019999999</v>
      </c>
      <c r="AA886">
        <v>2.2141106000000001E-2</v>
      </c>
      <c r="AB886">
        <v>-2.4714135000000002E-2</v>
      </c>
      <c r="AC886">
        <v>1.4980981959999999</v>
      </c>
    </row>
    <row r="887" spans="1:29" x14ac:dyDescent="0.3">
      <c r="A887">
        <v>8.85</v>
      </c>
      <c r="B887">
        <v>28.2</v>
      </c>
      <c r="C887">
        <v>-100</v>
      </c>
      <c r="D887">
        <v>-100</v>
      </c>
      <c r="E887">
        <v>-100</v>
      </c>
      <c r="F887">
        <v>-108.6826923</v>
      </c>
      <c r="G887">
        <v>-106.0480769</v>
      </c>
      <c r="H887">
        <v>-100.5192308</v>
      </c>
      <c r="I887">
        <v>-115</v>
      </c>
      <c r="J887">
        <v>-77</v>
      </c>
      <c r="K887">
        <v>-123</v>
      </c>
      <c r="L887">
        <v>-5.5572387330000002</v>
      </c>
      <c r="M887">
        <v>-5.4225237530000001</v>
      </c>
      <c r="N887">
        <v>-5.1398189600000004</v>
      </c>
      <c r="O887">
        <v>-5.8802596869999997</v>
      </c>
      <c r="P887">
        <v>-3.9372173560000001</v>
      </c>
      <c r="Q887">
        <v>-6.2893212299999997</v>
      </c>
      <c r="R887">
        <v>-0.277861937</v>
      </c>
      <c r="S887">
        <v>-0.27112618799999999</v>
      </c>
      <c r="T887">
        <v>-0.256990948</v>
      </c>
      <c r="U887">
        <v>-0.29401298399999998</v>
      </c>
      <c r="V887">
        <v>-0.19686086799999999</v>
      </c>
      <c r="W887">
        <v>-0.31446606199999999</v>
      </c>
      <c r="X887">
        <v>3.8888859999999998E-3</v>
      </c>
      <c r="Y887">
        <v>1.1668743000000001E-2</v>
      </c>
      <c r="Z887">
        <v>1.413998372</v>
      </c>
      <c r="AA887">
        <v>5.6090801000000003E-2</v>
      </c>
      <c r="AB887">
        <v>-4.6019424000000003E-2</v>
      </c>
      <c r="AC887">
        <v>1.412877041</v>
      </c>
    </row>
    <row r="888" spans="1:29" x14ac:dyDescent="0.3">
      <c r="A888">
        <v>8.86</v>
      </c>
      <c r="B888">
        <v>28.2</v>
      </c>
      <c r="C888">
        <v>-100</v>
      </c>
      <c r="D888">
        <v>-100</v>
      </c>
      <c r="E888">
        <v>-100</v>
      </c>
      <c r="F888">
        <v>-110.6057692</v>
      </c>
      <c r="G888">
        <v>-107</v>
      </c>
      <c r="H888">
        <v>-101.875</v>
      </c>
      <c r="I888">
        <v>-101</v>
      </c>
      <c r="J888">
        <v>-99</v>
      </c>
      <c r="K888">
        <v>-114</v>
      </c>
      <c r="L888">
        <v>-5.6555708339999997</v>
      </c>
      <c r="M888">
        <v>-5.4711981429999996</v>
      </c>
      <c r="N888">
        <v>-5.2091430919999997</v>
      </c>
      <c r="O888">
        <v>-5.1644019859999997</v>
      </c>
      <c r="P888">
        <v>-5.0621365999999997</v>
      </c>
      <c r="Q888">
        <v>-5.8291269940000001</v>
      </c>
      <c r="R888">
        <v>-0.28277854200000002</v>
      </c>
      <c r="S888">
        <v>-0.27355990699999999</v>
      </c>
      <c r="T888">
        <v>-0.260457155</v>
      </c>
      <c r="U888">
        <v>-0.25822009899999998</v>
      </c>
      <c r="V888">
        <v>-0.25310683</v>
      </c>
      <c r="W888">
        <v>-0.29145634999999998</v>
      </c>
      <c r="X888">
        <v>5.3223810000000002E-3</v>
      </c>
      <c r="Y888">
        <v>1.1808047E-2</v>
      </c>
      <c r="Z888">
        <v>1.4329747429999999</v>
      </c>
      <c r="AA888">
        <v>2.952147E-3</v>
      </c>
      <c r="AB888">
        <v>-2.3861923E-2</v>
      </c>
      <c r="AC888">
        <v>1.4083917180000001</v>
      </c>
    </row>
    <row r="889" spans="1:29" x14ac:dyDescent="0.3">
      <c r="A889">
        <v>8.8699999999999992</v>
      </c>
      <c r="B889">
        <v>28.2</v>
      </c>
      <c r="C889">
        <v>-100</v>
      </c>
      <c r="D889">
        <v>-100</v>
      </c>
      <c r="E889">
        <v>-100</v>
      </c>
      <c r="F889">
        <v>-112.875</v>
      </c>
      <c r="G889">
        <v>-107.9134615</v>
      </c>
      <c r="H889">
        <v>-102.8269231</v>
      </c>
      <c r="I889">
        <v>-124</v>
      </c>
      <c r="J889">
        <v>-108</v>
      </c>
      <c r="K889">
        <v>-105</v>
      </c>
      <c r="L889">
        <v>-5.7716027140000001</v>
      </c>
      <c r="M889">
        <v>-5.5179058919999999</v>
      </c>
      <c r="N889">
        <v>-5.2578174830000002</v>
      </c>
      <c r="O889">
        <v>-6.3404539230000001</v>
      </c>
      <c r="P889">
        <v>-5.5223308360000001</v>
      </c>
      <c r="Q889">
        <v>-5.3689327579999997</v>
      </c>
      <c r="R889">
        <v>-0.28858013599999999</v>
      </c>
      <c r="S889">
        <v>-0.27589529499999998</v>
      </c>
      <c r="T889">
        <v>-0.262890874</v>
      </c>
      <c r="U889">
        <v>-0.31702269599999999</v>
      </c>
      <c r="V889">
        <v>-0.27611654200000002</v>
      </c>
      <c r="W889">
        <v>-0.26844663800000002</v>
      </c>
      <c r="X889">
        <v>7.3235959999999999E-3</v>
      </c>
      <c r="Y889">
        <v>1.2897894E-2</v>
      </c>
      <c r="Z889">
        <v>1.451519832</v>
      </c>
      <c r="AA889">
        <v>2.3617178999999999E-2</v>
      </c>
      <c r="AB889">
        <v>1.8748654E-2</v>
      </c>
      <c r="AC889">
        <v>1.511554168</v>
      </c>
    </row>
    <row r="890" spans="1:29" x14ac:dyDescent="0.3">
      <c r="A890">
        <v>8.8800000000000008</v>
      </c>
      <c r="B890">
        <v>28.2</v>
      </c>
      <c r="C890">
        <v>-100</v>
      </c>
      <c r="D890">
        <v>-100</v>
      </c>
      <c r="E890">
        <v>-100</v>
      </c>
      <c r="F890">
        <v>-114.25</v>
      </c>
      <c r="G890">
        <v>-107.6153846</v>
      </c>
      <c r="H890">
        <v>-102.5288462</v>
      </c>
      <c r="I890">
        <v>-117</v>
      </c>
      <c r="J890">
        <v>-113</v>
      </c>
      <c r="K890">
        <v>-96</v>
      </c>
      <c r="L890">
        <v>-5.841910167</v>
      </c>
      <c r="M890">
        <v>-5.502664416</v>
      </c>
      <c r="N890">
        <v>-5.2425760070000003</v>
      </c>
      <c r="O890">
        <v>-5.9825250729999997</v>
      </c>
      <c r="P890">
        <v>-5.7779943009999997</v>
      </c>
      <c r="Q890">
        <v>-4.9087385210000001</v>
      </c>
      <c r="R890">
        <v>-0.292095508</v>
      </c>
      <c r="S890">
        <v>-0.27513322099999998</v>
      </c>
      <c r="T890">
        <v>-0.2621288</v>
      </c>
      <c r="U890">
        <v>-0.29912625399999998</v>
      </c>
      <c r="V890">
        <v>-0.288899715</v>
      </c>
      <c r="W890">
        <v>-0.245436926</v>
      </c>
      <c r="X890">
        <v>9.7931809999999998E-3</v>
      </c>
      <c r="Y890">
        <v>1.4323709E-2</v>
      </c>
      <c r="Z890">
        <v>1.4550132099999999</v>
      </c>
      <c r="AA890">
        <v>5.9042950000000004E-3</v>
      </c>
      <c r="AB890">
        <v>3.2384039000000003E-2</v>
      </c>
      <c r="AC890">
        <v>1.4622156049999999</v>
      </c>
    </row>
    <row r="891" spans="1:29" x14ac:dyDescent="0.3">
      <c r="A891">
        <v>8.89</v>
      </c>
      <c r="B891">
        <v>28.2</v>
      </c>
      <c r="C891">
        <v>-100</v>
      </c>
      <c r="D891">
        <v>-100</v>
      </c>
      <c r="E891">
        <v>-100</v>
      </c>
      <c r="F891">
        <v>-114.3269231</v>
      </c>
      <c r="G891">
        <v>-108.3846154</v>
      </c>
      <c r="H891">
        <v>-101.9230769</v>
      </c>
      <c r="I891">
        <v>-117</v>
      </c>
      <c r="J891">
        <v>-118</v>
      </c>
      <c r="K891">
        <v>-74</v>
      </c>
      <c r="L891">
        <v>-5.8458434510000004</v>
      </c>
      <c r="M891">
        <v>-5.5419972570000002</v>
      </c>
      <c r="N891">
        <v>-5.2116013949999997</v>
      </c>
      <c r="O891">
        <v>-5.9825250729999997</v>
      </c>
      <c r="P891">
        <v>-6.0336577660000001</v>
      </c>
      <c r="Q891">
        <v>-3.7838192770000001</v>
      </c>
      <c r="R891">
        <v>-0.29229217299999999</v>
      </c>
      <c r="S891">
        <v>-0.277099863</v>
      </c>
      <c r="T891">
        <v>-0.26058007</v>
      </c>
      <c r="U891">
        <v>-0.29912625399999998</v>
      </c>
      <c r="V891">
        <v>-0.30168288799999998</v>
      </c>
      <c r="W891">
        <v>-0.18919096399999999</v>
      </c>
      <c r="X891">
        <v>8.7712840000000007E-3</v>
      </c>
      <c r="Y891">
        <v>1.6077299E-2</v>
      </c>
      <c r="Z891">
        <v>1.456091413</v>
      </c>
      <c r="AA891">
        <v>-1.476074E-3</v>
      </c>
      <c r="AB891">
        <v>7.4142404999999995E-2</v>
      </c>
      <c r="AC891">
        <v>1.385965098</v>
      </c>
    </row>
    <row r="892" spans="1:29" x14ac:dyDescent="0.3">
      <c r="A892">
        <v>8.9</v>
      </c>
      <c r="B892">
        <v>28.2</v>
      </c>
      <c r="C892">
        <v>-100</v>
      </c>
      <c r="D892">
        <v>-100</v>
      </c>
      <c r="E892">
        <v>-100</v>
      </c>
      <c r="F892">
        <v>-113.9711538</v>
      </c>
      <c r="G892">
        <v>-109.5769231</v>
      </c>
      <c r="H892">
        <v>-101.0865385</v>
      </c>
      <c r="I892">
        <v>-114</v>
      </c>
      <c r="J892">
        <v>-94</v>
      </c>
      <c r="K892">
        <v>-94</v>
      </c>
      <c r="L892">
        <v>-5.8276520119999997</v>
      </c>
      <c r="M892">
        <v>-5.6029631599999998</v>
      </c>
      <c r="N892">
        <v>-5.1688269299999998</v>
      </c>
      <c r="O892">
        <v>-5.8291269940000001</v>
      </c>
      <c r="P892">
        <v>-4.8064731350000001</v>
      </c>
      <c r="Q892">
        <v>-4.8064731350000001</v>
      </c>
      <c r="R892">
        <v>-0.29138260100000002</v>
      </c>
      <c r="S892">
        <v>-0.28014815799999998</v>
      </c>
      <c r="T892">
        <v>-0.25844134699999999</v>
      </c>
      <c r="U892">
        <v>-0.29145634999999998</v>
      </c>
      <c r="V892">
        <v>-0.240323657</v>
      </c>
      <c r="W892">
        <v>-0.240323657</v>
      </c>
      <c r="X892">
        <v>6.4862080000000003E-3</v>
      </c>
      <c r="Y892">
        <v>1.8216021999999998E-2</v>
      </c>
      <c r="Z892">
        <v>1.456091413</v>
      </c>
      <c r="AA892">
        <v>2.9521473999999999E-2</v>
      </c>
      <c r="AB892">
        <v>1.7044231E-2</v>
      </c>
      <c r="AC892">
        <v>1.3545678299999999</v>
      </c>
    </row>
    <row r="893" spans="1:29" x14ac:dyDescent="0.3">
      <c r="A893">
        <v>8.91</v>
      </c>
      <c r="B893">
        <v>28.2</v>
      </c>
      <c r="C893">
        <v>-100</v>
      </c>
      <c r="D893">
        <v>-100</v>
      </c>
      <c r="E893">
        <v>-100</v>
      </c>
      <c r="F893">
        <v>-113.6057692</v>
      </c>
      <c r="G893">
        <v>-111.0865385</v>
      </c>
      <c r="H893">
        <v>-100.2211538</v>
      </c>
      <c r="I893">
        <v>-88</v>
      </c>
      <c r="J893">
        <v>-112</v>
      </c>
      <c r="K893">
        <v>-101</v>
      </c>
      <c r="L893">
        <v>-5.8089689130000002</v>
      </c>
      <c r="M893">
        <v>-5.6801538599999999</v>
      </c>
      <c r="N893">
        <v>-5.1245774849999997</v>
      </c>
      <c r="O893">
        <v>-4.4996769780000001</v>
      </c>
      <c r="P893">
        <v>-5.7268616080000001</v>
      </c>
      <c r="Q893">
        <v>-5.1644019859999997</v>
      </c>
      <c r="R893">
        <v>-0.29044844600000003</v>
      </c>
      <c r="S893">
        <v>-0.28400769300000001</v>
      </c>
      <c r="T893">
        <v>-0.256228874</v>
      </c>
      <c r="U893">
        <v>-0.22498384900000001</v>
      </c>
      <c r="V893">
        <v>-0.28634308000000003</v>
      </c>
      <c r="W893">
        <v>-0.25822009899999998</v>
      </c>
      <c r="X893">
        <v>3.71857E-3</v>
      </c>
      <c r="Y893">
        <v>2.0666130000000001E-2</v>
      </c>
      <c r="Z893">
        <v>1.4573421280000001</v>
      </c>
      <c r="AA893">
        <v>-3.5425769000000003E-2</v>
      </c>
      <c r="AB893">
        <v>-1.704423E-3</v>
      </c>
      <c r="AC893">
        <v>1.3500825059999999</v>
      </c>
    </row>
    <row r="894" spans="1:29" x14ac:dyDescent="0.3">
      <c r="A894">
        <v>8.92</v>
      </c>
      <c r="B894">
        <v>28.2</v>
      </c>
      <c r="C894">
        <v>-100</v>
      </c>
      <c r="D894">
        <v>-100</v>
      </c>
      <c r="E894">
        <v>-100</v>
      </c>
      <c r="F894">
        <v>-114.4423077</v>
      </c>
      <c r="G894">
        <v>-113.3269231</v>
      </c>
      <c r="H894">
        <v>-100.5576923</v>
      </c>
      <c r="I894">
        <v>-109</v>
      </c>
      <c r="J894">
        <v>-108</v>
      </c>
      <c r="K894">
        <v>-104</v>
      </c>
      <c r="L894">
        <v>-5.851743377</v>
      </c>
      <c r="M894">
        <v>-5.7947107579999999</v>
      </c>
      <c r="N894">
        <v>-5.1417856019999997</v>
      </c>
      <c r="O894">
        <v>-5.5734635289999996</v>
      </c>
      <c r="P894">
        <v>-5.5223308360000001</v>
      </c>
      <c r="Q894">
        <v>-5.3178000650000001</v>
      </c>
      <c r="R894">
        <v>-0.29258716899999998</v>
      </c>
      <c r="S894">
        <v>-0.28973553800000001</v>
      </c>
      <c r="T894">
        <v>-0.25708927999999998</v>
      </c>
      <c r="U894">
        <v>-0.27867317600000002</v>
      </c>
      <c r="V894">
        <v>-0.27611654200000002</v>
      </c>
      <c r="W894">
        <v>-0.26589000299999999</v>
      </c>
      <c r="X894">
        <v>1.64639E-3</v>
      </c>
      <c r="Y894">
        <v>2.2714715999999999E-2</v>
      </c>
      <c r="Z894">
        <v>1.4726526090000001</v>
      </c>
      <c r="AA894">
        <v>1.476074E-3</v>
      </c>
      <c r="AB894">
        <v>7.669904E-3</v>
      </c>
      <c r="AC894">
        <v>1.4397889850000001</v>
      </c>
    </row>
    <row r="895" spans="1:29" x14ac:dyDescent="0.3">
      <c r="A895">
        <v>8.93</v>
      </c>
      <c r="B895">
        <v>28.2</v>
      </c>
      <c r="C895">
        <v>-100</v>
      </c>
      <c r="D895">
        <v>-100</v>
      </c>
      <c r="E895">
        <v>-100</v>
      </c>
      <c r="F895">
        <v>-115.3173077</v>
      </c>
      <c r="G895">
        <v>-114.1346154</v>
      </c>
      <c r="H895">
        <v>-102.4711538</v>
      </c>
      <c r="I895">
        <v>-207</v>
      </c>
      <c r="J895">
        <v>-110</v>
      </c>
      <c r="K895">
        <v>-102</v>
      </c>
      <c r="L895">
        <v>-5.8964844840000001</v>
      </c>
      <c r="M895">
        <v>-5.8360102410000003</v>
      </c>
      <c r="N895">
        <v>-5.2396260440000004</v>
      </c>
      <c r="O895">
        <v>-10.584467439999999</v>
      </c>
      <c r="P895">
        <v>-5.6245962220000001</v>
      </c>
      <c r="Q895">
        <v>-5.2155346790000001</v>
      </c>
      <c r="R895">
        <v>-0.29482422400000002</v>
      </c>
      <c r="S895">
        <v>-0.29180051200000001</v>
      </c>
      <c r="T895">
        <v>-0.26198130200000003</v>
      </c>
      <c r="U895">
        <v>-0.52922337200000003</v>
      </c>
      <c r="V895">
        <v>-0.281229811</v>
      </c>
      <c r="W895">
        <v>-0.26077673400000001</v>
      </c>
      <c r="X895">
        <v>1.7457410000000001E-3</v>
      </c>
      <c r="Y895">
        <v>2.0887376999999999E-2</v>
      </c>
      <c r="Z895">
        <v>1.4887825240000001</v>
      </c>
      <c r="AA895">
        <v>0.14317914900000001</v>
      </c>
      <c r="AB895">
        <v>9.6299905000000005E-2</v>
      </c>
      <c r="AC895">
        <v>1.8793507309999999</v>
      </c>
    </row>
    <row r="896" spans="1:29" x14ac:dyDescent="0.3">
      <c r="A896">
        <v>8.94</v>
      </c>
      <c r="B896">
        <v>28.2</v>
      </c>
      <c r="C896">
        <v>-100</v>
      </c>
      <c r="D896">
        <v>-100</v>
      </c>
      <c r="E896">
        <v>-100</v>
      </c>
      <c r="F896">
        <v>-115.2403846</v>
      </c>
      <c r="G896">
        <v>-113.5865385</v>
      </c>
      <c r="H896">
        <v>-104.1538462</v>
      </c>
      <c r="I896">
        <v>-103</v>
      </c>
      <c r="J896">
        <v>-216</v>
      </c>
      <c r="K896">
        <v>-173</v>
      </c>
      <c r="L896">
        <v>-5.8925511999999998</v>
      </c>
      <c r="M896">
        <v>-5.8079855919999996</v>
      </c>
      <c r="N896">
        <v>-5.325666633</v>
      </c>
      <c r="O896">
        <v>-5.2666673719999997</v>
      </c>
      <c r="P896">
        <v>-11.04466167</v>
      </c>
      <c r="Q896">
        <v>-8.8459558769999997</v>
      </c>
      <c r="R896">
        <v>-0.29462756000000001</v>
      </c>
      <c r="S896">
        <v>-0.29039927999999998</v>
      </c>
      <c r="T896">
        <v>-0.26628333199999998</v>
      </c>
      <c r="U896">
        <v>-0.26333336899999998</v>
      </c>
      <c r="V896">
        <v>-0.55223308400000004</v>
      </c>
      <c r="W896">
        <v>-0.44229779400000002</v>
      </c>
      <c r="X896">
        <v>2.4411989999999998E-3</v>
      </c>
      <c r="Y896">
        <v>1.7486725000000002E-2</v>
      </c>
      <c r="Z896">
        <v>1.493526616</v>
      </c>
      <c r="AA896">
        <v>-0.16679632799999999</v>
      </c>
      <c r="AB896">
        <v>-2.3009712000000002E-2</v>
      </c>
      <c r="AC896">
        <v>2.2067793789999999</v>
      </c>
    </row>
    <row r="897" spans="1:29" x14ac:dyDescent="0.3">
      <c r="A897">
        <v>8.9499999999999993</v>
      </c>
      <c r="B897">
        <v>28.2</v>
      </c>
      <c r="C897">
        <v>-100</v>
      </c>
      <c r="D897">
        <v>-100</v>
      </c>
      <c r="E897">
        <v>-100</v>
      </c>
      <c r="F897">
        <v>-115.0480769</v>
      </c>
      <c r="G897">
        <v>-113.0288462</v>
      </c>
      <c r="H897">
        <v>-106.4615385</v>
      </c>
      <c r="I897">
        <v>-103</v>
      </c>
      <c r="J897">
        <v>0</v>
      </c>
      <c r="K897">
        <v>0</v>
      </c>
      <c r="L897">
        <v>-5.8827179889999996</v>
      </c>
      <c r="M897">
        <v>-5.7794692830000001</v>
      </c>
      <c r="N897">
        <v>-5.4436651549999997</v>
      </c>
      <c r="O897">
        <v>-5.2666673719999997</v>
      </c>
      <c r="P897">
        <v>0</v>
      </c>
      <c r="Q897">
        <v>0</v>
      </c>
      <c r="R897">
        <v>-0.29413589899999998</v>
      </c>
      <c r="S897">
        <v>-0.28897346400000001</v>
      </c>
      <c r="T897">
        <v>-0.27218325799999998</v>
      </c>
      <c r="U897">
        <v>-0.26333336899999998</v>
      </c>
      <c r="V897">
        <v>0</v>
      </c>
      <c r="W897">
        <v>0</v>
      </c>
      <c r="X897">
        <v>2.9805330000000001E-3</v>
      </c>
      <c r="Y897">
        <v>1.2914283E-2</v>
      </c>
      <c r="Z897">
        <v>1.500513371</v>
      </c>
      <c r="AA897">
        <v>0.152035591</v>
      </c>
      <c r="AB897">
        <v>8.7777789999999994E-2</v>
      </c>
      <c r="AC897">
        <v>0.46198836599999998</v>
      </c>
    </row>
    <row r="898" spans="1:29" x14ac:dyDescent="0.3">
      <c r="A898">
        <v>8.9600000000000009</v>
      </c>
      <c r="B898">
        <v>28.2</v>
      </c>
      <c r="C898">
        <v>-100</v>
      </c>
      <c r="D898">
        <v>-100</v>
      </c>
      <c r="E898">
        <v>-100</v>
      </c>
      <c r="F898">
        <v>-115.0096154</v>
      </c>
      <c r="G898">
        <v>-112.9711538</v>
      </c>
      <c r="H898">
        <v>-108.3846154</v>
      </c>
      <c r="I898">
        <v>0</v>
      </c>
      <c r="J898">
        <v>-115</v>
      </c>
      <c r="K898">
        <v>-93</v>
      </c>
      <c r="L898">
        <v>-5.8807513470000004</v>
      </c>
      <c r="M898">
        <v>-5.7765193200000002</v>
      </c>
      <c r="N898">
        <v>-5.5419972570000002</v>
      </c>
      <c r="O898">
        <v>0</v>
      </c>
      <c r="P898">
        <v>-5.8802596869999997</v>
      </c>
      <c r="Q898">
        <v>-4.7553404419999996</v>
      </c>
      <c r="R898">
        <v>-0.294037567</v>
      </c>
      <c r="S898">
        <v>-0.28882596599999999</v>
      </c>
      <c r="T898">
        <v>-0.277099863</v>
      </c>
      <c r="U898">
        <v>0</v>
      </c>
      <c r="V898">
        <v>-0.29401298399999998</v>
      </c>
      <c r="W898">
        <v>-0.23776702199999999</v>
      </c>
      <c r="X898">
        <v>3.0089190000000001E-3</v>
      </c>
      <c r="Y898">
        <v>9.5546030000000001E-3</v>
      </c>
      <c r="Z898">
        <v>1.508707713</v>
      </c>
      <c r="AA898">
        <v>-0.16974847600000001</v>
      </c>
      <c r="AB898">
        <v>-6.0507020000000002E-2</v>
      </c>
      <c r="AC898">
        <v>0.93294737999999999</v>
      </c>
    </row>
    <row r="899" spans="1:29" x14ac:dyDescent="0.3">
      <c r="A899">
        <v>8.9700000000000006</v>
      </c>
      <c r="B899">
        <v>28.2</v>
      </c>
      <c r="C899">
        <v>-100</v>
      </c>
      <c r="D899">
        <v>-100</v>
      </c>
      <c r="E899">
        <v>-100</v>
      </c>
      <c r="F899">
        <v>-115.5096154</v>
      </c>
      <c r="G899">
        <v>-113.0673077</v>
      </c>
      <c r="H899">
        <v>-108.6346154</v>
      </c>
      <c r="I899">
        <v>-194</v>
      </c>
      <c r="J899">
        <v>-210</v>
      </c>
      <c r="K899">
        <v>-100</v>
      </c>
      <c r="L899">
        <v>-5.9063176940000002</v>
      </c>
      <c r="M899">
        <v>-5.7814359250000003</v>
      </c>
      <c r="N899">
        <v>-5.5547804300000001</v>
      </c>
      <c r="O899">
        <v>-9.9197424279999993</v>
      </c>
      <c r="P899">
        <v>-10.73786552</v>
      </c>
      <c r="Q899">
        <v>-5.1132692930000001</v>
      </c>
      <c r="R899">
        <v>-0.295315885</v>
      </c>
      <c r="S899">
        <v>-0.28907179599999999</v>
      </c>
      <c r="T899">
        <v>-0.27773902099999997</v>
      </c>
      <c r="U899">
        <v>-0.49598712099999998</v>
      </c>
      <c r="V899">
        <v>-0.53689327600000003</v>
      </c>
      <c r="W899">
        <v>-0.25566346499999998</v>
      </c>
      <c r="X899">
        <v>3.6050259999999999E-3</v>
      </c>
      <c r="Y899">
        <v>9.6365459999999993E-3</v>
      </c>
      <c r="Z899">
        <v>1.512502987</v>
      </c>
      <c r="AA899">
        <v>-2.3617178999999999E-2</v>
      </c>
      <c r="AB899">
        <v>0.17385115600000001</v>
      </c>
      <c r="AC899">
        <v>2.2606032659999999</v>
      </c>
    </row>
    <row r="900" spans="1:29" x14ac:dyDescent="0.3">
      <c r="A900">
        <v>8.98</v>
      </c>
      <c r="B900">
        <v>28.2</v>
      </c>
      <c r="C900">
        <v>-100</v>
      </c>
      <c r="D900">
        <v>-100</v>
      </c>
      <c r="E900">
        <v>-100</v>
      </c>
      <c r="F900">
        <v>-115.1153846</v>
      </c>
      <c r="G900">
        <v>-113.1442308</v>
      </c>
      <c r="H900">
        <v>-108.5096154</v>
      </c>
      <c r="I900">
        <v>-114</v>
      </c>
      <c r="J900">
        <v>-96</v>
      </c>
      <c r="K900">
        <v>-205</v>
      </c>
      <c r="L900">
        <v>-5.8861596130000002</v>
      </c>
      <c r="M900">
        <v>-5.7853692089999997</v>
      </c>
      <c r="N900">
        <v>-5.5483888429999997</v>
      </c>
      <c r="O900">
        <v>-5.8291269940000001</v>
      </c>
      <c r="P900">
        <v>-4.9087385210000001</v>
      </c>
      <c r="Q900">
        <v>-10.48220205</v>
      </c>
      <c r="R900">
        <v>-0.294307981</v>
      </c>
      <c r="S900">
        <v>-0.28926846000000001</v>
      </c>
      <c r="T900">
        <v>-0.27741944200000002</v>
      </c>
      <c r="U900">
        <v>-0.29145634999999998</v>
      </c>
      <c r="V900">
        <v>-0.245436926</v>
      </c>
      <c r="W900">
        <v>-0.52411010300000005</v>
      </c>
      <c r="X900">
        <v>2.909568E-3</v>
      </c>
      <c r="Y900">
        <v>9.579186E-3</v>
      </c>
      <c r="Z900">
        <v>1.5105190930000001</v>
      </c>
      <c r="AA900">
        <v>2.6569327E-2</v>
      </c>
      <c r="AB900">
        <v>-0.17044231000000001</v>
      </c>
      <c r="AC900">
        <v>1.861409436</v>
      </c>
    </row>
    <row r="901" spans="1:29" x14ac:dyDescent="0.3">
      <c r="A901">
        <v>8.99</v>
      </c>
      <c r="B901">
        <v>28.2</v>
      </c>
      <c r="C901">
        <v>-100</v>
      </c>
      <c r="D901">
        <v>-100</v>
      </c>
      <c r="E901">
        <v>-100</v>
      </c>
      <c r="F901">
        <v>-113.6153846</v>
      </c>
      <c r="G901">
        <v>-112.1346154</v>
      </c>
      <c r="H901">
        <v>-107.4519231</v>
      </c>
      <c r="I901">
        <v>-118</v>
      </c>
      <c r="J901">
        <v>-95</v>
      </c>
      <c r="K901">
        <v>0</v>
      </c>
      <c r="L901">
        <v>-5.809460574</v>
      </c>
      <c r="M901">
        <v>-5.7337448550000003</v>
      </c>
      <c r="N901">
        <v>-5.4943061870000003</v>
      </c>
      <c r="O901">
        <v>-6.0336577660000001</v>
      </c>
      <c r="P901">
        <v>-4.8576058279999996</v>
      </c>
      <c r="Q901">
        <v>0</v>
      </c>
      <c r="R901">
        <v>-0.29047302899999999</v>
      </c>
      <c r="S901">
        <v>-0.28668724299999998</v>
      </c>
      <c r="T901">
        <v>-0.27471530900000002</v>
      </c>
      <c r="U901">
        <v>-0.30168288799999998</v>
      </c>
      <c r="V901">
        <v>-0.242880291</v>
      </c>
      <c r="W901">
        <v>0</v>
      </c>
      <c r="X901">
        <v>2.1857249999999999E-3</v>
      </c>
      <c r="Y901">
        <v>9.2432179999999992E-3</v>
      </c>
      <c r="Z901">
        <v>1.494518563</v>
      </c>
      <c r="AA901">
        <v>3.3949695000000002E-2</v>
      </c>
      <c r="AB901">
        <v>0.18152106000000001</v>
      </c>
      <c r="AC901">
        <v>0.95537399899999997</v>
      </c>
    </row>
    <row r="902" spans="1:29" x14ac:dyDescent="0.3">
      <c r="A902">
        <v>9</v>
      </c>
      <c r="B902">
        <v>28.2</v>
      </c>
      <c r="C902">
        <v>-100</v>
      </c>
      <c r="D902">
        <v>-100</v>
      </c>
      <c r="E902">
        <v>-100</v>
      </c>
      <c r="F902">
        <v>-111.8942308</v>
      </c>
      <c r="G902">
        <v>-111.0673077</v>
      </c>
      <c r="H902">
        <v>-106.875</v>
      </c>
      <c r="I902">
        <v>-124</v>
      </c>
      <c r="J902">
        <v>-82</v>
      </c>
      <c r="K902">
        <v>-242</v>
      </c>
      <c r="L902">
        <v>-5.7214533430000003</v>
      </c>
      <c r="M902">
        <v>-5.6791705390000002</v>
      </c>
      <c r="N902">
        <v>-5.4648065570000002</v>
      </c>
      <c r="O902">
        <v>-6.3404539230000001</v>
      </c>
      <c r="P902">
        <v>-4.1928808200000001</v>
      </c>
      <c r="Q902">
        <v>-12.374111689999999</v>
      </c>
      <c r="R902">
        <v>-0.286072667</v>
      </c>
      <c r="S902">
        <v>-0.28395852700000002</v>
      </c>
      <c r="T902">
        <v>-0.27324032799999998</v>
      </c>
      <c r="U902">
        <v>-0.31702269599999999</v>
      </c>
      <c r="V902">
        <v>-0.209644041</v>
      </c>
      <c r="W902">
        <v>-0.61870558399999998</v>
      </c>
      <c r="X902">
        <v>1.2205989999999999E-3</v>
      </c>
      <c r="Y902">
        <v>7.8501790000000005E-3</v>
      </c>
      <c r="Z902">
        <v>1.479423723</v>
      </c>
      <c r="AA902">
        <v>6.1995095E-2</v>
      </c>
      <c r="AB902">
        <v>-0.236914811</v>
      </c>
      <c r="AC902">
        <v>2.009425126</v>
      </c>
    </row>
    <row r="903" spans="1:29" x14ac:dyDescent="0.3">
      <c r="A903">
        <v>9.01</v>
      </c>
      <c r="B903">
        <v>28.2</v>
      </c>
      <c r="C903">
        <v>-100</v>
      </c>
      <c r="D903">
        <v>-100</v>
      </c>
      <c r="E903">
        <v>-100</v>
      </c>
      <c r="F903">
        <v>-110.8653846</v>
      </c>
      <c r="G903">
        <v>-111.3557692</v>
      </c>
      <c r="H903">
        <v>-107.3557692</v>
      </c>
      <c r="I903">
        <v>-96</v>
      </c>
      <c r="J903">
        <v>-108</v>
      </c>
      <c r="K903">
        <v>-106</v>
      </c>
      <c r="L903">
        <v>-5.6688456680000003</v>
      </c>
      <c r="M903">
        <v>-5.6939203540000003</v>
      </c>
      <c r="N903">
        <v>-5.4893895820000003</v>
      </c>
      <c r="O903">
        <v>-4.9087385210000001</v>
      </c>
      <c r="P903">
        <v>-5.5223308360000001</v>
      </c>
      <c r="Q903">
        <v>-5.4200654510000001</v>
      </c>
      <c r="R903">
        <v>-0.28344228300000002</v>
      </c>
      <c r="S903">
        <v>-0.284696018</v>
      </c>
      <c r="T903">
        <v>-0.27446947900000002</v>
      </c>
      <c r="U903">
        <v>-0.245436926</v>
      </c>
      <c r="V903">
        <v>-0.27611654200000002</v>
      </c>
      <c r="W903">
        <v>-0.27100327299999999</v>
      </c>
      <c r="X903">
        <v>-7.2384399999999996E-4</v>
      </c>
      <c r="Y903">
        <v>6.3997810000000002E-3</v>
      </c>
      <c r="Z903">
        <v>1.4782592640000001</v>
      </c>
      <c r="AA903">
        <v>-1.7712884000000002E-2</v>
      </c>
      <c r="AB903">
        <v>-6.8176920000000002E-3</v>
      </c>
      <c r="AC903">
        <v>1.390450422</v>
      </c>
    </row>
    <row r="904" spans="1:29" x14ac:dyDescent="0.3">
      <c r="A904">
        <v>9.02</v>
      </c>
      <c r="B904">
        <v>28.2</v>
      </c>
      <c r="C904">
        <v>-100</v>
      </c>
      <c r="D904">
        <v>-100</v>
      </c>
      <c r="E904">
        <v>-100</v>
      </c>
      <c r="F904">
        <v>-111.0769231</v>
      </c>
      <c r="G904">
        <v>-110.7307692</v>
      </c>
      <c r="H904">
        <v>-107.6730769</v>
      </c>
      <c r="I904">
        <v>-118</v>
      </c>
      <c r="J904">
        <v>-112</v>
      </c>
      <c r="K904">
        <v>-101</v>
      </c>
      <c r="L904">
        <v>-5.679662199</v>
      </c>
      <c r="M904">
        <v>-5.6619624210000001</v>
      </c>
      <c r="N904">
        <v>-5.5056143789999998</v>
      </c>
      <c r="O904">
        <v>-6.0336577660000001</v>
      </c>
      <c r="P904">
        <v>-5.7268616080000001</v>
      </c>
      <c r="Q904">
        <v>-5.1644019859999997</v>
      </c>
      <c r="R904">
        <v>-0.28398310999999998</v>
      </c>
      <c r="S904">
        <v>-0.28309812099999998</v>
      </c>
      <c r="T904">
        <v>-0.27528071900000001</v>
      </c>
      <c r="U904">
        <v>-0.30168288799999998</v>
      </c>
      <c r="V904">
        <v>-0.28634308000000003</v>
      </c>
      <c r="W904">
        <v>-0.25822009899999998</v>
      </c>
      <c r="X904">
        <v>5.1094900000000002E-4</v>
      </c>
      <c r="Y904">
        <v>5.5065979999999997E-3</v>
      </c>
      <c r="Z904">
        <v>1.477827982</v>
      </c>
      <c r="AA904">
        <v>8.8564420000000008E-3</v>
      </c>
      <c r="AB904">
        <v>2.3861923E-2</v>
      </c>
      <c r="AC904">
        <v>1.484642225</v>
      </c>
    </row>
    <row r="905" spans="1:29" x14ac:dyDescent="0.3">
      <c r="A905">
        <v>9.0299999999999994</v>
      </c>
      <c r="B905">
        <v>28.2</v>
      </c>
      <c r="C905">
        <v>-100</v>
      </c>
      <c r="D905">
        <v>-100</v>
      </c>
      <c r="E905">
        <v>-100</v>
      </c>
      <c r="F905">
        <v>-111.4519231</v>
      </c>
      <c r="G905">
        <v>-110.0769231</v>
      </c>
      <c r="H905">
        <v>-107.6153846</v>
      </c>
      <c r="I905">
        <v>-117</v>
      </c>
      <c r="J905">
        <v>-114</v>
      </c>
      <c r="K905">
        <v>-100</v>
      </c>
      <c r="L905">
        <v>-5.6988369590000003</v>
      </c>
      <c r="M905">
        <v>-5.6285295059999996</v>
      </c>
      <c r="N905">
        <v>-5.502664416</v>
      </c>
      <c r="O905">
        <v>-5.9825250729999997</v>
      </c>
      <c r="P905">
        <v>-5.8291269940000001</v>
      </c>
      <c r="Q905">
        <v>-5.1132692930000001</v>
      </c>
      <c r="R905">
        <v>-0.284941848</v>
      </c>
      <c r="S905">
        <v>-0.28142647500000001</v>
      </c>
      <c r="T905">
        <v>-0.27513322099999998</v>
      </c>
      <c r="U905">
        <v>-0.29912625399999998</v>
      </c>
      <c r="V905">
        <v>-0.29145634999999998</v>
      </c>
      <c r="W905">
        <v>-0.25566346499999998</v>
      </c>
      <c r="X905">
        <v>2.0296009999999998E-3</v>
      </c>
      <c r="Y905">
        <v>5.3672939999999999E-3</v>
      </c>
      <c r="Z905">
        <v>1.4763184979999999</v>
      </c>
      <c r="AA905">
        <v>4.4282210000000004E-3</v>
      </c>
      <c r="AB905">
        <v>2.6418558000000002E-2</v>
      </c>
      <c r="AC905">
        <v>1.484642225</v>
      </c>
    </row>
    <row r="906" spans="1:29" x14ac:dyDescent="0.3">
      <c r="A906">
        <v>9.0399999999999991</v>
      </c>
      <c r="B906">
        <v>28.2</v>
      </c>
      <c r="C906">
        <v>-100</v>
      </c>
      <c r="D906">
        <v>-100</v>
      </c>
      <c r="E906">
        <v>-100</v>
      </c>
      <c r="F906">
        <v>-111.3846154</v>
      </c>
      <c r="G906">
        <v>-109.4711538</v>
      </c>
      <c r="H906">
        <v>-107.3557692</v>
      </c>
      <c r="I906">
        <v>-118</v>
      </c>
      <c r="J906">
        <v>-114</v>
      </c>
      <c r="K906">
        <v>-78</v>
      </c>
      <c r="L906">
        <v>-5.6953953359999998</v>
      </c>
      <c r="M906">
        <v>-5.5975548939999999</v>
      </c>
      <c r="N906">
        <v>-5.4893895820000003</v>
      </c>
      <c r="O906">
        <v>-6.0336577660000001</v>
      </c>
      <c r="P906">
        <v>-5.8291269940000001</v>
      </c>
      <c r="Q906">
        <v>-3.9883500490000001</v>
      </c>
      <c r="R906">
        <v>-0.28476976700000001</v>
      </c>
      <c r="S906">
        <v>-0.27987774500000001</v>
      </c>
      <c r="T906">
        <v>-0.27446947900000002</v>
      </c>
      <c r="U906">
        <v>-0.30168288799999998</v>
      </c>
      <c r="V906">
        <v>-0.29145634999999998</v>
      </c>
      <c r="W906">
        <v>-0.199417502</v>
      </c>
      <c r="X906">
        <v>2.8244099999999999E-3</v>
      </c>
      <c r="Y906">
        <v>5.2361839999999996E-3</v>
      </c>
      <c r="Z906">
        <v>1.4721350710000001</v>
      </c>
      <c r="AA906">
        <v>5.9042950000000004E-3</v>
      </c>
      <c r="AB906">
        <v>6.4768078000000007E-2</v>
      </c>
      <c r="AC906">
        <v>1.390450422</v>
      </c>
    </row>
    <row r="907" spans="1:29" x14ac:dyDescent="0.3">
      <c r="A907">
        <v>9.0500000000000007</v>
      </c>
      <c r="B907">
        <v>28.2</v>
      </c>
      <c r="C907">
        <v>-100</v>
      </c>
      <c r="D907">
        <v>-100</v>
      </c>
      <c r="E907">
        <v>-100</v>
      </c>
      <c r="F907">
        <v>-109.9038462</v>
      </c>
      <c r="G907">
        <v>-107.8653846</v>
      </c>
      <c r="H907">
        <v>-106.1923077</v>
      </c>
      <c r="I907">
        <v>-114</v>
      </c>
      <c r="J907">
        <v>-91</v>
      </c>
      <c r="K907">
        <v>-100</v>
      </c>
      <c r="L907">
        <v>-5.6196796170000001</v>
      </c>
      <c r="M907">
        <v>-5.5154475889999999</v>
      </c>
      <c r="N907">
        <v>-5.4298986610000002</v>
      </c>
      <c r="O907">
        <v>-5.8291269940000001</v>
      </c>
      <c r="P907">
        <v>-4.6530750569999997</v>
      </c>
      <c r="Q907">
        <v>-5.1132692930000001</v>
      </c>
      <c r="R907">
        <v>-0.28098398099999999</v>
      </c>
      <c r="S907">
        <v>-0.27577237900000001</v>
      </c>
      <c r="T907">
        <v>-0.27149493299999999</v>
      </c>
      <c r="U907">
        <v>-0.29145634999999998</v>
      </c>
      <c r="V907">
        <v>-0.23265375299999999</v>
      </c>
      <c r="W907">
        <v>-0.25566346499999998</v>
      </c>
      <c r="X907">
        <v>3.0089190000000001E-3</v>
      </c>
      <c r="Y907">
        <v>4.5888309999999998E-3</v>
      </c>
      <c r="Z907">
        <v>1.453072444</v>
      </c>
      <c r="AA907">
        <v>3.3949695000000002E-2</v>
      </c>
      <c r="AB907">
        <v>4.2610579999999999E-3</v>
      </c>
      <c r="AC907">
        <v>1.368023802</v>
      </c>
    </row>
    <row r="908" spans="1:29" x14ac:dyDescent="0.3">
      <c r="A908">
        <v>9.06</v>
      </c>
      <c r="B908">
        <v>28.2</v>
      </c>
      <c r="C908">
        <v>-100</v>
      </c>
      <c r="D908">
        <v>-100</v>
      </c>
      <c r="E908">
        <v>-100</v>
      </c>
      <c r="F908">
        <v>-108.4134615</v>
      </c>
      <c r="G908">
        <v>-107.3269231</v>
      </c>
      <c r="H908">
        <v>-103.9519231</v>
      </c>
      <c r="I908">
        <v>-89</v>
      </c>
      <c r="J908">
        <v>-114</v>
      </c>
      <c r="K908">
        <v>-104</v>
      </c>
      <c r="L908">
        <v>-5.5434722379999997</v>
      </c>
      <c r="M908">
        <v>-5.4879146009999999</v>
      </c>
      <c r="N908">
        <v>-5.3153417620000001</v>
      </c>
      <c r="O908">
        <v>-4.5508096709999997</v>
      </c>
      <c r="P908">
        <v>-5.8291269940000001</v>
      </c>
      <c r="Q908">
        <v>-5.3178000650000001</v>
      </c>
      <c r="R908">
        <v>-0.27717361200000001</v>
      </c>
      <c r="S908">
        <v>-0.27439573</v>
      </c>
      <c r="T908">
        <v>-0.26576708799999998</v>
      </c>
      <c r="U908">
        <v>-0.22754048399999999</v>
      </c>
      <c r="V908">
        <v>-0.29145634999999998</v>
      </c>
      <c r="W908">
        <v>-0.26589000299999999</v>
      </c>
      <c r="X908">
        <v>1.6038109999999999E-3</v>
      </c>
      <c r="Y908">
        <v>6.6783889999999999E-3</v>
      </c>
      <c r="Z908">
        <v>1.4339235619999999</v>
      </c>
      <c r="AA908">
        <v>-3.6901842999999997E-2</v>
      </c>
      <c r="AB908">
        <v>-4.2610579999999999E-3</v>
      </c>
      <c r="AC908">
        <v>1.37699445</v>
      </c>
    </row>
    <row r="909" spans="1:29" x14ac:dyDescent="0.3">
      <c r="A909">
        <v>9.07</v>
      </c>
      <c r="B909">
        <v>28.2</v>
      </c>
      <c r="C909">
        <v>-100</v>
      </c>
      <c r="D909">
        <v>-100</v>
      </c>
      <c r="E909">
        <v>-100</v>
      </c>
      <c r="F909">
        <v>-108.1442308</v>
      </c>
      <c r="G909">
        <v>-107.5576923</v>
      </c>
      <c r="H909">
        <v>-102.8173077</v>
      </c>
      <c r="I909">
        <v>-110</v>
      </c>
      <c r="J909">
        <v>-113</v>
      </c>
      <c r="K909">
        <v>-107</v>
      </c>
      <c r="L909">
        <v>-5.5297057440000001</v>
      </c>
      <c r="M909">
        <v>-5.4997144530000002</v>
      </c>
      <c r="N909">
        <v>-5.2573258220000003</v>
      </c>
      <c r="O909">
        <v>-5.6245962220000001</v>
      </c>
      <c r="P909">
        <v>-5.7779943009999997</v>
      </c>
      <c r="Q909">
        <v>-5.4711981429999996</v>
      </c>
      <c r="R909">
        <v>-0.27648528700000002</v>
      </c>
      <c r="S909">
        <v>-0.27498572300000002</v>
      </c>
      <c r="T909">
        <v>-0.26286629099999997</v>
      </c>
      <c r="U909">
        <v>-0.281229811</v>
      </c>
      <c r="V909">
        <v>-0.288899715</v>
      </c>
      <c r="W909">
        <v>-0.27355990699999999</v>
      </c>
      <c r="X909">
        <v>8.6577400000000004E-4</v>
      </c>
      <c r="Y909">
        <v>8.5794760000000008E-3</v>
      </c>
      <c r="Z909">
        <v>1.4286619309999999</v>
      </c>
      <c r="AA909">
        <v>-4.4282210000000004E-3</v>
      </c>
      <c r="AB909">
        <v>7.669904E-3</v>
      </c>
      <c r="AC909">
        <v>1.480156901</v>
      </c>
    </row>
    <row r="910" spans="1:29" x14ac:dyDescent="0.3">
      <c r="A910">
        <v>9.08</v>
      </c>
      <c r="B910">
        <v>28.2</v>
      </c>
      <c r="C910">
        <v>-100</v>
      </c>
      <c r="D910">
        <v>-100</v>
      </c>
      <c r="E910">
        <v>-100</v>
      </c>
      <c r="F910">
        <v>-108.3557692</v>
      </c>
      <c r="G910">
        <v>-107.2115385</v>
      </c>
      <c r="H910">
        <v>-101.8365385</v>
      </c>
      <c r="I910">
        <v>-106</v>
      </c>
      <c r="J910">
        <v>-119</v>
      </c>
      <c r="K910">
        <v>-99</v>
      </c>
      <c r="L910">
        <v>-5.5405222749999998</v>
      </c>
      <c r="M910">
        <v>-5.4820146750000003</v>
      </c>
      <c r="N910">
        <v>-5.2071764500000004</v>
      </c>
      <c r="O910">
        <v>-5.4200654510000001</v>
      </c>
      <c r="P910">
        <v>-6.0847904589999997</v>
      </c>
      <c r="Q910">
        <v>-5.0621365999999997</v>
      </c>
      <c r="R910">
        <v>-0.27702611399999999</v>
      </c>
      <c r="S910">
        <v>-0.27410073400000001</v>
      </c>
      <c r="T910">
        <v>-0.26035882300000002</v>
      </c>
      <c r="U910">
        <v>-0.27100327299999999</v>
      </c>
      <c r="V910">
        <v>-0.30423952300000001</v>
      </c>
      <c r="W910">
        <v>-0.25310683</v>
      </c>
      <c r="X910">
        <v>1.688969E-3</v>
      </c>
      <c r="Y910">
        <v>1.0136401E-2</v>
      </c>
      <c r="Z910">
        <v>1.42365907</v>
      </c>
      <c r="AA910">
        <v>-1.9188957999999999E-2</v>
      </c>
      <c r="AB910">
        <v>2.3009712000000002E-2</v>
      </c>
      <c r="AC910">
        <v>1.4532449569999999</v>
      </c>
    </row>
    <row r="911" spans="1:29" x14ac:dyDescent="0.3">
      <c r="A911">
        <v>9.09</v>
      </c>
      <c r="B911">
        <v>28.2</v>
      </c>
      <c r="C911">
        <v>-100</v>
      </c>
      <c r="D911">
        <v>-100</v>
      </c>
      <c r="E911">
        <v>-100</v>
      </c>
      <c r="F911">
        <v>-108.8076923</v>
      </c>
      <c r="G911">
        <v>-106.3846154</v>
      </c>
      <c r="H911">
        <v>-101.2884615</v>
      </c>
      <c r="I911">
        <v>-104</v>
      </c>
      <c r="J911">
        <v>-122</v>
      </c>
      <c r="K911">
        <v>-77</v>
      </c>
      <c r="L911">
        <v>-5.5636303189999996</v>
      </c>
      <c r="M911">
        <v>-5.4397318710000002</v>
      </c>
      <c r="N911">
        <v>-5.1791518009999997</v>
      </c>
      <c r="O911">
        <v>-5.3178000650000001</v>
      </c>
      <c r="P911">
        <v>-6.2381885370000001</v>
      </c>
      <c r="Q911">
        <v>-3.9372173560000001</v>
      </c>
      <c r="R911">
        <v>-0.27818151600000002</v>
      </c>
      <c r="S911">
        <v>-0.27198659400000003</v>
      </c>
      <c r="T911">
        <v>-0.25895759000000002</v>
      </c>
      <c r="U911">
        <v>-0.26589000299999999</v>
      </c>
      <c r="V911">
        <v>-0.31190942700000002</v>
      </c>
      <c r="W911">
        <v>-0.19686086799999999</v>
      </c>
      <c r="X911">
        <v>3.5766399999999999E-3</v>
      </c>
      <c r="Y911">
        <v>1.0750976000000001E-2</v>
      </c>
      <c r="Z911">
        <v>1.4195187709999999</v>
      </c>
      <c r="AA911">
        <v>-2.6569327E-2</v>
      </c>
      <c r="AB911">
        <v>6.1359232E-2</v>
      </c>
      <c r="AC911">
        <v>1.3590531539999999</v>
      </c>
    </row>
    <row r="912" spans="1:29" x14ac:dyDescent="0.3">
      <c r="A912">
        <v>9.1</v>
      </c>
      <c r="B912">
        <v>28.2</v>
      </c>
      <c r="C912">
        <v>-100</v>
      </c>
      <c r="D912">
        <v>-100</v>
      </c>
      <c r="E912">
        <v>-100</v>
      </c>
      <c r="F912">
        <v>-108.9519231</v>
      </c>
      <c r="G912">
        <v>-105.7596154</v>
      </c>
      <c r="H912">
        <v>-102.2692308</v>
      </c>
      <c r="I912">
        <v>-106</v>
      </c>
      <c r="J912">
        <v>-95</v>
      </c>
      <c r="K912">
        <v>-97</v>
      </c>
      <c r="L912">
        <v>-5.5710052269999997</v>
      </c>
      <c r="M912">
        <v>-5.4077739380000001</v>
      </c>
      <c r="N912">
        <v>-5.2293011729999996</v>
      </c>
      <c r="O912">
        <v>-5.4200654510000001</v>
      </c>
      <c r="P912">
        <v>-4.8576058279999996</v>
      </c>
      <c r="Q912">
        <v>-4.9598712139999996</v>
      </c>
      <c r="R912">
        <v>-0.27855026100000002</v>
      </c>
      <c r="S912">
        <v>-0.27038869700000001</v>
      </c>
      <c r="T912">
        <v>-0.261465059</v>
      </c>
      <c r="U912">
        <v>-0.27100327299999999</v>
      </c>
      <c r="V912">
        <v>-0.242880291</v>
      </c>
      <c r="W912">
        <v>-0.247993561</v>
      </c>
      <c r="X912">
        <v>4.7120809999999999E-3</v>
      </c>
      <c r="Y912">
        <v>8.6696140000000008E-3</v>
      </c>
      <c r="Z912">
        <v>1.4217614329999999</v>
      </c>
      <c r="AA912">
        <v>1.6236811E-2</v>
      </c>
      <c r="AB912">
        <v>5.9654809999999999E-3</v>
      </c>
      <c r="AC912">
        <v>1.3366265340000001</v>
      </c>
    </row>
    <row r="913" spans="1:29" x14ac:dyDescent="0.3">
      <c r="A913">
        <v>9.11</v>
      </c>
      <c r="B913">
        <v>28.2</v>
      </c>
      <c r="C913">
        <v>-100</v>
      </c>
      <c r="D913">
        <v>-100</v>
      </c>
      <c r="E913">
        <v>-100</v>
      </c>
      <c r="F913">
        <v>-110.1057692</v>
      </c>
      <c r="G913">
        <v>-105.6153846</v>
      </c>
      <c r="H913">
        <v>-103.1538462</v>
      </c>
      <c r="I913">
        <v>-108</v>
      </c>
      <c r="J913">
        <v>-109</v>
      </c>
      <c r="K913">
        <v>-105</v>
      </c>
      <c r="L913">
        <v>-5.630004488</v>
      </c>
      <c r="M913">
        <v>-5.40039903</v>
      </c>
      <c r="N913">
        <v>-5.2745339400000004</v>
      </c>
      <c r="O913">
        <v>-5.5223308360000001</v>
      </c>
      <c r="P913">
        <v>-5.5734635289999996</v>
      </c>
      <c r="Q913">
        <v>-5.3689327579999997</v>
      </c>
      <c r="R913">
        <v>-0.28150022400000002</v>
      </c>
      <c r="S913">
        <v>-0.27001995200000001</v>
      </c>
      <c r="T913">
        <v>-0.26372669700000001</v>
      </c>
      <c r="U913">
        <v>-0.27611654200000002</v>
      </c>
      <c r="V913">
        <v>-0.27867317600000002</v>
      </c>
      <c r="W913">
        <v>-0.26844663800000002</v>
      </c>
      <c r="X913">
        <v>6.6281389999999999E-3</v>
      </c>
      <c r="Y913">
        <v>8.0222609999999993E-3</v>
      </c>
      <c r="Z913">
        <v>1.430257672</v>
      </c>
      <c r="AA913">
        <v>-1.476074E-3</v>
      </c>
      <c r="AB913">
        <v>5.9654809999999999E-3</v>
      </c>
      <c r="AC913">
        <v>1.4442743090000001</v>
      </c>
    </row>
    <row r="914" spans="1:29" x14ac:dyDescent="0.3">
      <c r="A914">
        <v>9.1199999999999992</v>
      </c>
      <c r="B914">
        <v>28.2</v>
      </c>
      <c r="C914">
        <v>-100</v>
      </c>
      <c r="D914">
        <v>-100</v>
      </c>
      <c r="E914">
        <v>-100</v>
      </c>
      <c r="F914">
        <v>-112.3846154</v>
      </c>
      <c r="G914">
        <v>-106.6923077</v>
      </c>
      <c r="H914">
        <v>-104.5769231</v>
      </c>
      <c r="I914">
        <v>-88</v>
      </c>
      <c r="J914">
        <v>-103</v>
      </c>
      <c r="K914">
        <v>-112</v>
      </c>
      <c r="L914">
        <v>-5.7465280280000002</v>
      </c>
      <c r="M914">
        <v>-5.4554650069999999</v>
      </c>
      <c r="N914">
        <v>-5.3472996950000002</v>
      </c>
      <c r="O914">
        <v>-4.4996769780000001</v>
      </c>
      <c r="P914">
        <v>-5.2666673719999997</v>
      </c>
      <c r="Q914">
        <v>-5.7268616080000001</v>
      </c>
      <c r="R914">
        <v>-0.28732640100000001</v>
      </c>
      <c r="S914">
        <v>-0.27277325000000002</v>
      </c>
      <c r="T914">
        <v>-0.267364985</v>
      </c>
      <c r="U914">
        <v>-0.22498384900000001</v>
      </c>
      <c r="V914">
        <v>-0.26333336899999998</v>
      </c>
      <c r="W914">
        <v>-0.28634308000000003</v>
      </c>
      <c r="X914">
        <v>8.4022660000000002E-3</v>
      </c>
      <c r="Y914">
        <v>8.4565609999999996E-3</v>
      </c>
      <c r="Z914">
        <v>1.4516923450000001</v>
      </c>
      <c r="AA914">
        <v>-2.2141106000000001E-2</v>
      </c>
      <c r="AB914">
        <v>-2.8122980999999998E-2</v>
      </c>
      <c r="AC914">
        <v>1.3590531539999999</v>
      </c>
    </row>
    <row r="915" spans="1:29" x14ac:dyDescent="0.3">
      <c r="A915">
        <v>9.1300000000000008</v>
      </c>
      <c r="B915">
        <v>28.2</v>
      </c>
      <c r="C915">
        <v>-100</v>
      </c>
      <c r="D915">
        <v>-100</v>
      </c>
      <c r="E915">
        <v>-100</v>
      </c>
      <c r="F915">
        <v>-114.5480769</v>
      </c>
      <c r="G915">
        <v>-107.7019231</v>
      </c>
      <c r="H915">
        <v>-105.5288462</v>
      </c>
      <c r="I915">
        <v>-114</v>
      </c>
      <c r="J915">
        <v>-96</v>
      </c>
      <c r="K915">
        <v>-119</v>
      </c>
      <c r="L915">
        <v>-5.8571516429999999</v>
      </c>
      <c r="M915">
        <v>-5.5070893610000002</v>
      </c>
      <c r="N915">
        <v>-5.3959740859999998</v>
      </c>
      <c r="O915">
        <v>-5.8291269940000001</v>
      </c>
      <c r="P915">
        <v>-4.9087385210000001</v>
      </c>
      <c r="Q915">
        <v>-6.0847904589999997</v>
      </c>
      <c r="R915">
        <v>-0.29285758200000001</v>
      </c>
      <c r="S915">
        <v>-0.27535446800000002</v>
      </c>
      <c r="T915">
        <v>-0.269798704</v>
      </c>
      <c r="U915">
        <v>-0.29145634999999998</v>
      </c>
      <c r="V915">
        <v>-0.245436926</v>
      </c>
      <c r="W915">
        <v>-0.30423952300000001</v>
      </c>
      <c r="X915">
        <v>1.0105428E-2</v>
      </c>
      <c r="Y915">
        <v>9.5382139999999997E-3</v>
      </c>
      <c r="Z915">
        <v>1.470194306</v>
      </c>
      <c r="AA915">
        <v>2.6569327E-2</v>
      </c>
      <c r="AB915">
        <v>-2.3861923E-2</v>
      </c>
      <c r="AC915">
        <v>1.475671577</v>
      </c>
    </row>
    <row r="916" spans="1:29" x14ac:dyDescent="0.3">
      <c r="A916">
        <v>9.14</v>
      </c>
      <c r="B916">
        <v>28.2</v>
      </c>
      <c r="C916">
        <v>-100</v>
      </c>
      <c r="D916">
        <v>-100</v>
      </c>
      <c r="E916">
        <v>-100</v>
      </c>
      <c r="F916">
        <v>-116.6538462</v>
      </c>
      <c r="G916">
        <v>-108.3461538</v>
      </c>
      <c r="H916">
        <v>-106.5096154</v>
      </c>
      <c r="I916">
        <v>-121</v>
      </c>
      <c r="J916">
        <v>-97</v>
      </c>
      <c r="K916">
        <v>-98</v>
      </c>
      <c r="L916">
        <v>-5.9648252939999997</v>
      </c>
      <c r="M916">
        <v>-5.540030615</v>
      </c>
      <c r="N916">
        <v>-5.4461234579999998</v>
      </c>
      <c r="O916">
        <v>-6.1870558439999996</v>
      </c>
      <c r="P916">
        <v>-4.9598712139999996</v>
      </c>
      <c r="Q916">
        <v>-5.0110039070000001</v>
      </c>
      <c r="R916">
        <v>-0.29824126499999998</v>
      </c>
      <c r="S916">
        <v>-0.27700153100000002</v>
      </c>
      <c r="T916">
        <v>-0.27230617299999998</v>
      </c>
      <c r="U916">
        <v>-0.30935279199999999</v>
      </c>
      <c r="V916">
        <v>-0.247993561</v>
      </c>
      <c r="W916">
        <v>-0.25055019499999998</v>
      </c>
      <c r="X916">
        <v>1.2262766E-2</v>
      </c>
      <c r="Y916">
        <v>1.0210149999999999E-2</v>
      </c>
      <c r="Z916">
        <v>1.4869280149999999</v>
      </c>
      <c r="AA916">
        <v>3.5425769000000003E-2</v>
      </c>
      <c r="AB916">
        <v>1.8748654E-2</v>
      </c>
      <c r="AC916">
        <v>1.417362365</v>
      </c>
    </row>
    <row r="917" spans="1:29" x14ac:dyDescent="0.3">
      <c r="A917">
        <v>9.15</v>
      </c>
      <c r="B917">
        <v>28.2</v>
      </c>
      <c r="C917">
        <v>-100</v>
      </c>
      <c r="D917">
        <v>-100</v>
      </c>
      <c r="E917">
        <v>-100</v>
      </c>
      <c r="F917">
        <v>-117.4615385</v>
      </c>
      <c r="G917">
        <v>-109.9807692</v>
      </c>
      <c r="H917">
        <v>-107.7884615</v>
      </c>
      <c r="I917">
        <v>-126</v>
      </c>
      <c r="J917">
        <v>-101</v>
      </c>
      <c r="K917">
        <v>-121</v>
      </c>
      <c r="L917">
        <v>-6.0061247770000001</v>
      </c>
      <c r="M917">
        <v>-5.6236129010000004</v>
      </c>
      <c r="N917">
        <v>-5.5115143050000004</v>
      </c>
      <c r="O917">
        <v>-6.4427193090000001</v>
      </c>
      <c r="P917">
        <v>-5.1644019859999997</v>
      </c>
      <c r="Q917">
        <v>-6.1870558439999996</v>
      </c>
      <c r="R917">
        <v>-0.30030623899999997</v>
      </c>
      <c r="S917">
        <v>-0.28118064500000001</v>
      </c>
      <c r="T917">
        <v>-0.275575715</v>
      </c>
      <c r="U917">
        <v>-0.32213596500000002</v>
      </c>
      <c r="V917">
        <v>-0.25822009899999998</v>
      </c>
      <c r="W917">
        <v>-0.30935279199999999</v>
      </c>
      <c r="X917">
        <v>1.1042167E-2</v>
      </c>
      <c r="Y917">
        <v>1.0111818E-2</v>
      </c>
      <c r="Z917">
        <v>1.5036185950000001</v>
      </c>
      <c r="AA917">
        <v>3.6901842999999997E-2</v>
      </c>
      <c r="AB917">
        <v>-1.2783173E-2</v>
      </c>
      <c r="AC917">
        <v>1.5608927319999999</v>
      </c>
    </row>
    <row r="918" spans="1:29" x14ac:dyDescent="0.3">
      <c r="A918">
        <v>9.16</v>
      </c>
      <c r="B918">
        <v>28.2</v>
      </c>
      <c r="C918">
        <v>-100</v>
      </c>
      <c r="D918">
        <v>-100</v>
      </c>
      <c r="E918">
        <v>-100</v>
      </c>
      <c r="F918">
        <v>-117.0288462</v>
      </c>
      <c r="G918">
        <v>-111.1057692</v>
      </c>
      <c r="H918">
        <v>-108.0192308</v>
      </c>
      <c r="I918">
        <v>-123</v>
      </c>
      <c r="J918">
        <v>-86</v>
      </c>
      <c r="K918">
        <v>-108</v>
      </c>
      <c r="L918">
        <v>-5.984000054</v>
      </c>
      <c r="M918">
        <v>-5.6811371810000004</v>
      </c>
      <c r="N918">
        <v>-5.5233141569999997</v>
      </c>
      <c r="O918">
        <v>-6.2893212299999997</v>
      </c>
      <c r="P918">
        <v>-4.3974115920000001</v>
      </c>
      <c r="Q918">
        <v>-5.5223308360000001</v>
      </c>
      <c r="R918">
        <v>-0.29920000299999999</v>
      </c>
      <c r="S918">
        <v>-0.28405685899999999</v>
      </c>
      <c r="T918">
        <v>-0.27616570800000001</v>
      </c>
      <c r="U918">
        <v>-0.31446606199999999</v>
      </c>
      <c r="V918">
        <v>-0.21987058000000001</v>
      </c>
      <c r="W918">
        <v>-0.27611654200000002</v>
      </c>
      <c r="X918">
        <v>8.7428980000000007E-3</v>
      </c>
      <c r="Y918">
        <v>1.0308482000000001E-2</v>
      </c>
      <c r="Z918">
        <v>1.507758894</v>
      </c>
      <c r="AA918">
        <v>5.4614727000000002E-2</v>
      </c>
      <c r="AB918">
        <v>-5.9654809999999999E-3</v>
      </c>
      <c r="AC918">
        <v>1.421847689</v>
      </c>
    </row>
    <row r="919" spans="1:29" x14ac:dyDescent="0.3">
      <c r="A919">
        <v>9.17</v>
      </c>
      <c r="B919">
        <v>28.2</v>
      </c>
      <c r="C919">
        <v>-100</v>
      </c>
      <c r="D919">
        <v>-100</v>
      </c>
      <c r="E919">
        <v>-100</v>
      </c>
      <c r="F919">
        <v>-117.0865385</v>
      </c>
      <c r="G919">
        <v>-112.5</v>
      </c>
      <c r="H919">
        <v>-108.0096154</v>
      </c>
      <c r="I919">
        <v>-97</v>
      </c>
      <c r="J919">
        <v>-114</v>
      </c>
      <c r="K919">
        <v>-104</v>
      </c>
      <c r="L919">
        <v>-5.9869500169999998</v>
      </c>
      <c r="M919">
        <v>-5.7524279549999999</v>
      </c>
      <c r="N919">
        <v>-5.5228224969999999</v>
      </c>
      <c r="O919">
        <v>-4.9598712139999996</v>
      </c>
      <c r="P919">
        <v>-5.8291269940000001</v>
      </c>
      <c r="Q919">
        <v>-5.3178000650000001</v>
      </c>
      <c r="R919">
        <v>-0.29934750100000002</v>
      </c>
      <c r="S919">
        <v>-0.28762139799999997</v>
      </c>
      <c r="T919">
        <v>-0.27614112499999999</v>
      </c>
      <c r="U919">
        <v>-0.247993561</v>
      </c>
      <c r="V919">
        <v>-0.29145634999999998</v>
      </c>
      <c r="W919">
        <v>-0.26589000299999999</v>
      </c>
      <c r="X919">
        <v>6.7700690000000001E-3</v>
      </c>
      <c r="Y919">
        <v>1.1562216E-2</v>
      </c>
      <c r="Z919">
        <v>1.514228111</v>
      </c>
      <c r="AA919">
        <v>-2.5093252999999999E-2</v>
      </c>
      <c r="AB919">
        <v>2.5566349999999998E-3</v>
      </c>
      <c r="AC919">
        <v>1.412877041</v>
      </c>
    </row>
    <row r="920" spans="1:29" x14ac:dyDescent="0.3">
      <c r="A920">
        <v>9.18</v>
      </c>
      <c r="B920">
        <v>28.2</v>
      </c>
      <c r="C920">
        <v>-100</v>
      </c>
      <c r="D920">
        <v>-100</v>
      </c>
      <c r="E920">
        <v>-100</v>
      </c>
      <c r="F920">
        <v>-117.5384615</v>
      </c>
      <c r="G920">
        <v>-113.9134615</v>
      </c>
      <c r="H920">
        <v>-107.5192308</v>
      </c>
      <c r="I920">
        <v>-118</v>
      </c>
      <c r="J920">
        <v>-115</v>
      </c>
      <c r="K920">
        <v>-102</v>
      </c>
      <c r="L920">
        <v>-6.0100580609999996</v>
      </c>
      <c r="M920">
        <v>-5.8247020489999999</v>
      </c>
      <c r="N920">
        <v>-5.497747811</v>
      </c>
      <c r="O920">
        <v>-6.0336577660000001</v>
      </c>
      <c r="P920">
        <v>-5.8802596869999997</v>
      </c>
      <c r="Q920">
        <v>-5.2155346790000001</v>
      </c>
      <c r="R920">
        <v>-0.30050290299999999</v>
      </c>
      <c r="S920">
        <v>-0.29123510200000002</v>
      </c>
      <c r="T920">
        <v>-0.27488739099999998</v>
      </c>
      <c r="U920">
        <v>-0.30168288799999998</v>
      </c>
      <c r="V920">
        <v>-0.29401298399999998</v>
      </c>
      <c r="W920">
        <v>-0.26077673400000001</v>
      </c>
      <c r="X920">
        <v>5.3507670000000002E-3</v>
      </c>
      <c r="Y920">
        <v>1.3987741E-2</v>
      </c>
      <c r="Z920">
        <v>1.5203954319999999</v>
      </c>
      <c r="AA920">
        <v>4.4282210000000004E-3</v>
      </c>
      <c r="AB920">
        <v>2.4714135000000002E-2</v>
      </c>
      <c r="AC920">
        <v>1.50258352</v>
      </c>
    </row>
    <row r="921" spans="1:29" x14ac:dyDescent="0.3">
      <c r="A921">
        <v>9.19</v>
      </c>
      <c r="B921">
        <v>28.2</v>
      </c>
      <c r="C921">
        <v>-100</v>
      </c>
      <c r="D921">
        <v>-100</v>
      </c>
      <c r="E921">
        <v>-100</v>
      </c>
      <c r="F921">
        <v>-117.5480769</v>
      </c>
      <c r="G921">
        <v>-114.0288462</v>
      </c>
      <c r="H921">
        <v>-107.6826923</v>
      </c>
      <c r="I921">
        <v>-223</v>
      </c>
      <c r="J921">
        <v>-118</v>
      </c>
      <c r="K921">
        <v>-104</v>
      </c>
      <c r="L921">
        <v>-6.0105497220000004</v>
      </c>
      <c r="M921">
        <v>-5.8306019750000004</v>
      </c>
      <c r="N921">
        <v>-5.5061060399999997</v>
      </c>
      <c r="O921">
        <v>-11.40259052</v>
      </c>
      <c r="P921">
        <v>-6.0336577660000001</v>
      </c>
      <c r="Q921">
        <v>-5.3178000650000001</v>
      </c>
      <c r="R921">
        <v>-0.30052748600000001</v>
      </c>
      <c r="S921">
        <v>-0.29153009899999999</v>
      </c>
      <c r="T921">
        <v>-0.27530530199999997</v>
      </c>
      <c r="U921">
        <v>-0.570129526</v>
      </c>
      <c r="V921">
        <v>-0.30168288799999998</v>
      </c>
      <c r="W921">
        <v>-0.26589000299999999</v>
      </c>
      <c r="X921">
        <v>5.194644E-3</v>
      </c>
      <c r="Y921">
        <v>1.381566E-2</v>
      </c>
      <c r="Z921">
        <v>1.521689275</v>
      </c>
      <c r="AA921">
        <v>0.15498773900000001</v>
      </c>
      <c r="AB921">
        <v>0.113344136</v>
      </c>
      <c r="AC921">
        <v>1.995969154</v>
      </c>
    </row>
    <row r="922" spans="1:29" x14ac:dyDescent="0.3">
      <c r="A922">
        <v>9.1999999999999993</v>
      </c>
      <c r="B922">
        <v>28.2</v>
      </c>
      <c r="C922">
        <v>-100</v>
      </c>
      <c r="D922">
        <v>-100</v>
      </c>
      <c r="E922">
        <v>-100</v>
      </c>
      <c r="F922">
        <v>-117.0480769</v>
      </c>
      <c r="G922">
        <v>-113.6346154</v>
      </c>
      <c r="H922">
        <v>-108.0673077</v>
      </c>
      <c r="I922">
        <v>-107</v>
      </c>
      <c r="J922">
        <v>-197</v>
      </c>
      <c r="K922">
        <v>-191</v>
      </c>
      <c r="L922">
        <v>-5.9849833749999997</v>
      </c>
      <c r="M922">
        <v>-5.8104438949999997</v>
      </c>
      <c r="N922">
        <v>-5.5257724599999998</v>
      </c>
      <c r="O922">
        <v>-5.4711981429999996</v>
      </c>
      <c r="P922">
        <v>-10.07314051</v>
      </c>
      <c r="Q922">
        <v>-9.7663443500000007</v>
      </c>
      <c r="R922">
        <v>-0.29924916899999998</v>
      </c>
      <c r="S922">
        <v>-0.29052219499999998</v>
      </c>
      <c r="T922">
        <v>-0.27628862300000001</v>
      </c>
      <c r="U922">
        <v>-0.27355990699999999</v>
      </c>
      <c r="V922">
        <v>-0.50365702499999998</v>
      </c>
      <c r="W922">
        <v>-0.48831721700000003</v>
      </c>
      <c r="X922">
        <v>5.0385209999999998E-3</v>
      </c>
      <c r="Y922">
        <v>1.2398039E-2</v>
      </c>
      <c r="Z922">
        <v>1.519403485</v>
      </c>
      <c r="AA922">
        <v>-0.13284663299999999</v>
      </c>
      <c r="AB922">
        <v>-6.6472501000000003E-2</v>
      </c>
      <c r="AC922">
        <v>2.2202353509999999</v>
      </c>
    </row>
    <row r="923" spans="1:29" x14ac:dyDescent="0.3">
      <c r="A923">
        <v>9.2100000000000009</v>
      </c>
      <c r="B923">
        <v>28.2</v>
      </c>
      <c r="C923">
        <v>-100</v>
      </c>
      <c r="D923">
        <v>-100</v>
      </c>
      <c r="E923">
        <v>-100</v>
      </c>
      <c r="F923">
        <v>-116.1442308</v>
      </c>
      <c r="G923">
        <v>-113.2980769</v>
      </c>
      <c r="H923">
        <v>-108.5865385</v>
      </c>
      <c r="I923">
        <v>-82</v>
      </c>
      <c r="J923">
        <v>0</v>
      </c>
      <c r="K923">
        <v>0</v>
      </c>
      <c r="L923">
        <v>-5.9387672870000001</v>
      </c>
      <c r="M923">
        <v>-5.7932357769999996</v>
      </c>
      <c r="N923">
        <v>-5.5523221270000001</v>
      </c>
      <c r="O923">
        <v>-4.1928808200000001</v>
      </c>
      <c r="P923">
        <v>0</v>
      </c>
      <c r="Q923">
        <v>0</v>
      </c>
      <c r="R923">
        <v>-0.29693836400000001</v>
      </c>
      <c r="S923">
        <v>-0.289661789</v>
      </c>
      <c r="T923">
        <v>-0.27761610599999997</v>
      </c>
      <c r="U923">
        <v>-0.209644041</v>
      </c>
      <c r="V923">
        <v>0</v>
      </c>
      <c r="W923">
        <v>0</v>
      </c>
      <c r="X923">
        <v>4.2011330000000001E-3</v>
      </c>
      <c r="Y923">
        <v>1.045598E-2</v>
      </c>
      <c r="Z923">
        <v>1.5161688760000001</v>
      </c>
      <c r="AA923">
        <v>0.121038044</v>
      </c>
      <c r="AB923">
        <v>6.9881346999999996E-2</v>
      </c>
      <c r="AC923">
        <v>0.36779656300000002</v>
      </c>
    </row>
    <row r="924" spans="1:29" x14ac:dyDescent="0.3">
      <c r="A924">
        <v>9.2200000000000006</v>
      </c>
      <c r="B924">
        <v>28.2</v>
      </c>
      <c r="C924">
        <v>-100</v>
      </c>
      <c r="D924">
        <v>-100</v>
      </c>
      <c r="E924">
        <v>-100</v>
      </c>
      <c r="F924">
        <v>-115.1730769</v>
      </c>
      <c r="G924">
        <v>-112.9903846</v>
      </c>
      <c r="H924">
        <v>-109.1634615</v>
      </c>
      <c r="I924">
        <v>-105</v>
      </c>
      <c r="J924">
        <v>-227</v>
      </c>
      <c r="K924">
        <v>-207</v>
      </c>
      <c r="L924">
        <v>-5.8891095760000001</v>
      </c>
      <c r="M924">
        <v>-5.7775026409999999</v>
      </c>
      <c r="N924">
        <v>-5.5818217580000002</v>
      </c>
      <c r="O924">
        <v>-5.3689327579999997</v>
      </c>
      <c r="P924">
        <v>-11.607121299999999</v>
      </c>
      <c r="Q924">
        <v>-10.584467439999999</v>
      </c>
      <c r="R924">
        <v>-0.29445547900000002</v>
      </c>
      <c r="S924">
        <v>-0.28887513199999998</v>
      </c>
      <c r="T924">
        <v>-0.27909108799999999</v>
      </c>
      <c r="U924">
        <v>-0.26844663800000002</v>
      </c>
      <c r="V924">
        <v>-0.58035606500000003</v>
      </c>
      <c r="W924">
        <v>-0.52922337200000003</v>
      </c>
      <c r="X924">
        <v>3.2218149999999998E-3</v>
      </c>
      <c r="Y924">
        <v>8.3828119999999999E-3</v>
      </c>
      <c r="Z924">
        <v>1.5130205240000001</v>
      </c>
      <c r="AA924">
        <v>-0.180080992</v>
      </c>
      <c r="AB924">
        <v>-6.9881346999999996E-2</v>
      </c>
      <c r="AC924">
        <v>2.4175896039999998</v>
      </c>
    </row>
    <row r="925" spans="1:29" x14ac:dyDescent="0.3">
      <c r="A925">
        <v>9.23</v>
      </c>
      <c r="B925">
        <v>28.2</v>
      </c>
      <c r="C925">
        <v>-65</v>
      </c>
      <c r="D925">
        <v>-65</v>
      </c>
      <c r="E925">
        <v>-65</v>
      </c>
      <c r="F925">
        <v>-114.6826923</v>
      </c>
      <c r="G925">
        <v>-112.1730769</v>
      </c>
      <c r="H925">
        <v>-108.7788462</v>
      </c>
      <c r="I925">
        <v>-108</v>
      </c>
      <c r="J925">
        <v>-121</v>
      </c>
      <c r="K925">
        <v>0</v>
      </c>
      <c r="L925">
        <v>-5.8640348900000001</v>
      </c>
      <c r="M925">
        <v>-5.7357114969999996</v>
      </c>
      <c r="N925">
        <v>-5.5621553380000002</v>
      </c>
      <c r="O925">
        <v>-5.5223308360000001</v>
      </c>
      <c r="P925">
        <v>-6.1870558439999996</v>
      </c>
      <c r="Q925">
        <v>0</v>
      </c>
      <c r="R925">
        <v>-0.29320174500000001</v>
      </c>
      <c r="S925">
        <v>-0.28678557500000001</v>
      </c>
      <c r="T925">
        <v>-0.27810776700000001</v>
      </c>
      <c r="U925">
        <v>-0.27611654200000002</v>
      </c>
      <c r="V925">
        <v>-0.30935279199999999</v>
      </c>
      <c r="W925">
        <v>0</v>
      </c>
      <c r="X925">
        <v>3.704377E-3</v>
      </c>
      <c r="Y925">
        <v>7.9239289999999997E-3</v>
      </c>
      <c r="Z925">
        <v>1.5054299760000001</v>
      </c>
      <c r="AA925">
        <v>-1.9188957999999999E-2</v>
      </c>
      <c r="AB925">
        <v>0.19515644500000001</v>
      </c>
      <c r="AC925">
        <v>1.0271391830000001</v>
      </c>
    </row>
    <row r="926" spans="1:29" x14ac:dyDescent="0.3">
      <c r="A926">
        <v>9.24</v>
      </c>
      <c r="B926">
        <v>28.2</v>
      </c>
      <c r="C926">
        <v>-65</v>
      </c>
      <c r="D926">
        <v>-65</v>
      </c>
      <c r="E926">
        <v>-65</v>
      </c>
      <c r="F926">
        <v>-113.2980769</v>
      </c>
      <c r="G926">
        <v>-110.9230769</v>
      </c>
      <c r="H926">
        <v>-108.2692308</v>
      </c>
      <c r="I926">
        <v>-108</v>
      </c>
      <c r="J926">
        <v>-118</v>
      </c>
      <c r="K926">
        <v>-177</v>
      </c>
      <c r="L926">
        <v>-5.7932357769999996</v>
      </c>
      <c r="M926">
        <v>-5.6717956310000002</v>
      </c>
      <c r="N926">
        <v>-5.5360973309999997</v>
      </c>
      <c r="O926">
        <v>-5.5223308360000001</v>
      </c>
      <c r="P926">
        <v>-6.0336577660000001</v>
      </c>
      <c r="Q926">
        <v>-9.0504866489999998</v>
      </c>
      <c r="R926">
        <v>-0.289661789</v>
      </c>
      <c r="S926">
        <v>-0.28358978200000001</v>
      </c>
      <c r="T926">
        <v>-0.27680486700000001</v>
      </c>
      <c r="U926">
        <v>-0.27611654200000002</v>
      </c>
      <c r="V926">
        <v>-0.30168288799999998</v>
      </c>
      <c r="W926">
        <v>-0.45252433199999997</v>
      </c>
      <c r="X926">
        <v>3.5056750000000002E-3</v>
      </c>
      <c r="Y926">
        <v>6.5472789999999996E-3</v>
      </c>
      <c r="Z926">
        <v>1.491327082</v>
      </c>
      <c r="AA926">
        <v>-1.4760736999999999E-2</v>
      </c>
      <c r="AB926">
        <v>-0.109083078</v>
      </c>
      <c r="AC926">
        <v>1.807585548</v>
      </c>
    </row>
    <row r="927" spans="1:29" x14ac:dyDescent="0.3">
      <c r="A927">
        <v>9.25</v>
      </c>
      <c r="B927">
        <v>28.2</v>
      </c>
      <c r="C927">
        <v>-65</v>
      </c>
      <c r="D927">
        <v>-65</v>
      </c>
      <c r="E927">
        <v>-65</v>
      </c>
      <c r="F927">
        <v>-110.75</v>
      </c>
      <c r="G927">
        <v>-108.4615385</v>
      </c>
      <c r="H927">
        <v>-106.8942308</v>
      </c>
      <c r="I927">
        <v>-112</v>
      </c>
      <c r="J927">
        <v>-87</v>
      </c>
      <c r="K927">
        <v>0</v>
      </c>
      <c r="L927">
        <v>-5.6629457419999998</v>
      </c>
      <c r="M927">
        <v>-5.5459305409999997</v>
      </c>
      <c r="N927">
        <v>-5.4657898779999998</v>
      </c>
      <c r="O927">
        <v>-5.7268616080000001</v>
      </c>
      <c r="P927">
        <v>-4.4485442849999997</v>
      </c>
      <c r="Q927">
        <v>0</v>
      </c>
      <c r="R927">
        <v>-0.28314728700000003</v>
      </c>
      <c r="S927">
        <v>-0.27729652700000001</v>
      </c>
      <c r="T927">
        <v>-0.27328949400000002</v>
      </c>
      <c r="U927">
        <v>-0.28634308000000003</v>
      </c>
      <c r="V927">
        <v>-0.22242721400000001</v>
      </c>
      <c r="W927">
        <v>0</v>
      </c>
      <c r="X927">
        <v>3.377938E-3</v>
      </c>
      <c r="Y927">
        <v>4.6216089999999996E-3</v>
      </c>
      <c r="Z927">
        <v>1.4626900140000001</v>
      </c>
      <c r="AA927">
        <v>3.6901842999999997E-2</v>
      </c>
      <c r="AB927">
        <v>0.16959009799999999</v>
      </c>
      <c r="AC927">
        <v>0.89257946399999999</v>
      </c>
    </row>
    <row r="928" spans="1:29" x14ac:dyDescent="0.3">
      <c r="A928">
        <v>9.26</v>
      </c>
      <c r="B928">
        <v>28.2</v>
      </c>
      <c r="C928">
        <v>-65</v>
      </c>
      <c r="D928">
        <v>-65</v>
      </c>
      <c r="E928">
        <v>-65</v>
      </c>
      <c r="F928">
        <v>-108.2019231</v>
      </c>
      <c r="G928">
        <v>-105.9903846</v>
      </c>
      <c r="H928">
        <v>-105.4807692</v>
      </c>
      <c r="I928">
        <v>-108</v>
      </c>
      <c r="J928">
        <v>-100</v>
      </c>
      <c r="K928">
        <v>-212</v>
      </c>
      <c r="L928">
        <v>-5.532655707</v>
      </c>
      <c r="M928">
        <v>-5.4195737900000003</v>
      </c>
      <c r="N928">
        <v>-5.3935157829999998</v>
      </c>
      <c r="O928">
        <v>-5.5223308360000001</v>
      </c>
      <c r="P928">
        <v>-5.1132692930000001</v>
      </c>
      <c r="Q928">
        <v>-10.8401309</v>
      </c>
      <c r="R928">
        <v>-0.27663278499999999</v>
      </c>
      <c r="S928">
        <v>-0.27097869000000002</v>
      </c>
      <c r="T928">
        <v>-0.269675789</v>
      </c>
      <c r="U928">
        <v>-0.27611654200000002</v>
      </c>
      <c r="V928">
        <v>-0.25566346499999998</v>
      </c>
      <c r="W928">
        <v>-0.54200654500000001</v>
      </c>
      <c r="X928">
        <v>3.2643939999999999E-3</v>
      </c>
      <c r="Y928">
        <v>2.7532989999999999E-3</v>
      </c>
      <c r="Z928">
        <v>1.433837305</v>
      </c>
      <c r="AA928">
        <v>1.1808590000000001E-2</v>
      </c>
      <c r="AB928">
        <v>-0.18407769500000001</v>
      </c>
      <c r="AC928">
        <v>1.883836055</v>
      </c>
    </row>
    <row r="929" spans="1:29" x14ac:dyDescent="0.3">
      <c r="A929">
        <v>9.27</v>
      </c>
      <c r="B929">
        <v>28.2</v>
      </c>
      <c r="C929">
        <v>-65</v>
      </c>
      <c r="D929">
        <v>-65</v>
      </c>
      <c r="E929">
        <v>-65</v>
      </c>
      <c r="F929">
        <v>-105.5192308</v>
      </c>
      <c r="G929">
        <v>-103.6346154</v>
      </c>
      <c r="H929">
        <v>-103.5384615</v>
      </c>
      <c r="I929">
        <v>-84</v>
      </c>
      <c r="J929">
        <v>-89</v>
      </c>
      <c r="K929">
        <v>-106</v>
      </c>
      <c r="L929">
        <v>-5.395482425</v>
      </c>
      <c r="M929">
        <v>-5.2991169649999996</v>
      </c>
      <c r="N929">
        <v>-5.2942003599999996</v>
      </c>
      <c r="O929">
        <v>-4.2951462060000001</v>
      </c>
      <c r="P929">
        <v>-4.5508096709999997</v>
      </c>
      <c r="Q929">
        <v>-5.4200654510000001</v>
      </c>
      <c r="R929">
        <v>-0.26977412099999998</v>
      </c>
      <c r="S929">
        <v>-0.26495584799999999</v>
      </c>
      <c r="T929">
        <v>-0.26471001799999999</v>
      </c>
      <c r="U929">
        <v>-0.21475731000000001</v>
      </c>
      <c r="V929">
        <v>-0.22754048399999999</v>
      </c>
      <c r="W929">
        <v>-0.27100327299999999</v>
      </c>
      <c r="X929">
        <v>2.7818309999999998E-3</v>
      </c>
      <c r="Y929">
        <v>1.769978E-3</v>
      </c>
      <c r="Z929">
        <v>1.4025262940000001</v>
      </c>
      <c r="AA929">
        <v>-7.3803690000000003E-3</v>
      </c>
      <c r="AB929">
        <v>-3.3236250000000002E-2</v>
      </c>
      <c r="AC929">
        <v>1.25140538</v>
      </c>
    </row>
    <row r="930" spans="1:29" x14ac:dyDescent="0.3">
      <c r="A930">
        <v>9.2799999999999994</v>
      </c>
      <c r="B930">
        <v>28.2</v>
      </c>
      <c r="C930">
        <v>-65</v>
      </c>
      <c r="D930">
        <v>-65</v>
      </c>
      <c r="E930">
        <v>-65</v>
      </c>
      <c r="F930">
        <v>-103.7692308</v>
      </c>
      <c r="G930">
        <v>-100.0673077</v>
      </c>
      <c r="H930">
        <v>-101.2019231</v>
      </c>
      <c r="I930">
        <v>-112</v>
      </c>
      <c r="J930">
        <v>-91</v>
      </c>
      <c r="K930">
        <v>-111</v>
      </c>
      <c r="L930">
        <v>-5.3060002119999998</v>
      </c>
      <c r="M930">
        <v>-5.1167109169999998</v>
      </c>
      <c r="N930">
        <v>-5.1747268569999996</v>
      </c>
      <c r="O930">
        <v>-5.7268616080000001</v>
      </c>
      <c r="P930">
        <v>-4.6530750569999997</v>
      </c>
      <c r="Q930">
        <v>-5.6757289149999997</v>
      </c>
      <c r="R930">
        <v>-0.265300011</v>
      </c>
      <c r="S930">
        <v>-0.25583554600000002</v>
      </c>
      <c r="T930">
        <v>-0.25873634299999998</v>
      </c>
      <c r="U930">
        <v>-0.28634308000000003</v>
      </c>
      <c r="V930">
        <v>-0.23265375299999999</v>
      </c>
      <c r="W930">
        <v>-0.28378644600000003</v>
      </c>
      <c r="X930">
        <v>5.4643110000000003E-3</v>
      </c>
      <c r="Y930">
        <v>1.2209569999999999E-3</v>
      </c>
      <c r="Z930">
        <v>1.3681963150000001</v>
      </c>
      <c r="AA930">
        <v>3.0997548E-2</v>
      </c>
      <c r="AB930">
        <v>-1.6192018999999998E-2</v>
      </c>
      <c r="AC930">
        <v>1.4083917180000001</v>
      </c>
    </row>
    <row r="931" spans="1:29" x14ac:dyDescent="0.3">
      <c r="A931">
        <v>9.2899999999999991</v>
      </c>
      <c r="B931">
        <v>28.2</v>
      </c>
      <c r="C931">
        <v>-65</v>
      </c>
      <c r="D931">
        <v>-65</v>
      </c>
      <c r="E931">
        <v>-65</v>
      </c>
      <c r="F931">
        <v>-102.8461538</v>
      </c>
      <c r="G931">
        <v>-96.942307690000007</v>
      </c>
      <c r="H931">
        <v>-99.894230769999993</v>
      </c>
      <c r="I931">
        <v>-119</v>
      </c>
      <c r="J931">
        <v>-95</v>
      </c>
      <c r="K931">
        <v>-92</v>
      </c>
      <c r="L931">
        <v>-5.2588008039999998</v>
      </c>
      <c r="M931">
        <v>-4.9569212509999998</v>
      </c>
      <c r="N931">
        <v>-5.1078610270000002</v>
      </c>
      <c r="O931">
        <v>-6.0847904589999997</v>
      </c>
      <c r="P931">
        <v>-4.8576058279999996</v>
      </c>
      <c r="Q931">
        <v>-4.7042077500000001</v>
      </c>
      <c r="R931">
        <v>-0.26294003999999999</v>
      </c>
      <c r="S931">
        <v>-0.24784606300000001</v>
      </c>
      <c r="T931">
        <v>-0.25539305099999998</v>
      </c>
      <c r="U931">
        <v>-0.30423952300000001</v>
      </c>
      <c r="V931">
        <v>-0.242880291</v>
      </c>
      <c r="W931">
        <v>-0.23521038699999999</v>
      </c>
      <c r="X931">
        <v>8.7145120000000006E-3</v>
      </c>
      <c r="Y931">
        <v>0</v>
      </c>
      <c r="Z931">
        <v>1.344173955</v>
      </c>
      <c r="AA931">
        <v>3.5425769000000003E-2</v>
      </c>
      <c r="AB931">
        <v>2.5566346E-2</v>
      </c>
      <c r="AC931">
        <v>1.372509126</v>
      </c>
    </row>
    <row r="932" spans="1:29" x14ac:dyDescent="0.3">
      <c r="A932">
        <v>9.3000000000000007</v>
      </c>
      <c r="B932">
        <v>28.2</v>
      </c>
      <c r="C932">
        <v>-65</v>
      </c>
      <c r="D932">
        <v>-65</v>
      </c>
      <c r="E932">
        <v>-65</v>
      </c>
      <c r="F932">
        <v>-101.1153846</v>
      </c>
      <c r="G932">
        <v>-93.66346154</v>
      </c>
      <c r="H932">
        <v>-98.653846150000007</v>
      </c>
      <c r="I932">
        <v>-112</v>
      </c>
      <c r="J932">
        <v>-96</v>
      </c>
      <c r="K932">
        <v>-107</v>
      </c>
      <c r="L932">
        <v>-5.1703019120000002</v>
      </c>
      <c r="M932">
        <v>-4.789265018</v>
      </c>
      <c r="N932">
        <v>-5.0444368219999998</v>
      </c>
      <c r="O932">
        <v>-5.7268616080000001</v>
      </c>
      <c r="P932">
        <v>-4.9087385210000001</v>
      </c>
      <c r="Q932">
        <v>-5.4711981429999996</v>
      </c>
      <c r="R932">
        <v>-0.258515096</v>
      </c>
      <c r="S932">
        <v>-0.23946325099999999</v>
      </c>
      <c r="T932">
        <v>-0.252221841</v>
      </c>
      <c r="U932">
        <v>-0.28634308000000003</v>
      </c>
      <c r="V932">
        <v>-0.245436926</v>
      </c>
      <c r="W932">
        <v>-0.27355990699999999</v>
      </c>
      <c r="X932">
        <v>1.0999587999999999E-2</v>
      </c>
      <c r="Y932">
        <v>-2.1551119999999998E-3</v>
      </c>
      <c r="Z932">
        <v>1.31614068</v>
      </c>
      <c r="AA932">
        <v>2.3617178999999999E-2</v>
      </c>
      <c r="AB932">
        <v>-5.1132690000000001E-3</v>
      </c>
      <c r="AC932">
        <v>1.412877041</v>
      </c>
    </row>
    <row r="933" spans="1:29" x14ac:dyDescent="0.3">
      <c r="A933">
        <v>9.31</v>
      </c>
      <c r="B933">
        <v>28.2</v>
      </c>
      <c r="C933">
        <v>-65</v>
      </c>
      <c r="D933">
        <v>-65</v>
      </c>
      <c r="E933">
        <v>-65</v>
      </c>
      <c r="F933">
        <v>-98.75961538</v>
      </c>
      <c r="G933">
        <v>-90.75</v>
      </c>
      <c r="H933">
        <v>-97.442307690000007</v>
      </c>
      <c r="I933">
        <v>-110</v>
      </c>
      <c r="J933">
        <v>-76</v>
      </c>
      <c r="K933">
        <v>-100</v>
      </c>
      <c r="L933">
        <v>-5.0498450869999996</v>
      </c>
      <c r="M933">
        <v>-4.6402918829999997</v>
      </c>
      <c r="N933">
        <v>-4.9824875979999996</v>
      </c>
      <c r="O933">
        <v>-5.6245962220000001</v>
      </c>
      <c r="P933">
        <v>-3.8860846630000001</v>
      </c>
      <c r="Q933">
        <v>-5.1132692930000001</v>
      </c>
      <c r="R933">
        <v>-0.25249225400000003</v>
      </c>
      <c r="S933">
        <v>-0.23201459399999999</v>
      </c>
      <c r="T933">
        <v>-0.24912438000000001</v>
      </c>
      <c r="U933">
        <v>-0.281229811</v>
      </c>
      <c r="V933">
        <v>-0.19430423299999999</v>
      </c>
      <c r="W933">
        <v>-0.25566346499999998</v>
      </c>
      <c r="X933">
        <v>1.1822783E-2</v>
      </c>
      <c r="Y933">
        <v>-4.5806370000000003E-3</v>
      </c>
      <c r="Z933">
        <v>1.2870723310000001</v>
      </c>
      <c r="AA933">
        <v>5.0186505999999999E-2</v>
      </c>
      <c r="AB933">
        <v>-1.1930962E-2</v>
      </c>
      <c r="AC933">
        <v>1.282802647</v>
      </c>
    </row>
    <row r="934" spans="1:29" x14ac:dyDescent="0.3">
      <c r="A934">
        <v>9.32</v>
      </c>
      <c r="B934">
        <v>28.2</v>
      </c>
      <c r="C934">
        <v>-65</v>
      </c>
      <c r="D934">
        <v>-65</v>
      </c>
      <c r="E934">
        <v>-65</v>
      </c>
      <c r="F934">
        <v>-96.605769230000007</v>
      </c>
      <c r="G934">
        <v>-89.49038462</v>
      </c>
      <c r="H934">
        <v>-95.057692309999993</v>
      </c>
      <c r="I934">
        <v>-87</v>
      </c>
      <c r="J934">
        <v>-94</v>
      </c>
      <c r="K934">
        <v>-91</v>
      </c>
      <c r="L934">
        <v>-4.9397131329999997</v>
      </c>
      <c r="M934">
        <v>-4.5758843569999996</v>
      </c>
      <c r="N934">
        <v>-4.8605557910000003</v>
      </c>
      <c r="O934">
        <v>-4.4485442849999997</v>
      </c>
      <c r="P934">
        <v>-4.8064731350000001</v>
      </c>
      <c r="Q934">
        <v>-4.6530750569999997</v>
      </c>
      <c r="R934">
        <v>-0.246985657</v>
      </c>
      <c r="S934">
        <v>-0.22879421799999999</v>
      </c>
      <c r="T934">
        <v>-0.24302778999999999</v>
      </c>
      <c r="U934">
        <v>-0.22242721400000001</v>
      </c>
      <c r="V934">
        <v>-0.240323657</v>
      </c>
      <c r="W934">
        <v>-0.23265375299999999</v>
      </c>
      <c r="X934">
        <v>1.0502832E-2</v>
      </c>
      <c r="Y934">
        <v>-3.425235E-3</v>
      </c>
      <c r="Z934">
        <v>1.261066077</v>
      </c>
      <c r="AA934">
        <v>-1.0332516E-2</v>
      </c>
      <c r="AB934">
        <v>-8.5221199999999998E-4</v>
      </c>
      <c r="AC934">
        <v>1.2200081119999999</v>
      </c>
    </row>
    <row r="935" spans="1:29" x14ac:dyDescent="0.3">
      <c r="A935">
        <v>9.33</v>
      </c>
      <c r="B935">
        <v>28.2</v>
      </c>
      <c r="C935">
        <v>-65</v>
      </c>
      <c r="D935">
        <v>-65</v>
      </c>
      <c r="E935">
        <v>-65</v>
      </c>
      <c r="F935">
        <v>-94.653846150000007</v>
      </c>
      <c r="G935">
        <v>-88.846153849999993</v>
      </c>
      <c r="H935">
        <v>-92</v>
      </c>
      <c r="I935">
        <v>-104</v>
      </c>
      <c r="J935">
        <v>-94</v>
      </c>
      <c r="K935">
        <v>-88</v>
      </c>
      <c r="L935">
        <v>-4.8399060499999997</v>
      </c>
      <c r="M935">
        <v>-4.5429431029999998</v>
      </c>
      <c r="N935">
        <v>-4.7042077500000001</v>
      </c>
      <c r="O935">
        <v>-5.3178000650000001</v>
      </c>
      <c r="P935">
        <v>-4.8064731350000001</v>
      </c>
      <c r="Q935">
        <v>-4.4996769780000001</v>
      </c>
      <c r="R935">
        <v>-0.241995302</v>
      </c>
      <c r="S935">
        <v>-0.22714715499999999</v>
      </c>
      <c r="T935">
        <v>-0.23521038699999999</v>
      </c>
      <c r="U935">
        <v>-0.26589000299999999</v>
      </c>
      <c r="V935">
        <v>-0.240323657</v>
      </c>
      <c r="W935">
        <v>-0.22498384900000001</v>
      </c>
      <c r="X935">
        <v>8.5725820000000005E-3</v>
      </c>
      <c r="Y935">
        <v>-4.2610599999999999E-4</v>
      </c>
      <c r="Z935">
        <v>1.235706746</v>
      </c>
      <c r="AA935">
        <v>1.4760736999999999E-2</v>
      </c>
      <c r="AB935">
        <v>1.8748654E-2</v>
      </c>
      <c r="AC935">
        <v>1.282802647</v>
      </c>
    </row>
    <row r="936" spans="1:29" x14ac:dyDescent="0.3">
      <c r="A936">
        <v>9.34</v>
      </c>
      <c r="B936">
        <v>28.2</v>
      </c>
      <c r="C936">
        <v>-65</v>
      </c>
      <c r="D936">
        <v>-65</v>
      </c>
      <c r="E936">
        <v>-65</v>
      </c>
      <c r="F936">
        <v>-92.692307690000007</v>
      </c>
      <c r="G936">
        <v>-88.028846150000007</v>
      </c>
      <c r="H936">
        <v>-88.567307690000007</v>
      </c>
      <c r="I936">
        <v>-96</v>
      </c>
      <c r="J936">
        <v>-93</v>
      </c>
      <c r="K936">
        <v>-86</v>
      </c>
      <c r="L936">
        <v>-4.7396073059999999</v>
      </c>
      <c r="M936">
        <v>-4.5011519590000004</v>
      </c>
      <c r="N936">
        <v>-4.5286849480000004</v>
      </c>
      <c r="O936">
        <v>-4.9087385210000001</v>
      </c>
      <c r="P936">
        <v>-4.7553404419999996</v>
      </c>
      <c r="Q936">
        <v>-4.3974115920000001</v>
      </c>
      <c r="R936">
        <v>-0.236980365</v>
      </c>
      <c r="S936">
        <v>-0.225057598</v>
      </c>
      <c r="T936">
        <v>-0.22643424700000001</v>
      </c>
      <c r="U936">
        <v>-0.245436926</v>
      </c>
      <c r="V936">
        <v>-0.23776702199999999</v>
      </c>
      <c r="W936">
        <v>-0.21987058000000001</v>
      </c>
      <c r="X936">
        <v>6.8836130000000002E-3</v>
      </c>
      <c r="Y936">
        <v>3.0564889999999999E-3</v>
      </c>
      <c r="Z936">
        <v>1.207845984</v>
      </c>
      <c r="AA936">
        <v>4.4282210000000004E-3</v>
      </c>
      <c r="AB936">
        <v>1.4487596E-2</v>
      </c>
      <c r="AC936">
        <v>1.233464084</v>
      </c>
    </row>
    <row r="937" spans="1:29" x14ac:dyDescent="0.3">
      <c r="A937">
        <v>9.35</v>
      </c>
      <c r="B937">
        <v>28.2</v>
      </c>
      <c r="C937">
        <v>-65</v>
      </c>
      <c r="D937">
        <v>-65</v>
      </c>
      <c r="E937">
        <v>-65</v>
      </c>
      <c r="F937">
        <v>-90.528846150000007</v>
      </c>
      <c r="G937">
        <v>-86.74038462</v>
      </c>
      <c r="H937">
        <v>-85.20192308</v>
      </c>
      <c r="I937">
        <v>-84</v>
      </c>
      <c r="J937">
        <v>-89</v>
      </c>
      <c r="K937">
        <v>-67</v>
      </c>
      <c r="L937">
        <v>-4.6289836920000003</v>
      </c>
      <c r="M937">
        <v>-4.4352694509999999</v>
      </c>
      <c r="N937">
        <v>-4.3566037700000004</v>
      </c>
      <c r="O937">
        <v>-4.2951462060000001</v>
      </c>
      <c r="P937">
        <v>-4.5508096709999997</v>
      </c>
      <c r="Q937">
        <v>-3.425890426</v>
      </c>
      <c r="R937">
        <v>-0.231449185</v>
      </c>
      <c r="S937">
        <v>-0.22176347299999999</v>
      </c>
      <c r="T937">
        <v>-0.21783018800000001</v>
      </c>
      <c r="U937">
        <v>-0.21475731000000001</v>
      </c>
      <c r="V937">
        <v>-0.22754048399999999</v>
      </c>
      <c r="W937">
        <v>-0.17129452100000001</v>
      </c>
      <c r="X937">
        <v>5.5920479999999996E-3</v>
      </c>
      <c r="Y937">
        <v>5.85076E-3</v>
      </c>
      <c r="Z937">
        <v>1.17726815</v>
      </c>
      <c r="AA937">
        <v>-7.3803690000000003E-3</v>
      </c>
      <c r="AB937">
        <v>3.3236250000000002E-2</v>
      </c>
      <c r="AC937">
        <v>1.0764777459999999</v>
      </c>
    </row>
    <row r="938" spans="1:29" x14ac:dyDescent="0.3">
      <c r="A938">
        <v>9.36</v>
      </c>
      <c r="B938">
        <v>28.2</v>
      </c>
      <c r="C938">
        <v>-65</v>
      </c>
      <c r="D938">
        <v>-65</v>
      </c>
      <c r="E938">
        <v>-65</v>
      </c>
      <c r="F938">
        <v>-87.78846154</v>
      </c>
      <c r="G938">
        <v>-85.355769230000007</v>
      </c>
      <c r="H938">
        <v>-83.07692308</v>
      </c>
      <c r="I938">
        <v>-82</v>
      </c>
      <c r="J938">
        <v>-70</v>
      </c>
      <c r="K938">
        <v>-84</v>
      </c>
      <c r="L938">
        <v>-4.4888604470000004</v>
      </c>
      <c r="M938">
        <v>-4.3644703380000003</v>
      </c>
      <c r="N938">
        <v>-4.247946797</v>
      </c>
      <c r="O938">
        <v>-4.1928808200000001</v>
      </c>
      <c r="P938">
        <v>-3.5792885050000001</v>
      </c>
      <c r="Q938">
        <v>-4.2951462060000001</v>
      </c>
      <c r="R938">
        <v>-0.22444302199999999</v>
      </c>
      <c r="S938">
        <v>-0.21822351700000001</v>
      </c>
      <c r="T938">
        <v>-0.21239733999999999</v>
      </c>
      <c r="U938">
        <v>-0.209644041</v>
      </c>
      <c r="V938">
        <v>-0.17896442500000001</v>
      </c>
      <c r="W938">
        <v>-0.21475731000000001</v>
      </c>
      <c r="X938">
        <v>3.5908329999999999E-3</v>
      </c>
      <c r="Y938">
        <v>5.957286E-3</v>
      </c>
      <c r="Z938">
        <v>1.149234876</v>
      </c>
      <c r="AA938">
        <v>1.7712884000000002E-2</v>
      </c>
      <c r="AB938">
        <v>-1.3635385E-2</v>
      </c>
      <c r="AC938">
        <v>1.0585364500000001</v>
      </c>
    </row>
    <row r="939" spans="1:29" x14ac:dyDescent="0.3">
      <c r="A939">
        <v>9.3699999999999992</v>
      </c>
      <c r="B939">
        <v>28.2</v>
      </c>
      <c r="C939">
        <v>-65</v>
      </c>
      <c r="D939">
        <v>-65</v>
      </c>
      <c r="E939">
        <v>-65</v>
      </c>
      <c r="F939">
        <v>-84.92307692</v>
      </c>
      <c r="G939">
        <v>-83.86538462</v>
      </c>
      <c r="H939">
        <v>-81.432692309999993</v>
      </c>
      <c r="I939">
        <v>-81</v>
      </c>
      <c r="J939">
        <v>-88</v>
      </c>
      <c r="K939">
        <v>-84</v>
      </c>
      <c r="L939">
        <v>-4.3423456150000002</v>
      </c>
      <c r="M939">
        <v>-4.2882629589999999</v>
      </c>
      <c r="N939">
        <v>-4.1638728499999997</v>
      </c>
      <c r="O939">
        <v>-4.1417481269999996</v>
      </c>
      <c r="P939">
        <v>-4.4996769780000001</v>
      </c>
      <c r="Q939">
        <v>-4.2951462060000001</v>
      </c>
      <c r="R939">
        <v>-0.217117281</v>
      </c>
      <c r="S939">
        <v>-0.214413148</v>
      </c>
      <c r="T939">
        <v>-0.20819364300000001</v>
      </c>
      <c r="U939">
        <v>-0.207087406</v>
      </c>
      <c r="V939">
        <v>-0.22498384900000001</v>
      </c>
      <c r="W939">
        <v>-0.21475731000000001</v>
      </c>
      <c r="X939">
        <v>1.5612320000000001E-3</v>
      </c>
      <c r="Y939">
        <v>5.0477150000000004E-3</v>
      </c>
      <c r="Z939">
        <v>1.1223229320000001</v>
      </c>
      <c r="AA939">
        <v>-1.0332516E-2</v>
      </c>
      <c r="AB939">
        <v>8.5221199999999998E-4</v>
      </c>
      <c r="AC939">
        <v>1.134786957</v>
      </c>
    </row>
    <row r="940" spans="1:29" x14ac:dyDescent="0.3">
      <c r="A940">
        <v>9.3800000000000008</v>
      </c>
      <c r="B940">
        <v>28.2</v>
      </c>
      <c r="C940">
        <v>-65</v>
      </c>
      <c r="D940">
        <v>-65</v>
      </c>
      <c r="E940">
        <v>-65</v>
      </c>
      <c r="F940">
        <v>-82.46153846</v>
      </c>
      <c r="G940">
        <v>-82.317307690000007</v>
      </c>
      <c r="H940">
        <v>-79.942307690000007</v>
      </c>
      <c r="I940">
        <v>-66</v>
      </c>
      <c r="J940">
        <v>-91</v>
      </c>
      <c r="K940">
        <v>-83</v>
      </c>
      <c r="L940">
        <v>-4.2164805249999997</v>
      </c>
      <c r="M940">
        <v>-4.2091056169999996</v>
      </c>
      <c r="N940">
        <v>-4.0876654710000002</v>
      </c>
      <c r="O940">
        <v>-3.374757733</v>
      </c>
      <c r="P940">
        <v>-4.6530750569999997</v>
      </c>
      <c r="Q940">
        <v>-4.2440135129999996</v>
      </c>
      <c r="R940">
        <v>-0.210824026</v>
      </c>
      <c r="S940">
        <v>-0.21045528099999999</v>
      </c>
      <c r="T940">
        <v>-0.204383274</v>
      </c>
      <c r="U940">
        <v>-0.168737887</v>
      </c>
      <c r="V940">
        <v>-0.23265375299999999</v>
      </c>
      <c r="W940">
        <v>-0.212200676</v>
      </c>
      <c r="X940">
        <v>2.12895E-4</v>
      </c>
      <c r="Y940">
        <v>4.1709199999999998E-3</v>
      </c>
      <c r="Z940">
        <v>1.09765365</v>
      </c>
      <c r="AA940">
        <v>-3.6901842999999997E-2</v>
      </c>
      <c r="AB940">
        <v>-7.669904E-3</v>
      </c>
      <c r="AC940">
        <v>1.0764777459999999</v>
      </c>
    </row>
    <row r="941" spans="1:29" x14ac:dyDescent="0.3">
      <c r="A941">
        <v>9.39</v>
      </c>
      <c r="B941">
        <v>28.2</v>
      </c>
      <c r="C941">
        <v>-65</v>
      </c>
      <c r="D941">
        <v>-65</v>
      </c>
      <c r="E941">
        <v>-65</v>
      </c>
      <c r="F941">
        <v>-81.16346154</v>
      </c>
      <c r="G941">
        <v>-80.66346154</v>
      </c>
      <c r="H941">
        <v>-78.61538462</v>
      </c>
      <c r="I941">
        <v>-82</v>
      </c>
      <c r="J941">
        <v>-89</v>
      </c>
      <c r="K941">
        <v>-78</v>
      </c>
      <c r="L941">
        <v>-4.1501063560000002</v>
      </c>
      <c r="M941">
        <v>-4.1245400090000004</v>
      </c>
      <c r="N941">
        <v>-4.0198163210000004</v>
      </c>
      <c r="O941">
        <v>-4.1928808200000001</v>
      </c>
      <c r="P941">
        <v>-4.5508096709999997</v>
      </c>
      <c r="Q941">
        <v>-3.9883500490000001</v>
      </c>
      <c r="R941">
        <v>-0.20750531799999999</v>
      </c>
      <c r="S941">
        <v>-0.20622699999999999</v>
      </c>
      <c r="T941">
        <v>-0.20099081599999999</v>
      </c>
      <c r="U941">
        <v>-0.209644041</v>
      </c>
      <c r="V941">
        <v>-0.22754048399999999</v>
      </c>
      <c r="W941">
        <v>-0.199417502</v>
      </c>
      <c r="X941">
        <v>7.3803699999999998E-4</v>
      </c>
      <c r="Y941">
        <v>3.9168950000000001E-3</v>
      </c>
      <c r="Z941">
        <v>1.0784616389999999</v>
      </c>
      <c r="AA941">
        <v>-1.0332516E-2</v>
      </c>
      <c r="AB941">
        <v>1.2783173E-2</v>
      </c>
      <c r="AC941">
        <v>1.1168456609999999</v>
      </c>
    </row>
    <row r="942" spans="1:29" x14ac:dyDescent="0.3">
      <c r="A942">
        <v>9.4</v>
      </c>
      <c r="B942">
        <v>28.2</v>
      </c>
      <c r="C942">
        <v>-65</v>
      </c>
      <c r="D942">
        <v>-65</v>
      </c>
      <c r="E942">
        <v>-65</v>
      </c>
      <c r="F942">
        <v>-80.36538462</v>
      </c>
      <c r="G942">
        <v>-78.653846150000007</v>
      </c>
      <c r="H942">
        <v>-77.846153849999993</v>
      </c>
      <c r="I942">
        <v>-84</v>
      </c>
      <c r="J942">
        <v>-83</v>
      </c>
      <c r="K942">
        <v>-62</v>
      </c>
      <c r="L942">
        <v>-4.1092985339999997</v>
      </c>
      <c r="M942">
        <v>-4.0217829629999997</v>
      </c>
      <c r="N942">
        <v>-3.9804834800000002</v>
      </c>
      <c r="O942">
        <v>-4.2951462060000001</v>
      </c>
      <c r="P942">
        <v>-4.2440135129999996</v>
      </c>
      <c r="Q942">
        <v>-3.1702269620000001</v>
      </c>
      <c r="R942">
        <v>-0.20546492699999999</v>
      </c>
      <c r="S942">
        <v>-0.201089148</v>
      </c>
      <c r="T942">
        <v>-0.199024174</v>
      </c>
      <c r="U942">
        <v>-0.21475731000000001</v>
      </c>
      <c r="V942">
        <v>-0.212200676</v>
      </c>
      <c r="W942">
        <v>-0.158511348</v>
      </c>
      <c r="X942">
        <v>2.5263569999999999E-3</v>
      </c>
      <c r="Y942">
        <v>2.835242E-3</v>
      </c>
      <c r="Z942">
        <v>1.06241798</v>
      </c>
      <c r="AA942">
        <v>1.476074E-3</v>
      </c>
      <c r="AB942">
        <v>3.6645097000000001E-2</v>
      </c>
      <c r="AC942">
        <v>1.0271391830000001</v>
      </c>
    </row>
    <row r="943" spans="1:29" x14ac:dyDescent="0.3">
      <c r="A943">
        <v>9.41</v>
      </c>
      <c r="B943">
        <v>28.2</v>
      </c>
      <c r="C943">
        <v>-65</v>
      </c>
      <c r="D943">
        <v>-65</v>
      </c>
      <c r="E943">
        <v>-65</v>
      </c>
      <c r="F943">
        <v>-79.903846150000007</v>
      </c>
      <c r="G943">
        <v>-76.66346154</v>
      </c>
      <c r="H943">
        <v>-77.36538462</v>
      </c>
      <c r="I943">
        <v>-80</v>
      </c>
      <c r="J943">
        <v>-80</v>
      </c>
      <c r="K943">
        <v>-76</v>
      </c>
      <c r="L943">
        <v>-4.085698829</v>
      </c>
      <c r="M943">
        <v>-3.920009238</v>
      </c>
      <c r="N943">
        <v>-3.9559004550000001</v>
      </c>
      <c r="O943">
        <v>-4.0906154340000001</v>
      </c>
      <c r="P943">
        <v>-4.0906154340000001</v>
      </c>
      <c r="Q943">
        <v>-3.8860846630000001</v>
      </c>
      <c r="R943">
        <v>-0.204284941</v>
      </c>
      <c r="S943">
        <v>-0.19600046199999999</v>
      </c>
      <c r="T943">
        <v>-0.19779502299999999</v>
      </c>
      <c r="U943">
        <v>-0.204530772</v>
      </c>
      <c r="V943">
        <v>-0.204530772</v>
      </c>
      <c r="W943">
        <v>-0.19430423299999999</v>
      </c>
      <c r="X943">
        <v>4.7830470000000003E-3</v>
      </c>
      <c r="Y943">
        <v>1.565119E-3</v>
      </c>
      <c r="Z943">
        <v>1.0492639050000001</v>
      </c>
      <c r="AA943">
        <v>0</v>
      </c>
      <c r="AB943">
        <v>6.8176920000000002E-3</v>
      </c>
      <c r="AC943">
        <v>1.0585364500000001</v>
      </c>
    </row>
    <row r="944" spans="1:29" x14ac:dyDescent="0.3">
      <c r="A944">
        <v>9.42</v>
      </c>
      <c r="B944">
        <v>28.2</v>
      </c>
      <c r="C944">
        <v>-65</v>
      </c>
      <c r="D944">
        <v>-65</v>
      </c>
      <c r="E944">
        <v>-65</v>
      </c>
      <c r="F944">
        <v>-80.42307692</v>
      </c>
      <c r="G944">
        <v>-75.53846154</v>
      </c>
      <c r="H944">
        <v>-77.442307690000007</v>
      </c>
      <c r="I944">
        <v>-77</v>
      </c>
      <c r="J944">
        <v>-62</v>
      </c>
      <c r="K944">
        <v>-78</v>
      </c>
      <c r="L944">
        <v>-4.1122484970000004</v>
      </c>
      <c r="M944">
        <v>-3.862484958</v>
      </c>
      <c r="N944">
        <v>-3.959833739</v>
      </c>
      <c r="O944">
        <v>-3.9372173560000001</v>
      </c>
      <c r="P944">
        <v>-3.1702269620000001</v>
      </c>
      <c r="Q944">
        <v>-3.9883500490000001</v>
      </c>
      <c r="R944">
        <v>-0.20561242499999999</v>
      </c>
      <c r="S944">
        <v>-0.193124248</v>
      </c>
      <c r="T944">
        <v>-0.197991687</v>
      </c>
      <c r="U944">
        <v>-0.19686086799999999</v>
      </c>
      <c r="V944">
        <v>-0.158511348</v>
      </c>
      <c r="W944">
        <v>-0.199417502</v>
      </c>
      <c r="X944">
        <v>7.2100519999999998E-3</v>
      </c>
      <c r="Y944">
        <v>9.1776599999999998E-4</v>
      </c>
      <c r="Z944">
        <v>1.046891859</v>
      </c>
      <c r="AA944">
        <v>2.2141106000000001E-2</v>
      </c>
      <c r="AB944">
        <v>-1.4487596E-2</v>
      </c>
      <c r="AC944">
        <v>0.97331529500000002</v>
      </c>
    </row>
    <row r="945" spans="1:29" x14ac:dyDescent="0.3">
      <c r="A945">
        <v>9.43</v>
      </c>
      <c r="B945">
        <v>28.2</v>
      </c>
      <c r="C945">
        <v>-65</v>
      </c>
      <c r="D945">
        <v>-65</v>
      </c>
      <c r="E945">
        <v>-65</v>
      </c>
      <c r="F945">
        <v>-80.70192308</v>
      </c>
      <c r="G945">
        <v>-75.096153849999993</v>
      </c>
      <c r="H945">
        <v>-77.33653846</v>
      </c>
      <c r="I945">
        <v>-61</v>
      </c>
      <c r="J945">
        <v>-73</v>
      </c>
      <c r="K945">
        <v>-77</v>
      </c>
      <c r="L945">
        <v>-4.1265066519999998</v>
      </c>
      <c r="M945">
        <v>-3.8398685750000001</v>
      </c>
      <c r="N945">
        <v>-3.9544254730000001</v>
      </c>
      <c r="O945">
        <v>-3.1190942690000001</v>
      </c>
      <c r="P945">
        <v>-3.7326865840000001</v>
      </c>
      <c r="Q945">
        <v>-3.9372173560000001</v>
      </c>
      <c r="R945">
        <v>-0.206325333</v>
      </c>
      <c r="S945">
        <v>-0.19199342899999999</v>
      </c>
      <c r="T945">
        <v>-0.197721274</v>
      </c>
      <c r="U945">
        <v>-0.15595471299999999</v>
      </c>
      <c r="V945">
        <v>-0.18663432899999999</v>
      </c>
      <c r="W945">
        <v>-0.19686086799999999</v>
      </c>
      <c r="X945">
        <v>8.2745289999999992E-3</v>
      </c>
      <c r="Y945">
        <v>9.5873799999999999E-4</v>
      </c>
      <c r="Z945">
        <v>1.0456842719999999</v>
      </c>
      <c r="AA945">
        <v>-1.7712884000000002E-2</v>
      </c>
      <c r="AB945">
        <v>-1.7044231E-2</v>
      </c>
      <c r="AC945">
        <v>0.94640335200000003</v>
      </c>
    </row>
    <row r="946" spans="1:29" x14ac:dyDescent="0.3">
      <c r="A946">
        <v>9.44</v>
      </c>
      <c r="B946">
        <v>28.2</v>
      </c>
      <c r="C946">
        <v>-65</v>
      </c>
      <c r="D946">
        <v>-65</v>
      </c>
      <c r="E946">
        <v>-65</v>
      </c>
      <c r="F946">
        <v>-81.269230769999993</v>
      </c>
      <c r="G946">
        <v>-74.67307692</v>
      </c>
      <c r="H946">
        <v>-76.82692308</v>
      </c>
      <c r="I946">
        <v>-75</v>
      </c>
      <c r="J946">
        <v>-72</v>
      </c>
      <c r="K946">
        <v>-81</v>
      </c>
      <c r="L946">
        <v>-4.1555146220000001</v>
      </c>
      <c r="M946">
        <v>-3.8182355120000002</v>
      </c>
      <c r="N946">
        <v>-3.9283674660000001</v>
      </c>
      <c r="O946">
        <v>-3.8349519700000001</v>
      </c>
      <c r="P946">
        <v>-3.6815538910000001</v>
      </c>
      <c r="Q946">
        <v>-4.1417481269999996</v>
      </c>
      <c r="R946">
        <v>-0.20777573099999999</v>
      </c>
      <c r="S946">
        <v>-0.19091177600000001</v>
      </c>
      <c r="T946">
        <v>-0.19641837300000001</v>
      </c>
      <c r="U946">
        <v>-0.19174759799999999</v>
      </c>
      <c r="V946">
        <v>-0.18407769500000001</v>
      </c>
      <c r="W946">
        <v>-0.207087406</v>
      </c>
      <c r="X946">
        <v>9.7364089999999997E-3</v>
      </c>
      <c r="Y946">
        <v>1.9502530000000001E-3</v>
      </c>
      <c r="Z946">
        <v>1.044045404</v>
      </c>
      <c r="AA946">
        <v>4.4282210000000004E-3</v>
      </c>
      <c r="AB946">
        <v>-1.2783173E-2</v>
      </c>
      <c r="AC946">
        <v>1.0226538590000001</v>
      </c>
    </row>
    <row r="947" spans="1:29" x14ac:dyDescent="0.3">
      <c r="A947">
        <v>9.4499999999999993</v>
      </c>
      <c r="B947">
        <v>28.2</v>
      </c>
      <c r="C947">
        <v>-65</v>
      </c>
      <c r="D947">
        <v>-65</v>
      </c>
      <c r="E947">
        <v>-65</v>
      </c>
      <c r="F947">
        <v>-81.53846154</v>
      </c>
      <c r="G947">
        <v>-74.11538462</v>
      </c>
      <c r="H947">
        <v>-76.778846150000007</v>
      </c>
      <c r="I947">
        <v>-77</v>
      </c>
      <c r="J947">
        <v>-70</v>
      </c>
      <c r="K947">
        <v>-81</v>
      </c>
      <c r="L947">
        <v>-4.1692811159999996</v>
      </c>
      <c r="M947">
        <v>-3.7897192030000002</v>
      </c>
      <c r="N947">
        <v>-3.9259091640000001</v>
      </c>
      <c r="O947">
        <v>-3.9372173560000001</v>
      </c>
      <c r="P947">
        <v>-3.5792885050000001</v>
      </c>
      <c r="Q947">
        <v>-4.1417481269999996</v>
      </c>
      <c r="R947">
        <v>-0.20846405600000001</v>
      </c>
      <c r="S947">
        <v>-0.18948596000000001</v>
      </c>
      <c r="T947">
        <v>-0.19629545800000001</v>
      </c>
      <c r="U947">
        <v>-0.19686086799999999</v>
      </c>
      <c r="V947">
        <v>-0.17896442500000001</v>
      </c>
      <c r="W947">
        <v>-0.207087406</v>
      </c>
      <c r="X947">
        <v>1.0957009E-2</v>
      </c>
      <c r="Y947">
        <v>1.7863670000000001E-3</v>
      </c>
      <c r="Z947">
        <v>1.0425359199999999</v>
      </c>
      <c r="AA947">
        <v>1.0332516E-2</v>
      </c>
      <c r="AB947">
        <v>-1.2783173E-2</v>
      </c>
      <c r="AC947">
        <v>1.0226538590000001</v>
      </c>
    </row>
    <row r="948" spans="1:29" x14ac:dyDescent="0.3">
      <c r="A948">
        <v>9.4600000000000009</v>
      </c>
      <c r="B948">
        <v>28.2</v>
      </c>
      <c r="C948">
        <v>-65</v>
      </c>
      <c r="D948">
        <v>-65</v>
      </c>
      <c r="E948">
        <v>-65</v>
      </c>
      <c r="F948">
        <v>-80.692307690000007</v>
      </c>
      <c r="G948">
        <v>-72.875</v>
      </c>
      <c r="H948">
        <v>-76.32692308</v>
      </c>
      <c r="I948">
        <v>-82</v>
      </c>
      <c r="J948">
        <v>-68</v>
      </c>
      <c r="K948">
        <v>-65</v>
      </c>
      <c r="L948">
        <v>-4.1260149909999999</v>
      </c>
      <c r="M948">
        <v>-3.7262949970000001</v>
      </c>
      <c r="N948">
        <v>-3.9028011199999999</v>
      </c>
      <c r="O948">
        <v>-4.1928808200000001</v>
      </c>
      <c r="P948">
        <v>-3.4770231190000001</v>
      </c>
      <c r="Q948">
        <v>-3.32362504</v>
      </c>
      <c r="R948">
        <v>-0.20630075</v>
      </c>
      <c r="S948">
        <v>-0.18631475</v>
      </c>
      <c r="T948">
        <v>-0.19514005600000001</v>
      </c>
      <c r="U948">
        <v>-0.209644041</v>
      </c>
      <c r="V948">
        <v>-0.17385115600000001</v>
      </c>
      <c r="W948">
        <v>-0.166181252</v>
      </c>
      <c r="X948">
        <v>1.1538922E-2</v>
      </c>
      <c r="Y948">
        <v>7.7846199999999995E-4</v>
      </c>
      <c r="Z948">
        <v>1.031150097</v>
      </c>
      <c r="AA948">
        <v>2.0665032E-2</v>
      </c>
      <c r="AB948">
        <v>1.7044231E-2</v>
      </c>
      <c r="AC948">
        <v>0.964344647</v>
      </c>
    </row>
    <row r="949" spans="1:29" x14ac:dyDescent="0.3">
      <c r="A949">
        <v>9.4700000000000006</v>
      </c>
      <c r="B949">
        <v>28.2</v>
      </c>
      <c r="C949">
        <v>-65</v>
      </c>
      <c r="D949">
        <v>-65</v>
      </c>
      <c r="E949">
        <v>-65</v>
      </c>
      <c r="F949">
        <v>-79.50961538</v>
      </c>
      <c r="G949">
        <v>-71.49038462</v>
      </c>
      <c r="H949">
        <v>-75.875</v>
      </c>
      <c r="I949">
        <v>-146</v>
      </c>
      <c r="J949">
        <v>-52</v>
      </c>
      <c r="K949">
        <v>-82</v>
      </c>
      <c r="L949">
        <v>-4.0655407480000001</v>
      </c>
      <c r="M949">
        <v>-3.655495884</v>
      </c>
      <c r="N949">
        <v>-3.8796930760000001</v>
      </c>
      <c r="O949">
        <v>-7.4653731680000002</v>
      </c>
      <c r="P949">
        <v>-2.658900032</v>
      </c>
      <c r="Q949">
        <v>-4.1928808200000001</v>
      </c>
      <c r="R949">
        <v>-0.20327703699999999</v>
      </c>
      <c r="S949">
        <v>-0.18277479399999999</v>
      </c>
      <c r="T949">
        <v>-0.19398465400000001</v>
      </c>
      <c r="U949">
        <v>-0.37326865799999998</v>
      </c>
      <c r="V949">
        <v>-0.13294500200000001</v>
      </c>
      <c r="W949">
        <v>-0.209644041</v>
      </c>
      <c r="X949">
        <v>1.1836976000000001E-2</v>
      </c>
      <c r="Y949">
        <v>-6.3915900000000004E-4</v>
      </c>
      <c r="Z949">
        <v>1.0176078690000001</v>
      </c>
      <c r="AA949">
        <v>0.138750928</v>
      </c>
      <c r="AB949">
        <v>2.8975193E-2</v>
      </c>
      <c r="AC949">
        <v>1.255890704</v>
      </c>
    </row>
    <row r="950" spans="1:29" x14ac:dyDescent="0.3">
      <c r="A950">
        <v>9.48</v>
      </c>
      <c r="B950">
        <v>28.2</v>
      </c>
      <c r="C950">
        <v>-65</v>
      </c>
      <c r="D950">
        <v>-65</v>
      </c>
      <c r="E950">
        <v>-65</v>
      </c>
      <c r="F950">
        <v>-78.221153849999993</v>
      </c>
      <c r="G950">
        <v>-70.653846150000007</v>
      </c>
      <c r="H950">
        <v>-75.25</v>
      </c>
      <c r="I950">
        <v>0</v>
      </c>
      <c r="J950">
        <v>-66</v>
      </c>
      <c r="K950">
        <v>-80</v>
      </c>
      <c r="L950">
        <v>-3.99965824</v>
      </c>
      <c r="M950">
        <v>-3.6127214200000002</v>
      </c>
      <c r="N950">
        <v>-3.847735143</v>
      </c>
      <c r="O950">
        <v>0</v>
      </c>
      <c r="P950">
        <v>-3.374757733</v>
      </c>
      <c r="Q950">
        <v>-4.0906154340000001</v>
      </c>
      <c r="R950">
        <v>-0.19998291200000001</v>
      </c>
      <c r="S950">
        <v>-0.18063607100000001</v>
      </c>
      <c r="T950">
        <v>-0.19238675699999999</v>
      </c>
      <c r="U950">
        <v>0</v>
      </c>
      <c r="V950">
        <v>-0.168737887</v>
      </c>
      <c r="W950">
        <v>-0.204530772</v>
      </c>
      <c r="X950">
        <v>1.1169904E-2</v>
      </c>
      <c r="Y950">
        <v>-1.3848440000000001E-3</v>
      </c>
      <c r="Z950">
        <v>1.0052732280000001</v>
      </c>
      <c r="AA950">
        <v>-9.7420863999999996E-2</v>
      </c>
      <c r="AB950">
        <v>-8.0107886000000003E-2</v>
      </c>
      <c r="AC950">
        <v>0.65485729500000001</v>
      </c>
    </row>
    <row r="951" spans="1:29" x14ac:dyDescent="0.3">
      <c r="A951">
        <v>9.49</v>
      </c>
      <c r="B951">
        <v>28.2</v>
      </c>
      <c r="C951">
        <v>-65</v>
      </c>
      <c r="D951">
        <v>-65</v>
      </c>
      <c r="E951">
        <v>-65</v>
      </c>
      <c r="F951">
        <v>-77.192307690000007</v>
      </c>
      <c r="G951">
        <v>-69.932692309999993</v>
      </c>
      <c r="H951">
        <v>-73.721153849999993</v>
      </c>
      <c r="I951">
        <v>-156</v>
      </c>
      <c r="J951">
        <v>-67</v>
      </c>
      <c r="K951">
        <v>-72</v>
      </c>
      <c r="L951">
        <v>-3.9470505660000001</v>
      </c>
      <c r="M951">
        <v>-3.575846882</v>
      </c>
      <c r="N951">
        <v>-3.7695611219999998</v>
      </c>
      <c r="O951">
        <v>-7.9767000970000002</v>
      </c>
      <c r="P951">
        <v>-3.425890426</v>
      </c>
      <c r="Q951">
        <v>-3.6815538910000001</v>
      </c>
      <c r="R951">
        <v>-0.197352528</v>
      </c>
      <c r="S951">
        <v>-0.17879234399999999</v>
      </c>
      <c r="T951">
        <v>-0.188478056</v>
      </c>
      <c r="U951">
        <v>-0.39883500500000002</v>
      </c>
      <c r="V951">
        <v>-0.17129452100000001</v>
      </c>
      <c r="W951">
        <v>-0.18407769500000001</v>
      </c>
      <c r="X951">
        <v>1.0715727E-2</v>
      </c>
      <c r="Y951">
        <v>-2.70413E-4</v>
      </c>
      <c r="Z951">
        <v>0.99056654099999997</v>
      </c>
      <c r="AA951">
        <v>0.131370559</v>
      </c>
      <c r="AB951">
        <v>6.7324711999999995E-2</v>
      </c>
      <c r="AC951">
        <v>1.3231705629999999</v>
      </c>
    </row>
    <row r="952" spans="1:29" x14ac:dyDescent="0.3">
      <c r="A952">
        <v>9.5</v>
      </c>
      <c r="B952">
        <v>28.2</v>
      </c>
      <c r="C952">
        <v>-65</v>
      </c>
      <c r="D952">
        <v>-65</v>
      </c>
      <c r="E952">
        <v>-65</v>
      </c>
      <c r="F952">
        <v>-76.16346154</v>
      </c>
      <c r="G952">
        <v>-69.28846154</v>
      </c>
      <c r="H952">
        <v>-71.903846150000007</v>
      </c>
      <c r="I952">
        <v>-77</v>
      </c>
      <c r="J952">
        <v>-131</v>
      </c>
      <c r="K952">
        <v>-121</v>
      </c>
      <c r="L952">
        <v>-3.8944428910000002</v>
      </c>
      <c r="M952">
        <v>-3.5429056270000001</v>
      </c>
      <c r="N952">
        <v>-3.6766372860000001</v>
      </c>
      <c r="O952">
        <v>-3.9372173560000001</v>
      </c>
      <c r="P952">
        <v>-6.6983827739999997</v>
      </c>
      <c r="Q952">
        <v>-6.1870558439999996</v>
      </c>
      <c r="R952">
        <v>-0.19472214500000001</v>
      </c>
      <c r="S952">
        <v>-0.17714528099999999</v>
      </c>
      <c r="T952">
        <v>-0.18383186400000001</v>
      </c>
      <c r="U952">
        <v>-0.19686086799999999</v>
      </c>
      <c r="V952">
        <v>-0.33491913899999998</v>
      </c>
      <c r="W952">
        <v>-0.30935279199999999</v>
      </c>
      <c r="X952">
        <v>1.0148007000000001E-2</v>
      </c>
      <c r="Y952">
        <v>1.4012320000000001E-3</v>
      </c>
      <c r="Z952">
        <v>0.97491103499999998</v>
      </c>
      <c r="AA952">
        <v>-7.9707979999999998E-2</v>
      </c>
      <c r="AB952">
        <v>-2.8975193E-2</v>
      </c>
      <c r="AC952">
        <v>1.475671577</v>
      </c>
    </row>
    <row r="953" spans="1:29" x14ac:dyDescent="0.3">
      <c r="A953">
        <v>9.51</v>
      </c>
      <c r="B953">
        <v>28.2</v>
      </c>
      <c r="C953">
        <v>-65</v>
      </c>
      <c r="D953">
        <v>-65</v>
      </c>
      <c r="E953">
        <v>-65</v>
      </c>
      <c r="F953">
        <v>-74.942307690000007</v>
      </c>
      <c r="G953">
        <v>-68.71153846</v>
      </c>
      <c r="H953">
        <v>-70.24038462</v>
      </c>
      <c r="I953">
        <v>-73</v>
      </c>
      <c r="J953">
        <v>-52</v>
      </c>
      <c r="K953">
        <v>0</v>
      </c>
      <c r="L953">
        <v>-3.8320020069999998</v>
      </c>
      <c r="M953">
        <v>-3.513405997</v>
      </c>
      <c r="N953">
        <v>-3.5915800180000002</v>
      </c>
      <c r="O953">
        <v>-3.7326865840000001</v>
      </c>
      <c r="P953">
        <v>-2.658900032</v>
      </c>
      <c r="Q953">
        <v>0</v>
      </c>
      <c r="R953">
        <v>-0.1916001</v>
      </c>
      <c r="S953">
        <v>-0.1756703</v>
      </c>
      <c r="T953">
        <v>-0.17957900099999999</v>
      </c>
      <c r="U953">
        <v>-0.18663432899999999</v>
      </c>
      <c r="V953">
        <v>-0.13294500200000001</v>
      </c>
      <c r="W953">
        <v>0</v>
      </c>
      <c r="X953">
        <v>9.1970750000000007E-3</v>
      </c>
      <c r="Y953">
        <v>2.7041330000000001E-3</v>
      </c>
      <c r="Z953">
        <v>0.95938491400000003</v>
      </c>
      <c r="AA953">
        <v>3.0997548E-2</v>
      </c>
      <c r="AB953">
        <v>0.106526444</v>
      </c>
      <c r="AC953">
        <v>0.56066549300000001</v>
      </c>
    </row>
    <row r="954" spans="1:29" x14ac:dyDescent="0.3">
      <c r="A954">
        <v>9.52</v>
      </c>
      <c r="B954">
        <v>28.2</v>
      </c>
      <c r="C954">
        <v>-65</v>
      </c>
      <c r="D954">
        <v>-65</v>
      </c>
      <c r="E954">
        <v>-65</v>
      </c>
      <c r="F954">
        <v>-72.846153849999993</v>
      </c>
      <c r="G954">
        <v>-68.307692309999993</v>
      </c>
      <c r="H954">
        <v>-68.778846150000007</v>
      </c>
      <c r="I954">
        <v>-71</v>
      </c>
      <c r="J954">
        <v>-66</v>
      </c>
      <c r="K954">
        <v>-128</v>
      </c>
      <c r="L954">
        <v>-3.7248200159999998</v>
      </c>
      <c r="M954">
        <v>-3.4927562550000002</v>
      </c>
      <c r="N954">
        <v>-3.5168476200000001</v>
      </c>
      <c r="O954">
        <v>-3.6304211980000001</v>
      </c>
      <c r="P954">
        <v>-3.374757733</v>
      </c>
      <c r="Q954">
        <v>-6.5449846950000001</v>
      </c>
      <c r="R954">
        <v>-0.18624100099999999</v>
      </c>
      <c r="S954">
        <v>-0.174637813</v>
      </c>
      <c r="T954">
        <v>-0.17584238099999999</v>
      </c>
      <c r="U954">
        <v>-0.18152106000000001</v>
      </c>
      <c r="V954">
        <v>-0.168737887</v>
      </c>
      <c r="W954">
        <v>-0.32724923500000003</v>
      </c>
      <c r="X954">
        <v>6.699104E-3</v>
      </c>
      <c r="Y954">
        <v>3.0646839999999998E-3</v>
      </c>
      <c r="Z954">
        <v>0.94161613099999997</v>
      </c>
      <c r="AA954">
        <v>7.3803690000000003E-3</v>
      </c>
      <c r="AB954">
        <v>-0.10141317399999999</v>
      </c>
      <c r="AC954">
        <v>1.1886108440000001</v>
      </c>
    </row>
    <row r="955" spans="1:29" x14ac:dyDescent="0.3">
      <c r="A955">
        <v>9.5299999999999994</v>
      </c>
      <c r="B955">
        <v>28.2</v>
      </c>
      <c r="C955">
        <v>-65</v>
      </c>
      <c r="D955">
        <v>-65</v>
      </c>
      <c r="E955">
        <v>-65</v>
      </c>
      <c r="F955">
        <v>-70.653846150000007</v>
      </c>
      <c r="G955">
        <v>-68.346153849999993</v>
      </c>
      <c r="H955">
        <v>-67.21153846</v>
      </c>
      <c r="I955">
        <v>-54</v>
      </c>
      <c r="J955">
        <v>-66</v>
      </c>
      <c r="K955">
        <v>-61</v>
      </c>
      <c r="L955">
        <v>-3.6127214200000002</v>
      </c>
      <c r="M955">
        <v>-3.494722898</v>
      </c>
      <c r="N955">
        <v>-3.4367069570000002</v>
      </c>
      <c r="O955">
        <v>-2.761165418</v>
      </c>
      <c r="P955">
        <v>-3.374757733</v>
      </c>
      <c r="Q955">
        <v>-3.1190942690000001</v>
      </c>
      <c r="R955">
        <v>-0.18063607100000001</v>
      </c>
      <c r="S955">
        <v>-0.17473614500000001</v>
      </c>
      <c r="T955">
        <v>-0.171835348</v>
      </c>
      <c r="U955">
        <v>-0.13805827100000001</v>
      </c>
      <c r="V955">
        <v>-0.168737887</v>
      </c>
      <c r="W955">
        <v>-0.15595471299999999</v>
      </c>
      <c r="X955">
        <v>3.4063240000000001E-3</v>
      </c>
      <c r="Y955">
        <v>3.9005070000000001E-3</v>
      </c>
      <c r="Z955">
        <v>0.92492554999999999</v>
      </c>
      <c r="AA955">
        <v>-1.7712884000000002E-2</v>
      </c>
      <c r="AB955">
        <v>-1.704423E-3</v>
      </c>
      <c r="AC955">
        <v>0.81184363299999995</v>
      </c>
    </row>
    <row r="956" spans="1:29" x14ac:dyDescent="0.3">
      <c r="A956">
        <v>9.5399999999999991</v>
      </c>
      <c r="B956">
        <v>28.2</v>
      </c>
      <c r="C956">
        <v>-65</v>
      </c>
      <c r="D956">
        <v>-65</v>
      </c>
      <c r="E956">
        <v>-65</v>
      </c>
      <c r="F956">
        <v>-68.57692308</v>
      </c>
      <c r="G956">
        <v>-68.519230769999993</v>
      </c>
      <c r="H956">
        <v>-65.653846150000007</v>
      </c>
      <c r="I956">
        <v>-64</v>
      </c>
      <c r="J956">
        <v>-66</v>
      </c>
      <c r="K956">
        <v>-60</v>
      </c>
      <c r="L956">
        <v>-3.5065227499999998</v>
      </c>
      <c r="M956">
        <v>-3.503572787</v>
      </c>
      <c r="N956">
        <v>-3.3570579550000001</v>
      </c>
      <c r="O956">
        <v>-3.272492347</v>
      </c>
      <c r="P956">
        <v>-3.374757733</v>
      </c>
      <c r="Q956">
        <v>-3.0679615760000001</v>
      </c>
      <c r="R956">
        <v>-0.17532613699999999</v>
      </c>
      <c r="S956">
        <v>-0.175178639</v>
      </c>
      <c r="T956">
        <v>-0.167852898</v>
      </c>
      <c r="U956">
        <v>-0.163624617</v>
      </c>
      <c r="V956">
        <v>-0.168737887</v>
      </c>
      <c r="W956">
        <v>-0.15339807899999999</v>
      </c>
      <c r="X956" s="1">
        <v>8.5199999999999997E-5</v>
      </c>
      <c r="Y956">
        <v>4.9329939999999996E-3</v>
      </c>
      <c r="Z956">
        <v>0.90939942900000004</v>
      </c>
      <c r="AA956">
        <v>-2.952147E-3</v>
      </c>
      <c r="AB956">
        <v>8.5221150000000002E-3</v>
      </c>
      <c r="AC956">
        <v>0.85221154899999996</v>
      </c>
    </row>
    <row r="957" spans="1:29" x14ac:dyDescent="0.3">
      <c r="A957">
        <v>9.5500000000000007</v>
      </c>
      <c r="B957">
        <v>28.2</v>
      </c>
      <c r="C957">
        <v>-65</v>
      </c>
      <c r="D957">
        <v>-65</v>
      </c>
      <c r="E957">
        <v>-65</v>
      </c>
      <c r="F957">
        <v>-65.807692309999993</v>
      </c>
      <c r="G957">
        <v>-67.99038462</v>
      </c>
      <c r="H957">
        <v>-63.67307692</v>
      </c>
      <c r="I957">
        <v>-61</v>
      </c>
      <c r="J957">
        <v>-65</v>
      </c>
      <c r="K957">
        <v>-48</v>
      </c>
      <c r="L957">
        <v>-3.364924523</v>
      </c>
      <c r="M957">
        <v>-3.4765314589999998</v>
      </c>
      <c r="N957">
        <v>-3.2557758899999998</v>
      </c>
      <c r="O957">
        <v>-3.1190942690000001</v>
      </c>
      <c r="P957">
        <v>-3.32362504</v>
      </c>
      <c r="Q957">
        <v>-2.4543692610000001</v>
      </c>
      <c r="R957">
        <v>-0.168246226</v>
      </c>
      <c r="S957">
        <v>-0.17382657300000001</v>
      </c>
      <c r="T957">
        <v>-0.16278879499999999</v>
      </c>
      <c r="U957">
        <v>-0.15595471299999999</v>
      </c>
      <c r="V957">
        <v>-0.166181252</v>
      </c>
      <c r="W957">
        <v>-0.122718463</v>
      </c>
      <c r="X957">
        <v>-3.2218149999999998E-3</v>
      </c>
      <c r="Y957">
        <v>5.4984029999999998E-3</v>
      </c>
      <c r="Z957">
        <v>0.88572209400000002</v>
      </c>
      <c r="AA957">
        <v>-5.9042950000000004E-3</v>
      </c>
      <c r="AB957">
        <v>2.5566346E-2</v>
      </c>
      <c r="AC957">
        <v>0.78044636599999995</v>
      </c>
    </row>
    <row r="958" spans="1:29" x14ac:dyDescent="0.3">
      <c r="A958">
        <v>9.56</v>
      </c>
      <c r="B958">
        <v>28.2</v>
      </c>
      <c r="C958">
        <v>-65</v>
      </c>
      <c r="D958">
        <v>-65</v>
      </c>
      <c r="E958">
        <v>-65</v>
      </c>
      <c r="F958">
        <v>-63.63461538</v>
      </c>
      <c r="G958">
        <v>-66.875</v>
      </c>
      <c r="H958">
        <v>-61.96153846</v>
      </c>
      <c r="I958">
        <v>-62</v>
      </c>
      <c r="J958">
        <v>-65</v>
      </c>
      <c r="K958">
        <v>-56</v>
      </c>
      <c r="L958">
        <v>-3.253809248</v>
      </c>
      <c r="M958">
        <v>-3.4194988400000002</v>
      </c>
      <c r="N958">
        <v>-3.1682603199999999</v>
      </c>
      <c r="O958">
        <v>-3.1702269620000001</v>
      </c>
      <c r="P958">
        <v>-3.32362504</v>
      </c>
      <c r="Q958">
        <v>-2.8634308040000001</v>
      </c>
      <c r="R958">
        <v>-0.16269046200000001</v>
      </c>
      <c r="S958">
        <v>-0.17097494199999999</v>
      </c>
      <c r="T958">
        <v>-0.15841301599999999</v>
      </c>
      <c r="U958">
        <v>-0.158511348</v>
      </c>
      <c r="V958">
        <v>-0.166181252</v>
      </c>
      <c r="W958">
        <v>-0.14317154000000001</v>
      </c>
      <c r="X958">
        <v>-4.7830470000000003E-3</v>
      </c>
      <c r="Y958">
        <v>5.6131239999999997E-3</v>
      </c>
      <c r="Z958">
        <v>0.86329547399999995</v>
      </c>
      <c r="AA958">
        <v>-4.4282210000000004E-3</v>
      </c>
      <c r="AB958">
        <v>1.2783173E-2</v>
      </c>
      <c r="AC958">
        <v>0.82081428099999998</v>
      </c>
    </row>
    <row r="959" spans="1:29" x14ac:dyDescent="0.3">
      <c r="A959">
        <v>9.57</v>
      </c>
      <c r="B959">
        <v>28.2</v>
      </c>
      <c r="C959">
        <v>-65</v>
      </c>
      <c r="D959">
        <v>-65</v>
      </c>
      <c r="E959">
        <v>-65</v>
      </c>
      <c r="F959">
        <v>-61.43269231</v>
      </c>
      <c r="G959">
        <v>-65.721153849999993</v>
      </c>
      <c r="H959">
        <v>-60.70192308</v>
      </c>
      <c r="I959">
        <v>-60</v>
      </c>
      <c r="J959">
        <v>-52</v>
      </c>
      <c r="K959">
        <v>-57</v>
      </c>
      <c r="L959">
        <v>-3.1412189920000002</v>
      </c>
      <c r="M959">
        <v>-3.3604995789999998</v>
      </c>
      <c r="N959">
        <v>-3.1038527930000002</v>
      </c>
      <c r="O959">
        <v>-3.0679615760000001</v>
      </c>
      <c r="P959">
        <v>-2.658900032</v>
      </c>
      <c r="Q959">
        <v>-2.9145634970000001</v>
      </c>
      <c r="R959">
        <v>-0.15706095</v>
      </c>
      <c r="S959">
        <v>-0.16802497899999999</v>
      </c>
      <c r="T959">
        <v>-0.15519263999999999</v>
      </c>
      <c r="U959">
        <v>-0.15339807899999999</v>
      </c>
      <c r="V959">
        <v>-0.13294500200000001</v>
      </c>
      <c r="W959">
        <v>-0.14572817499999999</v>
      </c>
      <c r="X959">
        <v>-6.3300850000000001E-3</v>
      </c>
      <c r="Y959">
        <v>4.9002159999999998E-3</v>
      </c>
      <c r="Z959">
        <v>0.84259397899999999</v>
      </c>
      <c r="AA959">
        <v>1.1808590000000001E-2</v>
      </c>
      <c r="AB959">
        <v>-1.704423E-3</v>
      </c>
      <c r="AC959">
        <v>0.75801974599999999</v>
      </c>
    </row>
    <row r="960" spans="1:29" x14ac:dyDescent="0.3">
      <c r="A960">
        <v>9.58</v>
      </c>
      <c r="B960">
        <v>28.2</v>
      </c>
      <c r="C960">
        <v>-65</v>
      </c>
      <c r="D960">
        <v>-65</v>
      </c>
      <c r="E960">
        <v>-65</v>
      </c>
      <c r="F960">
        <v>-59.5</v>
      </c>
      <c r="G960">
        <v>-64.58653846</v>
      </c>
      <c r="H960">
        <v>-59.09615385</v>
      </c>
      <c r="I960">
        <v>-46</v>
      </c>
      <c r="J960">
        <v>-67</v>
      </c>
      <c r="K960">
        <v>-58</v>
      </c>
      <c r="L960">
        <v>-3.0423952289999998</v>
      </c>
      <c r="M960">
        <v>-3.3024836390000001</v>
      </c>
      <c r="N960">
        <v>-3.0217454880000001</v>
      </c>
      <c r="O960">
        <v>-2.3521038750000001</v>
      </c>
      <c r="P960">
        <v>-3.425890426</v>
      </c>
      <c r="Q960">
        <v>-2.9656961900000001</v>
      </c>
      <c r="R960">
        <v>-0.15211976099999999</v>
      </c>
      <c r="S960">
        <v>-0.16512418200000001</v>
      </c>
      <c r="T960">
        <v>-0.15108727399999999</v>
      </c>
      <c r="U960">
        <v>-0.117605194</v>
      </c>
      <c r="V960">
        <v>-0.17129452100000001</v>
      </c>
      <c r="W960">
        <v>-0.14828480899999999</v>
      </c>
      <c r="X960">
        <v>-7.5081059999999996E-3</v>
      </c>
      <c r="Y960">
        <v>5.0231319999999996E-3</v>
      </c>
      <c r="Z960">
        <v>0.82163371500000004</v>
      </c>
      <c r="AA960">
        <v>-3.0997548E-2</v>
      </c>
      <c r="AB960">
        <v>-2.5566349999999998E-3</v>
      </c>
      <c r="AC960">
        <v>0.76699039400000002</v>
      </c>
    </row>
    <row r="961" spans="1:29" x14ac:dyDescent="0.3">
      <c r="A961">
        <v>9.59</v>
      </c>
      <c r="B961">
        <v>28.2</v>
      </c>
      <c r="C961">
        <v>-65</v>
      </c>
      <c r="D961">
        <v>-65</v>
      </c>
      <c r="E961">
        <v>-65</v>
      </c>
      <c r="F961">
        <v>-58.79807692</v>
      </c>
      <c r="G961">
        <v>-63.99038462</v>
      </c>
      <c r="H961">
        <v>-58.07692308</v>
      </c>
      <c r="I961">
        <v>-61</v>
      </c>
      <c r="J961">
        <v>-67</v>
      </c>
      <c r="K961">
        <v>-58</v>
      </c>
      <c r="L961">
        <v>-3.0065040120000002</v>
      </c>
      <c r="M961">
        <v>-3.2720006869999998</v>
      </c>
      <c r="N961">
        <v>-2.969629474</v>
      </c>
      <c r="O961">
        <v>-3.1190942690000001</v>
      </c>
      <c r="P961">
        <v>-3.425890426</v>
      </c>
      <c r="Q961">
        <v>-2.9656961900000001</v>
      </c>
      <c r="R961">
        <v>-0.15032520099999999</v>
      </c>
      <c r="S961">
        <v>-0.16360003400000001</v>
      </c>
      <c r="T961">
        <v>-0.148481474</v>
      </c>
      <c r="U961">
        <v>-0.15595471299999999</v>
      </c>
      <c r="V961">
        <v>-0.17129452100000001</v>
      </c>
      <c r="W961">
        <v>-0.14828480899999999</v>
      </c>
      <c r="X961">
        <v>-7.6642289999999998E-3</v>
      </c>
      <c r="Y961">
        <v>5.6540959999999999E-3</v>
      </c>
      <c r="Z961">
        <v>0.81123984000000005</v>
      </c>
      <c r="AA961">
        <v>-8.8564420000000008E-3</v>
      </c>
      <c r="AB961">
        <v>1.0226539E-2</v>
      </c>
      <c r="AC961">
        <v>0.83427025300000002</v>
      </c>
    </row>
    <row r="962" spans="1:29" x14ac:dyDescent="0.3">
      <c r="A962">
        <v>9.6</v>
      </c>
      <c r="B962">
        <v>28.2</v>
      </c>
      <c r="C962">
        <v>-65</v>
      </c>
      <c r="D962">
        <v>-65</v>
      </c>
      <c r="E962">
        <v>-65</v>
      </c>
      <c r="F962">
        <v>-58.51923077</v>
      </c>
      <c r="G962">
        <v>-63.66346154</v>
      </c>
      <c r="H962">
        <v>-57.20192308</v>
      </c>
      <c r="I962">
        <v>-61</v>
      </c>
      <c r="J962">
        <v>-66</v>
      </c>
      <c r="K962">
        <v>-59</v>
      </c>
      <c r="L962">
        <v>-2.9922458569999999</v>
      </c>
      <c r="M962">
        <v>-3.25528423</v>
      </c>
      <c r="N962">
        <v>-2.924888368</v>
      </c>
      <c r="O962">
        <v>-3.1190942690000001</v>
      </c>
      <c r="P962">
        <v>-3.374757733</v>
      </c>
      <c r="Q962">
        <v>-3.0168288830000001</v>
      </c>
      <c r="R962">
        <v>-0.14961229300000001</v>
      </c>
      <c r="S962">
        <v>-0.16276421099999999</v>
      </c>
      <c r="T962">
        <v>-0.14624441799999999</v>
      </c>
      <c r="U962">
        <v>-0.15595471299999999</v>
      </c>
      <c r="V962">
        <v>-0.168737887</v>
      </c>
      <c r="W962">
        <v>-0.15084144399999999</v>
      </c>
      <c r="X962">
        <v>-7.5932639999999997E-3</v>
      </c>
      <c r="Y962">
        <v>6.6292230000000001E-3</v>
      </c>
      <c r="Z962">
        <v>0.80459811000000003</v>
      </c>
      <c r="AA962">
        <v>-7.3803690000000003E-3</v>
      </c>
      <c r="AB962">
        <v>7.669904E-3</v>
      </c>
      <c r="AC962">
        <v>0.83427025300000002</v>
      </c>
    </row>
    <row r="963" spans="1:29" x14ac:dyDescent="0.3">
      <c r="A963">
        <v>9.61</v>
      </c>
      <c r="B963">
        <v>28.2</v>
      </c>
      <c r="C963">
        <v>-65</v>
      </c>
      <c r="D963">
        <v>-65</v>
      </c>
      <c r="E963">
        <v>-65</v>
      </c>
      <c r="F963">
        <v>-58.40384615</v>
      </c>
      <c r="G963">
        <v>-63.125</v>
      </c>
      <c r="H963">
        <v>-56.57692308</v>
      </c>
      <c r="I963">
        <v>-61</v>
      </c>
      <c r="J963">
        <v>-70</v>
      </c>
      <c r="K963">
        <v>-47</v>
      </c>
      <c r="L963">
        <v>-2.9863459309999998</v>
      </c>
      <c r="M963">
        <v>-3.227751241</v>
      </c>
      <c r="N963">
        <v>-2.8929304349999998</v>
      </c>
      <c r="O963">
        <v>-3.1190942690000001</v>
      </c>
      <c r="P963">
        <v>-3.5792885050000001</v>
      </c>
      <c r="Q963">
        <v>-2.4032365680000001</v>
      </c>
      <c r="R963">
        <v>-0.14931729699999999</v>
      </c>
      <c r="S963">
        <v>-0.16138756200000001</v>
      </c>
      <c r="T963">
        <v>-0.144646522</v>
      </c>
      <c r="U963">
        <v>-0.15595471299999999</v>
      </c>
      <c r="V963">
        <v>-0.17896442500000001</v>
      </c>
      <c r="W963">
        <v>-0.120161828</v>
      </c>
      <c r="X963">
        <v>-6.9687710000000003E-3</v>
      </c>
      <c r="Y963">
        <v>7.1372720000000001E-3</v>
      </c>
      <c r="Z963">
        <v>0.79886207099999995</v>
      </c>
      <c r="AA963">
        <v>-1.3284663E-2</v>
      </c>
      <c r="AB963">
        <v>3.1531826999999998E-2</v>
      </c>
      <c r="AC963">
        <v>0.798387662</v>
      </c>
    </row>
    <row r="964" spans="1:29" x14ac:dyDescent="0.3">
      <c r="A964">
        <v>9.6199999999999992</v>
      </c>
      <c r="B964">
        <v>28.2</v>
      </c>
      <c r="C964">
        <v>-65</v>
      </c>
      <c r="D964">
        <v>-65</v>
      </c>
      <c r="E964">
        <v>-65</v>
      </c>
      <c r="F964">
        <v>-58.26923077</v>
      </c>
      <c r="G964">
        <v>-62.68269231</v>
      </c>
      <c r="H964">
        <v>-56.83653846</v>
      </c>
      <c r="I964">
        <v>-61</v>
      </c>
      <c r="J964">
        <v>-54</v>
      </c>
      <c r="K964">
        <v>-59</v>
      </c>
      <c r="L964">
        <v>-2.979462684</v>
      </c>
      <c r="M964">
        <v>-3.2051348580000001</v>
      </c>
      <c r="N964">
        <v>-2.9062052679999999</v>
      </c>
      <c r="O964">
        <v>-3.1190942690000001</v>
      </c>
      <c r="P964">
        <v>-2.761165418</v>
      </c>
      <c r="Q964">
        <v>-3.0168288830000001</v>
      </c>
      <c r="R964">
        <v>-0.14897313400000001</v>
      </c>
      <c r="S964">
        <v>-0.16025674300000001</v>
      </c>
      <c r="T964">
        <v>-0.145310263</v>
      </c>
      <c r="U964">
        <v>-0.15595471299999999</v>
      </c>
      <c r="V964">
        <v>-0.13805827100000001</v>
      </c>
      <c r="W964">
        <v>-0.15084144399999999</v>
      </c>
      <c r="X964">
        <v>-6.5145949999999998E-3</v>
      </c>
      <c r="Y964">
        <v>6.2031170000000002E-3</v>
      </c>
      <c r="Z964">
        <v>0.79743884300000001</v>
      </c>
      <c r="AA964">
        <v>1.0332516E-2</v>
      </c>
      <c r="AB964">
        <v>-2.5566349999999998E-3</v>
      </c>
      <c r="AC964">
        <v>0.78044636599999995</v>
      </c>
    </row>
    <row r="965" spans="1:29" x14ac:dyDescent="0.3">
      <c r="A965">
        <v>9.6300000000000008</v>
      </c>
      <c r="B965">
        <v>28.2</v>
      </c>
      <c r="C965">
        <v>-65</v>
      </c>
      <c r="D965">
        <v>-65</v>
      </c>
      <c r="E965">
        <v>-65</v>
      </c>
      <c r="F965">
        <v>-58.30769231</v>
      </c>
      <c r="G965">
        <v>-62.44230769</v>
      </c>
      <c r="H965">
        <v>-57.18269231</v>
      </c>
      <c r="I965">
        <v>-48</v>
      </c>
      <c r="J965">
        <v>-67</v>
      </c>
      <c r="K965">
        <v>-60</v>
      </c>
      <c r="L965">
        <v>-2.9814293260000002</v>
      </c>
      <c r="M965">
        <v>-3.192843345</v>
      </c>
      <c r="N965">
        <v>-2.9239050469999999</v>
      </c>
      <c r="O965">
        <v>-2.4543692610000001</v>
      </c>
      <c r="P965">
        <v>-3.425890426</v>
      </c>
      <c r="Q965">
        <v>-3.0679615760000001</v>
      </c>
      <c r="R965">
        <v>-0.14907146600000001</v>
      </c>
      <c r="S965">
        <v>-0.159642167</v>
      </c>
      <c r="T965">
        <v>-0.146195252</v>
      </c>
      <c r="U965">
        <v>-0.122718463</v>
      </c>
      <c r="V965">
        <v>-0.17129452100000001</v>
      </c>
      <c r="W965">
        <v>-0.15339807899999999</v>
      </c>
      <c r="X965">
        <v>-6.1029969999999998E-3</v>
      </c>
      <c r="Y965">
        <v>5.4410429999999996E-3</v>
      </c>
      <c r="Z965">
        <v>0.79808576499999995</v>
      </c>
      <c r="AA965">
        <v>-2.8045400000000002E-2</v>
      </c>
      <c r="AB965">
        <v>-4.2610579999999999E-3</v>
      </c>
      <c r="AC965">
        <v>0.78493168999999996</v>
      </c>
    </row>
    <row r="966" spans="1:29" x14ac:dyDescent="0.3">
      <c r="A966">
        <v>9.64</v>
      </c>
      <c r="B966">
        <v>28.2</v>
      </c>
      <c r="C966">
        <v>-65</v>
      </c>
      <c r="D966">
        <v>-65</v>
      </c>
      <c r="E966">
        <v>-65</v>
      </c>
      <c r="F966">
        <v>-58.53846154</v>
      </c>
      <c r="G966">
        <v>-62.24038462</v>
      </c>
      <c r="H966">
        <v>-57.36538462</v>
      </c>
      <c r="I966">
        <v>-58</v>
      </c>
      <c r="J966">
        <v>-68</v>
      </c>
      <c r="K966">
        <v>-59</v>
      </c>
      <c r="L966">
        <v>-2.993229178</v>
      </c>
      <c r="M966">
        <v>-3.1825184740000001</v>
      </c>
      <c r="N966">
        <v>-2.933246596</v>
      </c>
      <c r="O966">
        <v>-2.9656961900000001</v>
      </c>
      <c r="P966">
        <v>-3.4770231190000001</v>
      </c>
      <c r="Q966">
        <v>-3.0168288830000001</v>
      </c>
      <c r="R966">
        <v>-0.149661459</v>
      </c>
      <c r="S966">
        <v>-0.159125924</v>
      </c>
      <c r="T966">
        <v>-0.14666233000000001</v>
      </c>
      <c r="U966">
        <v>-0.14828480899999999</v>
      </c>
      <c r="V966">
        <v>-0.17385115600000001</v>
      </c>
      <c r="W966">
        <v>-0.15084144399999999</v>
      </c>
      <c r="X966">
        <v>-5.4643110000000003E-3</v>
      </c>
      <c r="Y966">
        <v>5.1542410000000004E-3</v>
      </c>
      <c r="Z966">
        <v>0.79903458299999996</v>
      </c>
      <c r="AA966">
        <v>-1.4760736999999999E-2</v>
      </c>
      <c r="AB966">
        <v>6.8176920000000002E-3</v>
      </c>
      <c r="AC966">
        <v>0.829784929</v>
      </c>
    </row>
    <row r="967" spans="1:29" x14ac:dyDescent="0.3">
      <c r="A967">
        <v>9.65</v>
      </c>
      <c r="B967">
        <v>28.2</v>
      </c>
      <c r="C967">
        <v>-65</v>
      </c>
      <c r="D967">
        <v>-65</v>
      </c>
      <c r="E967">
        <v>-65</v>
      </c>
      <c r="F967">
        <v>-59.43269231</v>
      </c>
      <c r="G967">
        <v>-61.84615385</v>
      </c>
      <c r="H967">
        <v>-57.45192308</v>
      </c>
      <c r="I967">
        <v>-59</v>
      </c>
      <c r="J967">
        <v>-64</v>
      </c>
      <c r="K967">
        <v>-60</v>
      </c>
      <c r="L967">
        <v>-3.0389536060000002</v>
      </c>
      <c r="M967">
        <v>-3.1623603930000002</v>
      </c>
      <c r="N967">
        <v>-2.9376715409999998</v>
      </c>
      <c r="O967">
        <v>-3.0168288830000001</v>
      </c>
      <c r="P967">
        <v>-3.272492347</v>
      </c>
      <c r="Q967">
        <v>-3.0679615760000001</v>
      </c>
      <c r="R967">
        <v>-0.15194768</v>
      </c>
      <c r="S967">
        <v>-0.15811802</v>
      </c>
      <c r="T967">
        <v>-0.14688357699999999</v>
      </c>
      <c r="U967">
        <v>-0.15084144399999999</v>
      </c>
      <c r="V967">
        <v>-0.163624617</v>
      </c>
      <c r="W967">
        <v>-0.15339807899999999</v>
      </c>
      <c r="X967">
        <v>-3.5624469999999998E-3</v>
      </c>
      <c r="Y967">
        <v>5.432849E-3</v>
      </c>
      <c r="Z967">
        <v>0.80166539800000003</v>
      </c>
      <c r="AA967">
        <v>-7.3803690000000003E-3</v>
      </c>
      <c r="AB967">
        <v>2.5566349999999998E-3</v>
      </c>
      <c r="AC967">
        <v>0.82081428099999998</v>
      </c>
    </row>
    <row r="968" spans="1:29" x14ac:dyDescent="0.3">
      <c r="A968">
        <v>9.66</v>
      </c>
      <c r="B968">
        <v>28.2</v>
      </c>
      <c r="C968">
        <v>-65</v>
      </c>
      <c r="D968">
        <v>-65</v>
      </c>
      <c r="E968">
        <v>-65</v>
      </c>
      <c r="F968">
        <v>-60.36538462</v>
      </c>
      <c r="G968">
        <v>-61.13461538</v>
      </c>
      <c r="H968">
        <v>-57.58653846</v>
      </c>
      <c r="I968">
        <v>-60</v>
      </c>
      <c r="J968">
        <v>-61</v>
      </c>
      <c r="K968">
        <v>-47</v>
      </c>
      <c r="L968">
        <v>-3.0866446750000001</v>
      </c>
      <c r="M968">
        <v>-3.1259775159999998</v>
      </c>
      <c r="N968">
        <v>-2.944554788</v>
      </c>
      <c r="O968">
        <v>-3.0679615760000001</v>
      </c>
      <c r="P968">
        <v>-3.1190942690000001</v>
      </c>
      <c r="Q968">
        <v>-2.4032365680000001</v>
      </c>
      <c r="R968">
        <v>-0.15433223400000001</v>
      </c>
      <c r="S968">
        <v>-0.156298876</v>
      </c>
      <c r="T968">
        <v>-0.147227739</v>
      </c>
      <c r="U968">
        <v>-0.15339807899999999</v>
      </c>
      <c r="V968">
        <v>-0.15595471299999999</v>
      </c>
      <c r="W968">
        <v>-0.120161828</v>
      </c>
      <c r="X968">
        <v>-1.1354410000000001E-3</v>
      </c>
      <c r="Y968">
        <v>5.3918769999999998E-3</v>
      </c>
      <c r="Z968">
        <v>0.80326113899999996</v>
      </c>
      <c r="AA968">
        <v>-1.476074E-3</v>
      </c>
      <c r="AB968">
        <v>2.3009712000000002E-2</v>
      </c>
      <c r="AC968">
        <v>0.75353442199999998</v>
      </c>
    </row>
    <row r="969" spans="1:29" x14ac:dyDescent="0.3">
      <c r="A969">
        <v>9.67</v>
      </c>
      <c r="B969">
        <v>28.2</v>
      </c>
      <c r="C969">
        <v>-65</v>
      </c>
      <c r="D969">
        <v>-65</v>
      </c>
      <c r="E969">
        <v>-65</v>
      </c>
      <c r="F969">
        <v>-61.14423077</v>
      </c>
      <c r="G969">
        <v>-60.33653846</v>
      </c>
      <c r="H969">
        <v>-57.86538462</v>
      </c>
      <c r="I969">
        <v>-62</v>
      </c>
      <c r="J969">
        <v>-50</v>
      </c>
      <c r="K969">
        <v>-61</v>
      </c>
      <c r="L969">
        <v>-3.1264691760000001</v>
      </c>
      <c r="M969">
        <v>-3.0851696940000002</v>
      </c>
      <c r="N969">
        <v>-2.9588129429999999</v>
      </c>
      <c r="O969">
        <v>-3.1702269620000001</v>
      </c>
      <c r="P969">
        <v>-2.556634646</v>
      </c>
      <c r="Q969">
        <v>-3.1190942690000001</v>
      </c>
      <c r="R969">
        <v>-0.156323459</v>
      </c>
      <c r="S969">
        <v>-0.154258485</v>
      </c>
      <c r="T969">
        <v>-0.14794064700000001</v>
      </c>
      <c r="U969">
        <v>-0.158511348</v>
      </c>
      <c r="V969">
        <v>-0.127831732</v>
      </c>
      <c r="W969">
        <v>-0.15595471299999999</v>
      </c>
      <c r="X969">
        <v>1.1922129999999999E-3</v>
      </c>
      <c r="Y969">
        <v>4.9002159999999998E-3</v>
      </c>
      <c r="Z969">
        <v>0.80442559800000002</v>
      </c>
      <c r="AA969">
        <v>1.7712884000000002E-2</v>
      </c>
      <c r="AB969">
        <v>-8.5221150000000002E-3</v>
      </c>
      <c r="AC969">
        <v>0.77596104200000005</v>
      </c>
    </row>
    <row r="970" spans="1:29" x14ac:dyDescent="0.3">
      <c r="A970">
        <v>9.68</v>
      </c>
      <c r="B970">
        <v>28.2</v>
      </c>
      <c r="C970">
        <v>-65</v>
      </c>
      <c r="D970">
        <v>-65</v>
      </c>
      <c r="E970">
        <v>-65</v>
      </c>
      <c r="F970">
        <v>-61.91346154</v>
      </c>
      <c r="G970">
        <v>-59.59615385</v>
      </c>
      <c r="H970">
        <v>-58.14423077</v>
      </c>
      <c r="I970">
        <v>-63</v>
      </c>
      <c r="J970">
        <v>-61</v>
      </c>
      <c r="K970">
        <v>-60</v>
      </c>
      <c r="L970">
        <v>-3.1658020169999999</v>
      </c>
      <c r="M970">
        <v>-3.0473118339999998</v>
      </c>
      <c r="N970">
        <v>-2.9730710980000001</v>
      </c>
      <c r="O970">
        <v>-3.2213596550000001</v>
      </c>
      <c r="P970">
        <v>-3.1190942690000001</v>
      </c>
      <c r="Q970">
        <v>-3.0679615760000001</v>
      </c>
      <c r="R970">
        <v>-0.15829010099999999</v>
      </c>
      <c r="S970">
        <v>-0.15236559199999999</v>
      </c>
      <c r="T970">
        <v>-0.14865355499999999</v>
      </c>
      <c r="U970">
        <v>-0.161067983</v>
      </c>
      <c r="V970">
        <v>-0.15595471299999999</v>
      </c>
      <c r="W970">
        <v>-0.15339807899999999</v>
      </c>
      <c r="X970">
        <v>3.4205170000000001E-3</v>
      </c>
      <c r="Y970">
        <v>4.4495280000000003E-3</v>
      </c>
      <c r="Z970">
        <v>0.80580569700000004</v>
      </c>
      <c r="AA970">
        <v>2.952147E-3</v>
      </c>
      <c r="AB970">
        <v>3.4088460000000001E-3</v>
      </c>
      <c r="AC970">
        <v>0.82529960499999999</v>
      </c>
    </row>
    <row r="971" spans="1:29" x14ac:dyDescent="0.3">
      <c r="A971">
        <v>9.69</v>
      </c>
      <c r="B971">
        <v>28.2</v>
      </c>
      <c r="C971">
        <v>-65</v>
      </c>
      <c r="D971">
        <v>-65</v>
      </c>
      <c r="E971">
        <v>-65</v>
      </c>
      <c r="F971">
        <v>-62.26923077</v>
      </c>
      <c r="G971">
        <v>-59.30769231</v>
      </c>
      <c r="H971">
        <v>-58.21153846</v>
      </c>
      <c r="I971">
        <v>-50</v>
      </c>
      <c r="J971">
        <v>-61</v>
      </c>
      <c r="K971">
        <v>-61</v>
      </c>
      <c r="L971">
        <v>-3.1839934560000001</v>
      </c>
      <c r="M971">
        <v>-3.0325620190000002</v>
      </c>
      <c r="N971">
        <v>-2.9765127210000002</v>
      </c>
      <c r="O971">
        <v>-2.556634646</v>
      </c>
      <c r="P971">
        <v>-3.1190942690000001</v>
      </c>
      <c r="Q971">
        <v>-3.1190942690000001</v>
      </c>
      <c r="R971">
        <v>-0.15919967300000001</v>
      </c>
      <c r="S971">
        <v>-0.15162810099999999</v>
      </c>
      <c r="T971">
        <v>-0.14882563600000001</v>
      </c>
      <c r="U971">
        <v>-0.127831732</v>
      </c>
      <c r="V971">
        <v>-0.15595471299999999</v>
      </c>
      <c r="W971">
        <v>-0.15595471299999999</v>
      </c>
      <c r="X971">
        <v>4.3714490000000003E-3</v>
      </c>
      <c r="Y971">
        <v>4.3921669999999998E-3</v>
      </c>
      <c r="Z971">
        <v>0.80640949100000003</v>
      </c>
      <c r="AA971">
        <v>-1.6236811E-2</v>
      </c>
      <c r="AB971">
        <v>-9.374327E-3</v>
      </c>
      <c r="AC971">
        <v>0.77147571800000003</v>
      </c>
    </row>
    <row r="972" spans="1:29" x14ac:dyDescent="0.3">
      <c r="A972">
        <v>9.6999999999999993</v>
      </c>
      <c r="B972">
        <v>28.2</v>
      </c>
      <c r="C972">
        <v>-65</v>
      </c>
      <c r="D972">
        <v>-65</v>
      </c>
      <c r="E972">
        <v>-65</v>
      </c>
      <c r="F972">
        <v>-62.71153846</v>
      </c>
      <c r="G972">
        <v>-58.99038462</v>
      </c>
      <c r="H972">
        <v>-58</v>
      </c>
      <c r="I972">
        <v>-64</v>
      </c>
      <c r="J972">
        <v>-59</v>
      </c>
      <c r="K972">
        <v>-62</v>
      </c>
      <c r="L972">
        <v>-3.206609839</v>
      </c>
      <c r="M972">
        <v>-3.0163372220000002</v>
      </c>
      <c r="N972">
        <v>-2.9656961900000001</v>
      </c>
      <c r="O972">
        <v>-3.272492347</v>
      </c>
      <c r="P972">
        <v>-3.0168288830000001</v>
      </c>
      <c r="Q972">
        <v>-3.1702269620000001</v>
      </c>
      <c r="R972">
        <v>-0.16033049199999999</v>
      </c>
      <c r="S972">
        <v>-0.150816861</v>
      </c>
      <c r="T972">
        <v>-0.14828480899999999</v>
      </c>
      <c r="U972">
        <v>-0.163624617</v>
      </c>
      <c r="V972">
        <v>-0.15084144399999999</v>
      </c>
      <c r="W972">
        <v>-0.158511348</v>
      </c>
      <c r="X972">
        <v>5.4926970000000004E-3</v>
      </c>
      <c r="Y972">
        <v>4.8592449999999999E-3</v>
      </c>
      <c r="Z972">
        <v>0.80602133799999998</v>
      </c>
      <c r="AA972">
        <v>7.3803690000000003E-3</v>
      </c>
      <c r="AB972">
        <v>-8.5221199999999998E-4</v>
      </c>
      <c r="AC972">
        <v>0.829784929</v>
      </c>
    </row>
    <row r="973" spans="1:29" x14ac:dyDescent="0.3">
      <c r="A973">
        <v>9.7100000000000009</v>
      </c>
      <c r="B973">
        <v>28.2</v>
      </c>
      <c r="C973">
        <v>-65</v>
      </c>
      <c r="D973">
        <v>-65</v>
      </c>
      <c r="E973">
        <v>-65</v>
      </c>
      <c r="F973">
        <v>-62.98076923</v>
      </c>
      <c r="G973">
        <v>-58.63461538</v>
      </c>
      <c r="H973">
        <v>-57.76923077</v>
      </c>
      <c r="I973">
        <v>-64</v>
      </c>
      <c r="J973">
        <v>-60</v>
      </c>
      <c r="K973">
        <v>-49</v>
      </c>
      <c r="L973">
        <v>-3.220376334</v>
      </c>
      <c r="M973">
        <v>-2.9981457840000001</v>
      </c>
      <c r="N973">
        <v>-2.9538963379999998</v>
      </c>
      <c r="O973">
        <v>-3.272492347</v>
      </c>
      <c r="P973">
        <v>-3.0679615760000001</v>
      </c>
      <c r="Q973">
        <v>-2.5055019540000001</v>
      </c>
      <c r="R973">
        <v>-0.16101881700000001</v>
      </c>
      <c r="S973">
        <v>-0.149907289</v>
      </c>
      <c r="T973">
        <v>-0.14769481700000001</v>
      </c>
      <c r="U973">
        <v>-0.163624617</v>
      </c>
      <c r="V973">
        <v>-0.15339807899999999</v>
      </c>
      <c r="W973">
        <v>-0.125275098</v>
      </c>
      <c r="X973">
        <v>6.4152430000000002E-3</v>
      </c>
      <c r="Y973">
        <v>5.1788240000000003E-3</v>
      </c>
      <c r="Z973">
        <v>0.80459811000000003</v>
      </c>
      <c r="AA973">
        <v>5.9042950000000004E-3</v>
      </c>
      <c r="AB973">
        <v>2.21575E-2</v>
      </c>
      <c r="AC973">
        <v>0.77596104200000005</v>
      </c>
    </row>
    <row r="974" spans="1:29" x14ac:dyDescent="0.3">
      <c r="A974">
        <v>9.7200000000000006</v>
      </c>
      <c r="B974">
        <v>28.2</v>
      </c>
      <c r="C974">
        <v>-65</v>
      </c>
      <c r="D974">
        <v>-65</v>
      </c>
      <c r="E974">
        <v>-65</v>
      </c>
      <c r="F974">
        <v>-62.92307692</v>
      </c>
      <c r="G974">
        <v>-58.38461538</v>
      </c>
      <c r="H974">
        <v>-57.61538462</v>
      </c>
      <c r="I974">
        <v>-63</v>
      </c>
      <c r="J974">
        <v>-58</v>
      </c>
      <c r="K974">
        <v>-63</v>
      </c>
      <c r="L974">
        <v>-3.2174263700000001</v>
      </c>
      <c r="M974">
        <v>-2.9853626100000001</v>
      </c>
      <c r="N974">
        <v>-2.94602977</v>
      </c>
      <c r="O974">
        <v>-3.2213596550000001</v>
      </c>
      <c r="P974">
        <v>-2.9656961900000001</v>
      </c>
      <c r="Q974">
        <v>-3.2213596550000001</v>
      </c>
      <c r="R974">
        <v>-0.16087131900000001</v>
      </c>
      <c r="S974">
        <v>-0.149268131</v>
      </c>
      <c r="T974">
        <v>-0.14730148800000001</v>
      </c>
      <c r="U974">
        <v>-0.161067983</v>
      </c>
      <c r="V974">
        <v>-0.14828480899999999</v>
      </c>
      <c r="W974">
        <v>-0.161067983</v>
      </c>
      <c r="X974">
        <v>6.699104E-3</v>
      </c>
      <c r="Y974">
        <v>5.1788240000000003E-3</v>
      </c>
      <c r="Z974">
        <v>0.80252796100000001</v>
      </c>
      <c r="AA974">
        <v>7.3803690000000003E-3</v>
      </c>
      <c r="AB974">
        <v>-4.2610579999999999E-3</v>
      </c>
      <c r="AC974">
        <v>0.82529960499999999</v>
      </c>
    </row>
    <row r="975" spans="1:29" x14ac:dyDescent="0.3">
      <c r="A975">
        <v>9.73</v>
      </c>
      <c r="B975">
        <v>28.2</v>
      </c>
      <c r="C975">
        <v>-65</v>
      </c>
      <c r="D975">
        <v>-65</v>
      </c>
      <c r="E975">
        <v>-65</v>
      </c>
      <c r="F975">
        <v>-62.625</v>
      </c>
      <c r="G975">
        <v>-57.97115385</v>
      </c>
      <c r="H975">
        <v>-57.89423077</v>
      </c>
      <c r="I975">
        <v>-118</v>
      </c>
      <c r="J975">
        <v>-47</v>
      </c>
      <c r="K975">
        <v>-61</v>
      </c>
      <c r="L975">
        <v>-3.2021848949999998</v>
      </c>
      <c r="M975">
        <v>-2.9642212080000001</v>
      </c>
      <c r="N975">
        <v>-2.9602879240000002</v>
      </c>
      <c r="O975">
        <v>-6.0336577660000001</v>
      </c>
      <c r="P975">
        <v>-2.4032365680000001</v>
      </c>
      <c r="Q975">
        <v>-3.1190942690000001</v>
      </c>
      <c r="R975">
        <v>-0.16010924500000001</v>
      </c>
      <c r="S975">
        <v>-0.14821106000000001</v>
      </c>
      <c r="T975">
        <v>-0.14801439599999999</v>
      </c>
      <c r="U975">
        <v>-0.30168288799999998</v>
      </c>
      <c r="V975">
        <v>-0.120161828</v>
      </c>
      <c r="W975">
        <v>-0.15595471299999999</v>
      </c>
      <c r="X975">
        <v>6.8694200000000002E-3</v>
      </c>
      <c r="Y975">
        <v>4.0971710000000001E-3</v>
      </c>
      <c r="Z975">
        <v>0.80058719499999997</v>
      </c>
      <c r="AA975">
        <v>0.10480123299999999</v>
      </c>
      <c r="AB975">
        <v>3.6645097000000001E-2</v>
      </c>
      <c r="AC975">
        <v>1.013683211</v>
      </c>
    </row>
    <row r="976" spans="1:29" x14ac:dyDescent="0.3">
      <c r="A976">
        <v>9.74</v>
      </c>
      <c r="B976">
        <v>28.2</v>
      </c>
      <c r="C976">
        <v>-65</v>
      </c>
      <c r="D976">
        <v>-65</v>
      </c>
      <c r="E976">
        <v>-65</v>
      </c>
      <c r="F976">
        <v>-62.88461538</v>
      </c>
      <c r="G976">
        <v>-58.33653846</v>
      </c>
      <c r="H976">
        <v>-58.58653846</v>
      </c>
      <c r="I976">
        <v>0</v>
      </c>
      <c r="J976">
        <v>-59</v>
      </c>
      <c r="K976">
        <v>-60</v>
      </c>
      <c r="L976">
        <v>-3.2154597279999999</v>
      </c>
      <c r="M976">
        <v>-2.9829043080000002</v>
      </c>
      <c r="N976">
        <v>-2.995687481</v>
      </c>
      <c r="O976">
        <v>0</v>
      </c>
      <c r="P976">
        <v>-3.0168288830000001</v>
      </c>
      <c r="Q976">
        <v>-3.0679615760000001</v>
      </c>
      <c r="R976">
        <v>-0.16077298600000001</v>
      </c>
      <c r="S976">
        <v>-0.149145215</v>
      </c>
      <c r="T976">
        <v>-0.149784374</v>
      </c>
      <c r="U976">
        <v>0</v>
      </c>
      <c r="V976">
        <v>-0.15084144399999999</v>
      </c>
      <c r="W976">
        <v>-0.15339807899999999</v>
      </c>
      <c r="X976">
        <v>6.713297E-3</v>
      </c>
      <c r="Y976">
        <v>3.4498179999999999E-3</v>
      </c>
      <c r="Z976">
        <v>0.80649574700000004</v>
      </c>
      <c r="AA976">
        <v>-8.7088347999999996E-2</v>
      </c>
      <c r="AB976">
        <v>-5.1984903999999998E-2</v>
      </c>
      <c r="AC976">
        <v>0.53375354900000005</v>
      </c>
    </row>
    <row r="977" spans="1:29" x14ac:dyDescent="0.3">
      <c r="A977">
        <v>9.75</v>
      </c>
      <c r="B977">
        <v>28.2</v>
      </c>
      <c r="C977">
        <v>-65</v>
      </c>
      <c r="D977">
        <v>-65</v>
      </c>
      <c r="E977">
        <v>-65</v>
      </c>
      <c r="F977">
        <v>-63.30769231</v>
      </c>
      <c r="G977">
        <v>-58.65384615</v>
      </c>
      <c r="H977">
        <v>-59.05769231</v>
      </c>
      <c r="I977">
        <v>-128</v>
      </c>
      <c r="J977">
        <v>-56</v>
      </c>
      <c r="K977">
        <v>-57</v>
      </c>
      <c r="L977">
        <v>-3.2370927909999998</v>
      </c>
      <c r="M977">
        <v>-2.9991291050000002</v>
      </c>
      <c r="N977">
        <v>-3.0197788459999999</v>
      </c>
      <c r="O977">
        <v>-6.5449846950000001</v>
      </c>
      <c r="P977">
        <v>-2.8634308040000001</v>
      </c>
      <c r="Q977">
        <v>-2.9145634970000001</v>
      </c>
      <c r="R977">
        <v>-0.16185463999999999</v>
      </c>
      <c r="S977">
        <v>-0.14995645499999999</v>
      </c>
      <c r="T977">
        <v>-0.15098894199999999</v>
      </c>
      <c r="U977">
        <v>-0.32724923500000003</v>
      </c>
      <c r="V977">
        <v>-0.14317154000000001</v>
      </c>
      <c r="W977">
        <v>-0.14572817499999999</v>
      </c>
      <c r="X977">
        <v>6.8694200000000002E-3</v>
      </c>
      <c r="Y977">
        <v>3.2777370000000002E-3</v>
      </c>
      <c r="Z977">
        <v>0.81192989000000004</v>
      </c>
      <c r="AA977">
        <v>0.106277306</v>
      </c>
      <c r="AB977">
        <v>5.9654807999999997E-2</v>
      </c>
      <c r="AC977">
        <v>1.0809630699999999</v>
      </c>
    </row>
    <row r="978" spans="1:29" x14ac:dyDescent="0.3">
      <c r="A978">
        <v>9.76</v>
      </c>
      <c r="B978">
        <v>28.2</v>
      </c>
      <c r="C978">
        <v>-65</v>
      </c>
      <c r="D978">
        <v>-65</v>
      </c>
      <c r="E978">
        <v>-65</v>
      </c>
      <c r="F978">
        <v>-63.67307692</v>
      </c>
      <c r="G978">
        <v>-58.80769231</v>
      </c>
      <c r="H978">
        <v>-59.48076923</v>
      </c>
      <c r="I978">
        <v>0</v>
      </c>
      <c r="J978">
        <v>-55</v>
      </c>
      <c r="K978">
        <v>-58</v>
      </c>
      <c r="L978">
        <v>-3.2557758899999998</v>
      </c>
      <c r="M978">
        <v>-3.006995673</v>
      </c>
      <c r="N978">
        <v>-3.0414119080000002</v>
      </c>
      <c r="O978">
        <v>0</v>
      </c>
      <c r="P978">
        <v>-2.812298111</v>
      </c>
      <c r="Q978">
        <v>-2.9656961900000001</v>
      </c>
      <c r="R978">
        <v>-0.16278879499999999</v>
      </c>
      <c r="S978">
        <v>-0.15034978399999999</v>
      </c>
      <c r="T978">
        <v>-0.152070595</v>
      </c>
      <c r="U978">
        <v>0</v>
      </c>
      <c r="V978">
        <v>-0.14061490600000001</v>
      </c>
      <c r="W978">
        <v>-0.14828480899999999</v>
      </c>
      <c r="X978">
        <v>7.1816659999999997E-3</v>
      </c>
      <c r="Y978">
        <v>2.9991290000000001E-3</v>
      </c>
      <c r="Z978">
        <v>0.81615644499999995</v>
      </c>
      <c r="AA978">
        <v>-8.1184054000000005E-2</v>
      </c>
      <c r="AB978">
        <v>-5.1984903999999998E-2</v>
      </c>
      <c r="AC978">
        <v>0.50684160499999997</v>
      </c>
    </row>
    <row r="979" spans="1:29" x14ac:dyDescent="0.3">
      <c r="A979">
        <v>9.77</v>
      </c>
      <c r="B979">
        <v>28.2</v>
      </c>
      <c r="C979">
        <v>-65</v>
      </c>
      <c r="D979">
        <v>-65</v>
      </c>
      <c r="E979">
        <v>-65</v>
      </c>
      <c r="F979">
        <v>-63.92307692</v>
      </c>
      <c r="G979">
        <v>-58.93269231</v>
      </c>
      <c r="H979">
        <v>-59.625</v>
      </c>
      <c r="I979">
        <v>-122</v>
      </c>
      <c r="J979">
        <v>-99</v>
      </c>
      <c r="K979">
        <v>-46</v>
      </c>
      <c r="L979">
        <v>-3.2685590630000001</v>
      </c>
      <c r="M979">
        <v>-3.0133872589999999</v>
      </c>
      <c r="N979">
        <v>-3.0487868159999998</v>
      </c>
      <c r="O979">
        <v>-6.2381885370000001</v>
      </c>
      <c r="P979">
        <v>-5.0621365999999997</v>
      </c>
      <c r="Q979">
        <v>-2.3521038750000001</v>
      </c>
      <c r="R979">
        <v>-0.16342795299999999</v>
      </c>
      <c r="S979">
        <v>-0.150669363</v>
      </c>
      <c r="T979">
        <v>-0.15243934100000001</v>
      </c>
      <c r="U979">
        <v>-0.31190942700000002</v>
      </c>
      <c r="V979">
        <v>-0.25310683</v>
      </c>
      <c r="W979">
        <v>-0.117605194</v>
      </c>
      <c r="X979">
        <v>7.366175E-3</v>
      </c>
      <c r="Y979">
        <v>3.0728779999999998E-3</v>
      </c>
      <c r="Z979">
        <v>0.81848536299999997</v>
      </c>
      <c r="AA979">
        <v>3.3949695000000002E-2</v>
      </c>
      <c r="AB979">
        <v>0.10993529</v>
      </c>
      <c r="AC979">
        <v>1.1975814920000001</v>
      </c>
    </row>
    <row r="980" spans="1:29" x14ac:dyDescent="0.3">
      <c r="A980">
        <v>9.7799999999999994</v>
      </c>
      <c r="B980">
        <v>28.2</v>
      </c>
      <c r="C980">
        <v>-65</v>
      </c>
      <c r="D980">
        <v>-65</v>
      </c>
      <c r="E980">
        <v>-65</v>
      </c>
      <c r="F980">
        <v>-62.93269231</v>
      </c>
      <c r="G980">
        <v>-58.73076923</v>
      </c>
      <c r="H980">
        <v>-59.41346154</v>
      </c>
      <c r="I980">
        <v>0</v>
      </c>
      <c r="J980">
        <v>0</v>
      </c>
      <c r="K980">
        <v>-59</v>
      </c>
      <c r="L980">
        <v>-3.217918031</v>
      </c>
      <c r="M980">
        <v>-3.0030623890000001</v>
      </c>
      <c r="N980">
        <v>-3.0379702850000001</v>
      </c>
      <c r="O980">
        <v>0</v>
      </c>
      <c r="P980">
        <v>0</v>
      </c>
      <c r="Q980">
        <v>-3.0168288830000001</v>
      </c>
      <c r="R980">
        <v>-0.16089590200000001</v>
      </c>
      <c r="S980">
        <v>-0.150153119</v>
      </c>
      <c r="T980">
        <v>-0.15189851400000001</v>
      </c>
      <c r="U980">
        <v>0</v>
      </c>
      <c r="V980">
        <v>0</v>
      </c>
      <c r="W980">
        <v>-0.15084144399999999</v>
      </c>
      <c r="X980">
        <v>6.2023479999999999E-3</v>
      </c>
      <c r="Y980">
        <v>2.417331E-3</v>
      </c>
      <c r="Z980">
        <v>0.81218865799999995</v>
      </c>
      <c r="AA980">
        <v>0</v>
      </c>
      <c r="AB980">
        <v>-0.100560963</v>
      </c>
      <c r="AC980">
        <v>0.264634113</v>
      </c>
    </row>
    <row r="981" spans="1:29" x14ac:dyDescent="0.3">
      <c r="A981">
        <v>9.7899999999999991</v>
      </c>
      <c r="B981">
        <v>28.2</v>
      </c>
      <c r="C981">
        <v>-65</v>
      </c>
      <c r="D981">
        <v>-65</v>
      </c>
      <c r="E981">
        <v>-65</v>
      </c>
      <c r="F981">
        <v>-61.85576923</v>
      </c>
      <c r="G981">
        <v>-58.82692308</v>
      </c>
      <c r="H981">
        <v>-59.17307692</v>
      </c>
      <c r="I981">
        <v>-107</v>
      </c>
      <c r="J981">
        <v>-112</v>
      </c>
      <c r="K981">
        <v>-57</v>
      </c>
      <c r="L981">
        <v>-3.162852054</v>
      </c>
      <c r="M981">
        <v>-3.0079789940000001</v>
      </c>
      <c r="N981">
        <v>-3.025678772</v>
      </c>
      <c r="O981">
        <v>-5.4711981429999996</v>
      </c>
      <c r="P981">
        <v>-5.7268616080000001</v>
      </c>
      <c r="Q981">
        <v>-2.9145634970000001</v>
      </c>
      <c r="R981">
        <v>-0.15814260299999999</v>
      </c>
      <c r="S981">
        <v>-0.15039895</v>
      </c>
      <c r="T981">
        <v>-0.15128393900000001</v>
      </c>
      <c r="U981">
        <v>-0.27355990699999999</v>
      </c>
      <c r="V981">
        <v>-0.28634308000000003</v>
      </c>
      <c r="W981">
        <v>-0.14572817499999999</v>
      </c>
      <c r="X981">
        <v>4.4707999999999996E-3</v>
      </c>
      <c r="Y981">
        <v>1.9912250000000001E-3</v>
      </c>
      <c r="Z981">
        <v>0.80671138799999997</v>
      </c>
      <c r="AA981">
        <v>-7.3803690000000003E-3</v>
      </c>
      <c r="AB981">
        <v>8.9482213000000005E-2</v>
      </c>
      <c r="AC981">
        <v>1.237949408</v>
      </c>
    </row>
    <row r="982" spans="1:29" x14ac:dyDescent="0.3">
      <c r="A982">
        <v>9.8000000000000007</v>
      </c>
      <c r="B982">
        <v>28.2</v>
      </c>
      <c r="C982">
        <v>-65</v>
      </c>
      <c r="D982">
        <v>-65</v>
      </c>
      <c r="E982">
        <v>-65</v>
      </c>
      <c r="F982">
        <v>-60.83653846</v>
      </c>
      <c r="G982">
        <v>-59</v>
      </c>
      <c r="H982">
        <v>-58.79807692</v>
      </c>
      <c r="I982">
        <v>0</v>
      </c>
      <c r="J982">
        <v>0</v>
      </c>
      <c r="K982">
        <v>-55</v>
      </c>
      <c r="L982">
        <v>-3.1107360399999999</v>
      </c>
      <c r="M982">
        <v>-3.0168288830000001</v>
      </c>
      <c r="N982">
        <v>-3.0065040120000002</v>
      </c>
      <c r="O982">
        <v>0</v>
      </c>
      <c r="P982">
        <v>0</v>
      </c>
      <c r="Q982">
        <v>-2.812298111</v>
      </c>
      <c r="R982">
        <v>-0.155536802</v>
      </c>
      <c r="S982">
        <v>-0.15084144399999999</v>
      </c>
      <c r="T982">
        <v>-0.15032520099999999</v>
      </c>
      <c r="U982">
        <v>0</v>
      </c>
      <c r="V982">
        <v>0</v>
      </c>
      <c r="W982">
        <v>-0.14061490600000001</v>
      </c>
      <c r="X982">
        <v>2.7108660000000001E-3</v>
      </c>
      <c r="Y982">
        <v>1.909282E-3</v>
      </c>
      <c r="Z982">
        <v>0.80123411700000002</v>
      </c>
      <c r="AA982">
        <v>0</v>
      </c>
      <c r="AB982">
        <v>-9.3743270000000004E-2</v>
      </c>
      <c r="AC982">
        <v>0.24669281700000001</v>
      </c>
    </row>
    <row r="983" spans="1:29" x14ac:dyDescent="0.3">
      <c r="A983">
        <v>9.81</v>
      </c>
      <c r="B983">
        <v>28.2</v>
      </c>
      <c r="C983">
        <v>-65</v>
      </c>
      <c r="D983">
        <v>-65</v>
      </c>
      <c r="E983">
        <v>-65</v>
      </c>
      <c r="F983">
        <v>-59.75961538</v>
      </c>
      <c r="G983">
        <v>-59.13461538</v>
      </c>
      <c r="H983">
        <v>-58.36538462</v>
      </c>
      <c r="I983">
        <v>-116</v>
      </c>
      <c r="J983">
        <v>-113</v>
      </c>
      <c r="K983">
        <v>-96</v>
      </c>
      <c r="L983">
        <v>-3.055670063</v>
      </c>
      <c r="M983">
        <v>-3.0237121299999998</v>
      </c>
      <c r="N983">
        <v>-2.984379289</v>
      </c>
      <c r="O983">
        <v>-5.9313923800000001</v>
      </c>
      <c r="P983">
        <v>-5.7779943009999997</v>
      </c>
      <c r="Q983">
        <v>-4.9087385210000001</v>
      </c>
      <c r="R983">
        <v>-0.15278350299999999</v>
      </c>
      <c r="S983">
        <v>-0.151185606</v>
      </c>
      <c r="T983">
        <v>-0.14921896400000001</v>
      </c>
      <c r="U983">
        <v>-0.29656961900000001</v>
      </c>
      <c r="V983">
        <v>-0.288899715</v>
      </c>
      <c r="W983">
        <v>-0.245436926</v>
      </c>
      <c r="X983">
        <v>9.22546E-4</v>
      </c>
      <c r="Y983">
        <v>1.8437270000000001E-3</v>
      </c>
      <c r="Z983">
        <v>0.79506679700000005</v>
      </c>
      <c r="AA983">
        <v>4.4282210000000004E-3</v>
      </c>
      <c r="AB983">
        <v>3.1531826999999998E-2</v>
      </c>
      <c r="AC983">
        <v>1.4577302809999999</v>
      </c>
    </row>
    <row r="984" spans="1:29" x14ac:dyDescent="0.3">
      <c r="A984">
        <v>9.82</v>
      </c>
      <c r="B984">
        <v>28.2</v>
      </c>
      <c r="C984">
        <v>-65</v>
      </c>
      <c r="D984">
        <v>-65</v>
      </c>
      <c r="E984">
        <v>-65</v>
      </c>
      <c r="F984">
        <v>-59.09615385</v>
      </c>
      <c r="G984">
        <v>-58.77884615</v>
      </c>
      <c r="H984">
        <v>-58.03846154</v>
      </c>
      <c r="I984">
        <v>-60</v>
      </c>
      <c r="J984">
        <v>-57</v>
      </c>
      <c r="K984">
        <v>-54</v>
      </c>
      <c r="L984">
        <v>-3.0217454880000001</v>
      </c>
      <c r="M984">
        <v>-3.0055206910000001</v>
      </c>
      <c r="N984">
        <v>-2.9676628319999998</v>
      </c>
      <c r="O984">
        <v>-3.0679615760000001</v>
      </c>
      <c r="P984">
        <v>-2.9145634970000001</v>
      </c>
      <c r="Q984">
        <v>-2.761165418</v>
      </c>
      <c r="R984">
        <v>-0.15108727399999999</v>
      </c>
      <c r="S984">
        <v>-0.150276035</v>
      </c>
      <c r="T984">
        <v>-0.148383142</v>
      </c>
      <c r="U984">
        <v>-0.15339807899999999</v>
      </c>
      <c r="V984">
        <v>-0.14572817499999999</v>
      </c>
      <c r="W984">
        <v>-0.13805827100000001</v>
      </c>
      <c r="X984">
        <v>4.6837000000000002E-4</v>
      </c>
      <c r="Y984">
        <v>1.5323419999999999E-3</v>
      </c>
      <c r="Z984">
        <v>0.78902886100000003</v>
      </c>
      <c r="AA984">
        <v>4.4282210000000004E-3</v>
      </c>
      <c r="AB984">
        <v>7.669904E-3</v>
      </c>
      <c r="AC984">
        <v>0.76699039400000002</v>
      </c>
    </row>
    <row r="985" spans="1:29" x14ac:dyDescent="0.3">
      <c r="A985">
        <v>9.83</v>
      </c>
      <c r="B985">
        <v>28.2</v>
      </c>
      <c r="C985">
        <v>-65</v>
      </c>
      <c r="D985">
        <v>-65</v>
      </c>
      <c r="E985">
        <v>-65</v>
      </c>
      <c r="F985">
        <v>-58.34615385</v>
      </c>
      <c r="G985">
        <v>-58.45192308</v>
      </c>
      <c r="H985">
        <v>-57.83653846</v>
      </c>
      <c r="I985">
        <v>-59</v>
      </c>
      <c r="J985">
        <v>-45</v>
      </c>
      <c r="K985">
        <v>-55</v>
      </c>
      <c r="L985">
        <v>-2.983395968</v>
      </c>
      <c r="M985">
        <v>-2.9888042339999998</v>
      </c>
      <c r="N985">
        <v>-2.9573379609999999</v>
      </c>
      <c r="O985">
        <v>-3.0168288830000001</v>
      </c>
      <c r="P985">
        <v>-2.3009711820000001</v>
      </c>
      <c r="Q985">
        <v>-2.812298111</v>
      </c>
      <c r="R985">
        <v>-0.14916979799999999</v>
      </c>
      <c r="S985">
        <v>-0.14944021199999999</v>
      </c>
      <c r="T985">
        <v>-0.147866898</v>
      </c>
      <c r="U985">
        <v>-0.15084144399999999</v>
      </c>
      <c r="V985">
        <v>-0.11504855899999999</v>
      </c>
      <c r="W985">
        <v>-0.14061490600000001</v>
      </c>
      <c r="X985">
        <v>-1.5612300000000001E-4</v>
      </c>
      <c r="Y985">
        <v>9.5873799999999999E-4</v>
      </c>
      <c r="Z985">
        <v>0.78329282099999997</v>
      </c>
      <c r="AA985">
        <v>2.0665032E-2</v>
      </c>
      <c r="AB985">
        <v>-5.1132690000000001E-3</v>
      </c>
      <c r="AC985">
        <v>0.71316650699999995</v>
      </c>
    </row>
    <row r="986" spans="1:29" x14ac:dyDescent="0.3">
      <c r="A986">
        <v>9.84</v>
      </c>
      <c r="B986">
        <v>28.2</v>
      </c>
      <c r="C986">
        <v>-65</v>
      </c>
      <c r="D986">
        <v>-65</v>
      </c>
      <c r="E986">
        <v>-65</v>
      </c>
      <c r="F986">
        <v>-57.73076923</v>
      </c>
      <c r="G986">
        <v>-58.20192308</v>
      </c>
      <c r="H986">
        <v>-57.51923077</v>
      </c>
      <c r="I986">
        <v>-48</v>
      </c>
      <c r="J986">
        <v>-58</v>
      </c>
      <c r="K986">
        <v>-55</v>
      </c>
      <c r="L986">
        <v>-2.9519296960000001</v>
      </c>
      <c r="M986">
        <v>-2.976021061</v>
      </c>
      <c r="N986">
        <v>-2.9411131639999999</v>
      </c>
      <c r="O986">
        <v>-2.4543692610000001</v>
      </c>
      <c r="P986">
        <v>-2.9656961900000001</v>
      </c>
      <c r="Q986">
        <v>-2.812298111</v>
      </c>
      <c r="R986">
        <v>-0.147596485</v>
      </c>
      <c r="S986">
        <v>-0.14880105299999999</v>
      </c>
      <c r="T986">
        <v>-0.14705565800000001</v>
      </c>
      <c r="U986">
        <v>-0.122718463</v>
      </c>
      <c r="V986">
        <v>-0.14828480899999999</v>
      </c>
      <c r="W986">
        <v>-0.14061490600000001</v>
      </c>
      <c r="X986">
        <v>-6.9545800000000004E-4</v>
      </c>
      <c r="Y986">
        <v>7.6207399999999995E-4</v>
      </c>
      <c r="Z986">
        <v>0.77798806300000001</v>
      </c>
      <c r="AA986">
        <v>-1.4760736999999999E-2</v>
      </c>
      <c r="AB986">
        <v>-3.4088460000000001E-3</v>
      </c>
      <c r="AC986">
        <v>0.72213715499999998</v>
      </c>
    </row>
    <row r="987" spans="1:29" x14ac:dyDescent="0.3">
      <c r="A987">
        <v>9.85</v>
      </c>
      <c r="B987">
        <v>28.2</v>
      </c>
      <c r="C987">
        <v>-65</v>
      </c>
      <c r="D987">
        <v>-65</v>
      </c>
      <c r="E987">
        <v>-65</v>
      </c>
      <c r="F987">
        <v>-57.34615385</v>
      </c>
      <c r="G987">
        <v>-57.88461538</v>
      </c>
      <c r="H987">
        <v>-57.03846154</v>
      </c>
      <c r="I987">
        <v>-58</v>
      </c>
      <c r="J987">
        <v>-59</v>
      </c>
      <c r="K987">
        <v>-58</v>
      </c>
      <c r="L987">
        <v>-2.9322632749999999</v>
      </c>
      <c r="M987">
        <v>-2.959796264</v>
      </c>
      <c r="N987">
        <v>-2.9165301389999998</v>
      </c>
      <c r="O987">
        <v>-2.9656961900000001</v>
      </c>
      <c r="P987">
        <v>-3.0168288830000001</v>
      </c>
      <c r="Q987">
        <v>-2.9656961900000001</v>
      </c>
      <c r="R987">
        <v>-0.14661316399999999</v>
      </c>
      <c r="S987">
        <v>-0.147989813</v>
      </c>
      <c r="T987">
        <v>-0.14582650699999999</v>
      </c>
      <c r="U987">
        <v>-0.14828480899999999</v>
      </c>
      <c r="V987">
        <v>-0.15084144399999999</v>
      </c>
      <c r="W987">
        <v>-0.14828480899999999</v>
      </c>
      <c r="X987">
        <v>-7.9480900000000005E-4</v>
      </c>
      <c r="Y987">
        <v>9.8332100000000011E-4</v>
      </c>
      <c r="Z987">
        <v>0.77268330500000004</v>
      </c>
      <c r="AA987">
        <v>-1.476074E-3</v>
      </c>
      <c r="AB987">
        <v>8.5221199999999998E-4</v>
      </c>
      <c r="AC987">
        <v>0.78493168999999996</v>
      </c>
    </row>
    <row r="988" spans="1:29" x14ac:dyDescent="0.3">
      <c r="A988">
        <v>9.86</v>
      </c>
      <c r="B988">
        <v>28.2</v>
      </c>
      <c r="C988">
        <v>-65</v>
      </c>
      <c r="D988">
        <v>-65</v>
      </c>
      <c r="E988">
        <v>-65</v>
      </c>
      <c r="F988">
        <v>-57.11538462</v>
      </c>
      <c r="G988">
        <v>-57.78846154</v>
      </c>
      <c r="H988">
        <v>-56.01923077</v>
      </c>
      <c r="I988">
        <v>-57</v>
      </c>
      <c r="J988">
        <v>-60</v>
      </c>
      <c r="K988">
        <v>-58</v>
      </c>
      <c r="L988">
        <v>-2.9204634230000002</v>
      </c>
      <c r="M988">
        <v>-2.9548796589999999</v>
      </c>
      <c r="N988">
        <v>-2.8644141250000001</v>
      </c>
      <c r="O988">
        <v>-2.9145634970000001</v>
      </c>
      <c r="P988">
        <v>-3.0679615760000001</v>
      </c>
      <c r="Q988">
        <v>-2.9656961900000001</v>
      </c>
      <c r="R988">
        <v>-0.14602317100000001</v>
      </c>
      <c r="S988">
        <v>-0.147743983</v>
      </c>
      <c r="T988">
        <v>-0.143220706</v>
      </c>
      <c r="U988">
        <v>-0.14572817499999999</v>
      </c>
      <c r="V988">
        <v>-0.15339807899999999</v>
      </c>
      <c r="W988">
        <v>-0.14828480899999999</v>
      </c>
      <c r="X988">
        <v>-9.9351100000000009E-4</v>
      </c>
      <c r="Y988">
        <v>2.4419139999999999E-3</v>
      </c>
      <c r="Z988">
        <v>0.76664536900000002</v>
      </c>
      <c r="AA988">
        <v>-4.4282210000000004E-3</v>
      </c>
      <c r="AB988">
        <v>8.5221199999999998E-4</v>
      </c>
      <c r="AC988">
        <v>0.78493168999999996</v>
      </c>
    </row>
    <row r="989" spans="1:29" x14ac:dyDescent="0.3">
      <c r="A989">
        <v>9.8699999999999992</v>
      </c>
      <c r="B989">
        <v>28.2</v>
      </c>
      <c r="C989">
        <v>-65</v>
      </c>
      <c r="D989">
        <v>-65</v>
      </c>
      <c r="E989">
        <v>-65</v>
      </c>
      <c r="F989">
        <v>-56.26923077</v>
      </c>
      <c r="G989">
        <v>-56.93269231</v>
      </c>
      <c r="H989">
        <v>-54.53846154</v>
      </c>
      <c r="I989">
        <v>-57</v>
      </c>
      <c r="J989">
        <v>-59</v>
      </c>
      <c r="K989">
        <v>-46</v>
      </c>
      <c r="L989">
        <v>-2.877197298</v>
      </c>
      <c r="M989">
        <v>-2.9111218729999999</v>
      </c>
      <c r="N989">
        <v>-2.788698407</v>
      </c>
      <c r="O989">
        <v>-2.9145634970000001</v>
      </c>
      <c r="P989">
        <v>-3.0168288830000001</v>
      </c>
      <c r="Q989">
        <v>-2.3521038750000001</v>
      </c>
      <c r="R989">
        <v>-0.143859865</v>
      </c>
      <c r="S989">
        <v>-0.145556094</v>
      </c>
      <c r="T989">
        <v>-0.13943491999999999</v>
      </c>
      <c r="U989">
        <v>-0.14572817499999999</v>
      </c>
      <c r="V989">
        <v>-0.15084144399999999</v>
      </c>
      <c r="W989">
        <v>-0.117605194</v>
      </c>
      <c r="X989">
        <v>-9.7931800000000007E-4</v>
      </c>
      <c r="Y989">
        <v>3.515373E-3</v>
      </c>
      <c r="Z989">
        <v>0.75236996300000003</v>
      </c>
      <c r="AA989">
        <v>-2.952147E-3</v>
      </c>
      <c r="AB989">
        <v>2.0453077E-2</v>
      </c>
      <c r="AC989">
        <v>0.72662247800000002</v>
      </c>
    </row>
    <row r="990" spans="1:29" x14ac:dyDescent="0.3">
      <c r="A990">
        <v>9.8800000000000008</v>
      </c>
      <c r="B990">
        <v>28.2</v>
      </c>
      <c r="C990">
        <v>-65</v>
      </c>
      <c r="D990">
        <v>-65</v>
      </c>
      <c r="E990">
        <v>-65</v>
      </c>
      <c r="F990">
        <v>-55.24038462</v>
      </c>
      <c r="G990">
        <v>-56.09615385</v>
      </c>
      <c r="H990">
        <v>-53.23076923</v>
      </c>
      <c r="I990">
        <v>-56</v>
      </c>
      <c r="J990">
        <v>-48</v>
      </c>
      <c r="K990">
        <v>-56</v>
      </c>
      <c r="L990">
        <v>-2.8245896240000001</v>
      </c>
      <c r="M990">
        <v>-2.8683474090000001</v>
      </c>
      <c r="N990">
        <v>-2.7218325769999998</v>
      </c>
      <c r="O990">
        <v>-2.8634308040000001</v>
      </c>
      <c r="P990">
        <v>-2.4543692610000001</v>
      </c>
      <c r="Q990">
        <v>-2.8634308040000001</v>
      </c>
      <c r="R990">
        <v>-0.14122948099999999</v>
      </c>
      <c r="S990">
        <v>-0.14341736999999999</v>
      </c>
      <c r="T990">
        <v>-0.13609162899999999</v>
      </c>
      <c r="U990">
        <v>-0.14317154000000001</v>
      </c>
      <c r="V990">
        <v>-0.122718463</v>
      </c>
      <c r="W990">
        <v>-0.14317154000000001</v>
      </c>
      <c r="X990">
        <v>-1.263178E-3</v>
      </c>
      <c r="Y990">
        <v>4.1545310000000004E-3</v>
      </c>
      <c r="Z990">
        <v>0.73813768499999999</v>
      </c>
      <c r="AA990">
        <v>1.1808590000000001E-2</v>
      </c>
      <c r="AB990">
        <v>-6.8176920000000002E-3</v>
      </c>
      <c r="AC990">
        <v>0.71765183099999996</v>
      </c>
    </row>
    <row r="991" spans="1:29" x14ac:dyDescent="0.3">
      <c r="A991">
        <v>9.89</v>
      </c>
      <c r="B991">
        <v>28.2</v>
      </c>
      <c r="C991">
        <v>-65</v>
      </c>
      <c r="D991">
        <v>-65</v>
      </c>
      <c r="E991">
        <v>-65</v>
      </c>
      <c r="F991">
        <v>-54.29807692</v>
      </c>
      <c r="G991">
        <v>-55.38461538</v>
      </c>
      <c r="H991">
        <v>-51.98076923</v>
      </c>
      <c r="I991">
        <v>-45</v>
      </c>
      <c r="J991">
        <v>-58</v>
      </c>
      <c r="K991">
        <v>-54</v>
      </c>
      <c r="L991">
        <v>-2.776406894</v>
      </c>
      <c r="M991">
        <v>-2.8319645310000001</v>
      </c>
      <c r="N991">
        <v>-2.6579167109999999</v>
      </c>
      <c r="O991">
        <v>-2.3009711820000001</v>
      </c>
      <c r="P991">
        <v>-2.9656961900000001</v>
      </c>
      <c r="Q991">
        <v>-2.761165418</v>
      </c>
      <c r="R991">
        <v>-0.13882034500000001</v>
      </c>
      <c r="S991">
        <v>-0.14159822699999999</v>
      </c>
      <c r="T991">
        <v>-0.13289583599999999</v>
      </c>
      <c r="U991">
        <v>-0.11504855899999999</v>
      </c>
      <c r="V991">
        <v>-0.14828480899999999</v>
      </c>
      <c r="W991">
        <v>-0.13805827100000001</v>
      </c>
      <c r="X991">
        <v>-1.6038109999999999E-3</v>
      </c>
      <c r="Y991">
        <v>4.8756329999999999E-3</v>
      </c>
      <c r="Z991">
        <v>0.72511299399999996</v>
      </c>
      <c r="AA991">
        <v>-1.9188957999999999E-2</v>
      </c>
      <c r="AB991">
        <v>-4.2610579999999999E-3</v>
      </c>
      <c r="AC991">
        <v>0.70419585900000004</v>
      </c>
    </row>
    <row r="992" spans="1:29" x14ac:dyDescent="0.3">
      <c r="A992">
        <v>9.9</v>
      </c>
      <c r="B992">
        <v>28.2</v>
      </c>
      <c r="C992">
        <v>-65</v>
      </c>
      <c r="D992">
        <v>-65</v>
      </c>
      <c r="E992">
        <v>-65</v>
      </c>
      <c r="F992">
        <v>-53.5</v>
      </c>
      <c r="G992">
        <v>-54.68269231</v>
      </c>
      <c r="H992">
        <v>-51.08653846</v>
      </c>
      <c r="I992">
        <v>-54</v>
      </c>
      <c r="J992">
        <v>-59</v>
      </c>
      <c r="K992">
        <v>-53</v>
      </c>
      <c r="L992">
        <v>-2.7355990719999999</v>
      </c>
      <c r="M992">
        <v>-2.796073314</v>
      </c>
      <c r="N992">
        <v>-2.6121922839999998</v>
      </c>
      <c r="O992">
        <v>-2.761165418</v>
      </c>
      <c r="P992">
        <v>-3.0168288830000001</v>
      </c>
      <c r="Q992">
        <v>-2.710032725</v>
      </c>
      <c r="R992">
        <v>-0.13677995400000001</v>
      </c>
      <c r="S992">
        <v>-0.13980366599999999</v>
      </c>
      <c r="T992">
        <v>-0.13060961400000001</v>
      </c>
      <c r="U992">
        <v>-0.13805827100000001</v>
      </c>
      <c r="V992">
        <v>-0.15084144399999999</v>
      </c>
      <c r="W992">
        <v>-0.13550163600000001</v>
      </c>
      <c r="X992">
        <v>-1.7457410000000001E-3</v>
      </c>
      <c r="Y992">
        <v>5.1214640000000001E-3</v>
      </c>
      <c r="Z992">
        <v>0.71437409399999996</v>
      </c>
      <c r="AA992">
        <v>-7.3803690000000003E-3</v>
      </c>
      <c r="AB992">
        <v>5.9654809999999999E-3</v>
      </c>
      <c r="AC992">
        <v>0.74456377399999996</v>
      </c>
    </row>
    <row r="993" spans="1:29" x14ac:dyDescent="0.3">
      <c r="A993">
        <v>9.91</v>
      </c>
      <c r="B993">
        <v>28.2</v>
      </c>
      <c r="C993">
        <v>-65</v>
      </c>
      <c r="D993">
        <v>-65</v>
      </c>
      <c r="E993">
        <v>-65</v>
      </c>
      <c r="F993">
        <v>-53.875</v>
      </c>
      <c r="G993">
        <v>-54.33653846</v>
      </c>
      <c r="H993">
        <v>-50.63461538</v>
      </c>
      <c r="I993">
        <v>-55</v>
      </c>
      <c r="J993">
        <v>-56</v>
      </c>
      <c r="K993">
        <v>-48</v>
      </c>
      <c r="L993">
        <v>-2.7547738320000001</v>
      </c>
      <c r="M993">
        <v>-2.7783735360000001</v>
      </c>
      <c r="N993">
        <v>-2.58908424</v>
      </c>
      <c r="O993">
        <v>-2.812298111</v>
      </c>
      <c r="P993">
        <v>-2.8634308040000001</v>
      </c>
      <c r="Q993">
        <v>-2.4543692610000001</v>
      </c>
      <c r="R993">
        <v>-0.137738692</v>
      </c>
      <c r="S993">
        <v>-0.13891867699999999</v>
      </c>
      <c r="T993">
        <v>-0.12945421200000001</v>
      </c>
      <c r="U993">
        <v>-0.14061490600000001</v>
      </c>
      <c r="V993">
        <v>-0.14317154000000001</v>
      </c>
      <c r="W993">
        <v>-0.122718463</v>
      </c>
      <c r="X993">
        <v>-6.8126500000000002E-4</v>
      </c>
      <c r="Y993">
        <v>5.9163150000000001E-3</v>
      </c>
      <c r="Z993">
        <v>0.71247645699999995</v>
      </c>
      <c r="AA993">
        <v>-1.476074E-3</v>
      </c>
      <c r="AB993">
        <v>1.2783173E-2</v>
      </c>
      <c r="AC993">
        <v>0.71316650699999995</v>
      </c>
    </row>
    <row r="994" spans="1:29" x14ac:dyDescent="0.3">
      <c r="A994">
        <v>9.92</v>
      </c>
      <c r="B994">
        <v>28.2</v>
      </c>
      <c r="C994">
        <v>-65</v>
      </c>
      <c r="D994">
        <v>-65</v>
      </c>
      <c r="E994">
        <v>-65</v>
      </c>
      <c r="F994">
        <v>-54.33653846</v>
      </c>
      <c r="G994">
        <v>-53.73076923</v>
      </c>
      <c r="H994">
        <v>-50.35576923</v>
      </c>
      <c r="I994">
        <v>-51</v>
      </c>
      <c r="J994">
        <v>-56</v>
      </c>
      <c r="K994">
        <v>-41</v>
      </c>
      <c r="L994">
        <v>-2.7783735360000001</v>
      </c>
      <c r="M994">
        <v>-2.7473989240000001</v>
      </c>
      <c r="N994">
        <v>-2.5748260850000002</v>
      </c>
      <c r="O994">
        <v>-2.607767339</v>
      </c>
      <c r="P994">
        <v>-2.8634308040000001</v>
      </c>
      <c r="Q994">
        <v>-2.09644041</v>
      </c>
      <c r="R994">
        <v>-0.13891867699999999</v>
      </c>
      <c r="S994">
        <v>-0.13736994599999999</v>
      </c>
      <c r="T994">
        <v>-0.128741304</v>
      </c>
      <c r="U994">
        <v>-0.13038836700000001</v>
      </c>
      <c r="V994">
        <v>-0.14317154000000001</v>
      </c>
      <c r="W994">
        <v>-0.104822021</v>
      </c>
      <c r="X994">
        <v>8.9415999999999996E-4</v>
      </c>
      <c r="Y994">
        <v>6.268671E-3</v>
      </c>
      <c r="Z994">
        <v>0.71057882000000006</v>
      </c>
      <c r="AA994">
        <v>-7.3803690000000003E-3</v>
      </c>
      <c r="AB994">
        <v>2.1305289000000002E-2</v>
      </c>
      <c r="AC994">
        <v>0.66382794300000003</v>
      </c>
    </row>
    <row r="995" spans="1:29" x14ac:dyDescent="0.3">
      <c r="A995">
        <v>9.93</v>
      </c>
      <c r="B995">
        <v>28.2</v>
      </c>
      <c r="C995">
        <v>-65</v>
      </c>
      <c r="D995">
        <v>-65</v>
      </c>
      <c r="E995">
        <v>-65</v>
      </c>
      <c r="F995">
        <v>-54.80769231</v>
      </c>
      <c r="G995">
        <v>-53.08653846</v>
      </c>
      <c r="H995">
        <v>-50.33653846</v>
      </c>
      <c r="I995">
        <v>-53</v>
      </c>
      <c r="J995">
        <v>-44</v>
      </c>
      <c r="K995">
        <v>-49</v>
      </c>
      <c r="L995">
        <v>-2.802464901</v>
      </c>
      <c r="M995">
        <v>-2.7144576699999998</v>
      </c>
      <c r="N995">
        <v>-2.5738427640000001</v>
      </c>
      <c r="O995">
        <v>-2.710032725</v>
      </c>
      <c r="P995">
        <v>-2.2498384890000001</v>
      </c>
      <c r="Q995">
        <v>-2.5055019540000001</v>
      </c>
      <c r="R995">
        <v>-0.14012324500000001</v>
      </c>
      <c r="S995">
        <v>-0.13572288299999999</v>
      </c>
      <c r="T995">
        <v>-0.12869213800000001</v>
      </c>
      <c r="U995">
        <v>-0.13550163600000001</v>
      </c>
      <c r="V995">
        <v>-0.11249192399999999</v>
      </c>
      <c r="W995">
        <v>-0.125275098</v>
      </c>
      <c r="X995">
        <v>2.5405499999999999E-3</v>
      </c>
      <c r="Y995">
        <v>6.1539510000000004E-3</v>
      </c>
      <c r="Z995">
        <v>0.70971625699999996</v>
      </c>
      <c r="AA995">
        <v>1.3284663E-2</v>
      </c>
      <c r="AB995">
        <v>-8.5221199999999998E-4</v>
      </c>
      <c r="AC995">
        <v>0.65485729500000001</v>
      </c>
    </row>
    <row r="996" spans="1:29" x14ac:dyDescent="0.3">
      <c r="A996">
        <v>9.94</v>
      </c>
      <c r="B996">
        <v>28.2</v>
      </c>
      <c r="C996">
        <v>-65</v>
      </c>
      <c r="D996">
        <v>-65</v>
      </c>
      <c r="E996">
        <v>-65</v>
      </c>
      <c r="F996">
        <v>-55.38461538</v>
      </c>
      <c r="G996">
        <v>-52.51923077</v>
      </c>
      <c r="H996">
        <v>-50.48076923</v>
      </c>
      <c r="I996">
        <v>-56</v>
      </c>
      <c r="J996">
        <v>-55</v>
      </c>
      <c r="K996">
        <v>-49</v>
      </c>
      <c r="L996">
        <v>-2.8319645310000001</v>
      </c>
      <c r="M996">
        <v>-2.6854496999999999</v>
      </c>
      <c r="N996">
        <v>-2.5812176720000002</v>
      </c>
      <c r="O996">
        <v>-2.8634308040000001</v>
      </c>
      <c r="P996">
        <v>-2.812298111</v>
      </c>
      <c r="Q996">
        <v>-2.5055019540000001</v>
      </c>
      <c r="R996">
        <v>-0.14159822699999999</v>
      </c>
      <c r="S996">
        <v>-0.134272485</v>
      </c>
      <c r="T996">
        <v>-0.12906088399999999</v>
      </c>
      <c r="U996">
        <v>-0.14317154000000001</v>
      </c>
      <c r="V996">
        <v>-0.14061490600000001</v>
      </c>
      <c r="W996">
        <v>-0.125275098</v>
      </c>
      <c r="X996">
        <v>4.2295190000000002E-3</v>
      </c>
      <c r="Y996">
        <v>5.9163150000000001E-3</v>
      </c>
      <c r="Z996">
        <v>0.71040630699999996</v>
      </c>
      <c r="AA996">
        <v>1.476074E-3</v>
      </c>
      <c r="AB996">
        <v>1.107875E-2</v>
      </c>
      <c r="AC996">
        <v>0.71765183099999996</v>
      </c>
    </row>
    <row r="997" spans="1:29" x14ac:dyDescent="0.3">
      <c r="A997">
        <v>9.9499999999999993</v>
      </c>
      <c r="B997">
        <v>28.2</v>
      </c>
      <c r="C997">
        <v>-65</v>
      </c>
      <c r="D997">
        <v>-65</v>
      </c>
      <c r="E997">
        <v>-65</v>
      </c>
      <c r="F997">
        <v>-55.70192308</v>
      </c>
      <c r="G997">
        <v>-52.44230769</v>
      </c>
      <c r="H997">
        <v>-50.59615385</v>
      </c>
      <c r="I997">
        <v>-43</v>
      </c>
      <c r="J997">
        <v>-52</v>
      </c>
      <c r="K997">
        <v>-49</v>
      </c>
      <c r="L997">
        <v>-2.8481893280000001</v>
      </c>
      <c r="M997">
        <v>-2.681516416</v>
      </c>
      <c r="N997">
        <v>-2.5871175979999999</v>
      </c>
      <c r="O997">
        <v>-2.198705796</v>
      </c>
      <c r="P997">
        <v>-2.658900032</v>
      </c>
      <c r="Q997">
        <v>-2.5055019540000001</v>
      </c>
      <c r="R997">
        <v>-0.14240946600000001</v>
      </c>
      <c r="S997">
        <v>-0.13407582100000001</v>
      </c>
      <c r="T997">
        <v>-0.12935588000000001</v>
      </c>
      <c r="U997">
        <v>-0.10993529</v>
      </c>
      <c r="V997">
        <v>-0.13294500200000001</v>
      </c>
      <c r="W997">
        <v>-0.125275098</v>
      </c>
      <c r="X997">
        <v>4.8114330000000004E-3</v>
      </c>
      <c r="Y997">
        <v>5.9245089999999997E-3</v>
      </c>
      <c r="Z997">
        <v>0.712002048</v>
      </c>
      <c r="AA997">
        <v>-1.3284663E-2</v>
      </c>
      <c r="AB997">
        <v>-2.5566349999999998E-3</v>
      </c>
      <c r="AC997">
        <v>0.64588664799999995</v>
      </c>
    </row>
    <row r="998" spans="1:29" x14ac:dyDescent="0.3">
      <c r="A998">
        <v>9.9600000000000009</v>
      </c>
      <c r="B998">
        <v>28.2</v>
      </c>
      <c r="C998">
        <v>-65</v>
      </c>
      <c r="D998">
        <v>-65</v>
      </c>
      <c r="E998">
        <v>-65</v>
      </c>
      <c r="F998">
        <v>-56.66346154</v>
      </c>
      <c r="G998">
        <v>-52.875</v>
      </c>
      <c r="H998">
        <v>-51.10576923</v>
      </c>
      <c r="I998">
        <v>-56</v>
      </c>
      <c r="J998">
        <v>-52</v>
      </c>
      <c r="K998">
        <v>-51</v>
      </c>
      <c r="L998">
        <v>-2.897355379</v>
      </c>
      <c r="M998">
        <v>-2.7036411390000001</v>
      </c>
      <c r="N998">
        <v>-2.6131756049999999</v>
      </c>
      <c r="O998">
        <v>-2.8634308040000001</v>
      </c>
      <c r="P998">
        <v>-2.658900032</v>
      </c>
      <c r="Q998">
        <v>-2.607767339</v>
      </c>
      <c r="R998">
        <v>-0.14486776900000001</v>
      </c>
      <c r="S998">
        <v>-0.13518205699999999</v>
      </c>
      <c r="T998">
        <v>-0.13065878</v>
      </c>
      <c r="U998">
        <v>-0.14317154000000001</v>
      </c>
      <c r="V998">
        <v>-0.13294500200000001</v>
      </c>
      <c r="W998">
        <v>-0.13038836700000001</v>
      </c>
      <c r="X998">
        <v>5.5920479999999996E-3</v>
      </c>
      <c r="Y998">
        <v>6.2440880000000001E-3</v>
      </c>
      <c r="Z998">
        <v>0.72054141400000005</v>
      </c>
      <c r="AA998">
        <v>5.9042950000000004E-3</v>
      </c>
      <c r="AB998">
        <v>5.1132690000000001E-3</v>
      </c>
      <c r="AC998">
        <v>0.71316650699999995</v>
      </c>
    </row>
    <row r="999" spans="1:29" x14ac:dyDescent="0.3">
      <c r="A999">
        <v>9.9700000000000006</v>
      </c>
      <c r="B999">
        <v>28.2</v>
      </c>
      <c r="C999">
        <v>-65</v>
      </c>
      <c r="D999">
        <v>-65</v>
      </c>
      <c r="E999">
        <v>-65</v>
      </c>
      <c r="F999">
        <v>-57.55769231</v>
      </c>
      <c r="G999">
        <v>-53.22115385</v>
      </c>
      <c r="H999">
        <v>-51.69230769</v>
      </c>
      <c r="I999">
        <v>-57</v>
      </c>
      <c r="J999">
        <v>-52</v>
      </c>
      <c r="K999">
        <v>-43</v>
      </c>
      <c r="L999">
        <v>-2.9430798070000002</v>
      </c>
      <c r="M999">
        <v>-2.721340917</v>
      </c>
      <c r="N999">
        <v>-2.6431668959999999</v>
      </c>
      <c r="O999">
        <v>-2.9145634970000001</v>
      </c>
      <c r="P999">
        <v>-2.658900032</v>
      </c>
      <c r="Q999">
        <v>-2.198705796</v>
      </c>
      <c r="R999">
        <v>-0.14715399000000001</v>
      </c>
      <c r="S999">
        <v>-0.136067046</v>
      </c>
      <c r="T999">
        <v>-0.13215834500000001</v>
      </c>
      <c r="U999">
        <v>-0.14572817499999999</v>
      </c>
      <c r="V999">
        <v>-0.13294500200000001</v>
      </c>
      <c r="W999">
        <v>-0.10993529</v>
      </c>
      <c r="X999">
        <v>6.4010500000000001E-3</v>
      </c>
      <c r="Y999">
        <v>6.3014489999999998E-3</v>
      </c>
      <c r="Z999">
        <v>0.72873575599999996</v>
      </c>
      <c r="AA999">
        <v>7.3803690000000003E-3</v>
      </c>
      <c r="AB999">
        <v>1.9600866000000002E-2</v>
      </c>
      <c r="AC999">
        <v>0.68176923899999997</v>
      </c>
    </row>
    <row r="1000" spans="1:29" x14ac:dyDescent="0.3">
      <c r="A1000">
        <v>9.98</v>
      </c>
      <c r="B1000">
        <v>28.2</v>
      </c>
      <c r="C1000">
        <v>-65</v>
      </c>
      <c r="D1000">
        <v>-65</v>
      </c>
      <c r="E1000">
        <v>-65</v>
      </c>
      <c r="F1000">
        <v>-58.34615385</v>
      </c>
      <c r="G1000">
        <v>-53.64423077</v>
      </c>
      <c r="H1000">
        <v>-52.45192308</v>
      </c>
      <c r="I1000">
        <v>-57</v>
      </c>
      <c r="J1000">
        <v>-52</v>
      </c>
      <c r="K1000">
        <v>-54</v>
      </c>
      <c r="L1000">
        <v>-2.983395968</v>
      </c>
      <c r="M1000">
        <v>-2.7429739789999998</v>
      </c>
      <c r="N1000">
        <v>-2.6820080759999998</v>
      </c>
      <c r="O1000">
        <v>-2.9145634970000001</v>
      </c>
      <c r="P1000">
        <v>-2.658900032</v>
      </c>
      <c r="Q1000">
        <v>-2.761165418</v>
      </c>
      <c r="R1000">
        <v>-0.14916979799999999</v>
      </c>
      <c r="S1000">
        <v>-0.13714869900000001</v>
      </c>
      <c r="T1000">
        <v>-0.13410040400000001</v>
      </c>
      <c r="U1000">
        <v>-0.14572817499999999</v>
      </c>
      <c r="V1000">
        <v>-0.13294500200000001</v>
      </c>
      <c r="W1000">
        <v>-0.13805827100000001</v>
      </c>
      <c r="X1000">
        <v>6.9403850000000003E-3</v>
      </c>
      <c r="Y1000">
        <v>6.0392299999999996E-3</v>
      </c>
      <c r="Z1000">
        <v>0.73757702000000003</v>
      </c>
      <c r="AA1000">
        <v>7.3803690000000003E-3</v>
      </c>
      <c r="AB1000">
        <v>8.5221199999999998E-4</v>
      </c>
      <c r="AC1000">
        <v>0.73110780200000003</v>
      </c>
    </row>
    <row r="1001" spans="1:29" x14ac:dyDescent="0.3">
      <c r="A1001">
        <v>9.99</v>
      </c>
      <c r="B1001">
        <v>28.2</v>
      </c>
      <c r="C1001">
        <v>-65</v>
      </c>
      <c r="D1001">
        <v>-65</v>
      </c>
      <c r="E1001">
        <v>-65</v>
      </c>
      <c r="F1001">
        <v>-58.98076923</v>
      </c>
      <c r="G1001">
        <v>-53.90384615</v>
      </c>
      <c r="H1001">
        <v>-53.79807692</v>
      </c>
      <c r="I1001">
        <v>-103</v>
      </c>
      <c r="J1001">
        <v>-41</v>
      </c>
      <c r="K1001">
        <v>-56</v>
      </c>
      <c r="L1001">
        <v>-3.015845562</v>
      </c>
      <c r="M1001">
        <v>-2.756248813</v>
      </c>
      <c r="N1001">
        <v>-2.7508405480000002</v>
      </c>
      <c r="O1001">
        <v>-5.2666673719999997</v>
      </c>
      <c r="P1001">
        <v>-2.09644041</v>
      </c>
      <c r="Q1001">
        <v>-2.8634308040000001</v>
      </c>
      <c r="R1001">
        <v>-0.150792278</v>
      </c>
      <c r="S1001">
        <v>-0.13781244100000001</v>
      </c>
      <c r="T1001">
        <v>-0.13754202700000001</v>
      </c>
      <c r="U1001">
        <v>-0.26333336899999998</v>
      </c>
      <c r="V1001">
        <v>-0.104822021</v>
      </c>
      <c r="W1001">
        <v>-0.14317154000000001</v>
      </c>
      <c r="X1001">
        <v>7.4939129999999996E-3</v>
      </c>
      <c r="Y1001">
        <v>4.5068879999999997E-3</v>
      </c>
      <c r="Z1001">
        <v>0.74762587000000003</v>
      </c>
      <c r="AA1001">
        <v>9.1516569000000006E-2</v>
      </c>
      <c r="AB1001">
        <v>2.727077E-2</v>
      </c>
      <c r="AC1001">
        <v>0.897064788</v>
      </c>
    </row>
    <row r="1002" spans="1:29" x14ac:dyDescent="0.3">
      <c r="A1002">
        <v>10</v>
      </c>
      <c r="B1002">
        <v>28.2</v>
      </c>
      <c r="C1002">
        <v>-65</v>
      </c>
      <c r="D1002">
        <v>-65</v>
      </c>
      <c r="E1002">
        <v>-65</v>
      </c>
      <c r="F1002">
        <v>-59.23076923</v>
      </c>
      <c r="G1002">
        <v>-53.80769231</v>
      </c>
      <c r="H1002">
        <v>-54.625</v>
      </c>
      <c r="I1002">
        <v>0</v>
      </c>
      <c r="J1002">
        <v>-53</v>
      </c>
      <c r="K1002">
        <v>-57</v>
      </c>
      <c r="L1002">
        <v>-3.0286287349999998</v>
      </c>
      <c r="M1002">
        <v>-2.751332208</v>
      </c>
      <c r="N1002">
        <v>-2.7931233510000002</v>
      </c>
      <c r="O1002">
        <v>0</v>
      </c>
      <c r="P1002">
        <v>-2.710032725</v>
      </c>
      <c r="Q1002">
        <v>-2.9145634970000001</v>
      </c>
      <c r="R1002">
        <v>-0.151431437</v>
      </c>
      <c r="S1002">
        <v>-0.13756661000000001</v>
      </c>
      <c r="T1002">
        <v>-0.139656168</v>
      </c>
      <c r="U1002">
        <v>0</v>
      </c>
      <c r="V1002">
        <v>-0.13550163600000001</v>
      </c>
      <c r="W1002">
        <v>-0.14572817499999999</v>
      </c>
      <c r="X1002">
        <v>8.0048610000000003E-3</v>
      </c>
      <c r="Y1002">
        <v>3.228571E-3</v>
      </c>
      <c r="Z1002">
        <v>0.75202493800000003</v>
      </c>
      <c r="AA1002">
        <v>-7.8231906000000004E-2</v>
      </c>
      <c r="AB1002">
        <v>-5.1984903999999998E-2</v>
      </c>
      <c r="AC1002">
        <v>0.49338563400000002</v>
      </c>
    </row>
    <row r="1003" spans="1:29" x14ac:dyDescent="0.3">
      <c r="A1003">
        <v>10.01</v>
      </c>
      <c r="B1003">
        <v>28.2</v>
      </c>
      <c r="C1003">
        <v>-65</v>
      </c>
      <c r="D1003">
        <v>-65</v>
      </c>
      <c r="E1003">
        <v>-65</v>
      </c>
      <c r="F1003">
        <v>-59.65384615</v>
      </c>
      <c r="G1003">
        <v>-53.80769231</v>
      </c>
      <c r="H1003">
        <v>-55.29807692</v>
      </c>
      <c r="I1003">
        <v>-120</v>
      </c>
      <c r="J1003">
        <v>-51</v>
      </c>
      <c r="K1003">
        <v>-56</v>
      </c>
      <c r="L1003">
        <v>-3.0502617970000001</v>
      </c>
      <c r="M1003">
        <v>-2.751332208</v>
      </c>
      <c r="N1003">
        <v>-2.827539587</v>
      </c>
      <c r="O1003">
        <v>-6.1359231520000002</v>
      </c>
      <c r="P1003">
        <v>-2.607767339</v>
      </c>
      <c r="Q1003">
        <v>-2.8634308040000001</v>
      </c>
      <c r="R1003">
        <v>-0.15251308999999999</v>
      </c>
      <c r="S1003">
        <v>-0.13756661000000001</v>
      </c>
      <c r="T1003">
        <v>-0.14137697900000001</v>
      </c>
      <c r="U1003">
        <v>-0.30679615799999999</v>
      </c>
      <c r="V1003">
        <v>-0.13038836700000001</v>
      </c>
      <c r="W1003">
        <v>-0.14317154000000001</v>
      </c>
      <c r="X1003">
        <v>8.6293540000000005E-3</v>
      </c>
      <c r="Y1003">
        <v>2.4419139999999999E-3</v>
      </c>
      <c r="Z1003">
        <v>0.75694154300000005</v>
      </c>
      <c r="AA1003">
        <v>0.10184908500000001</v>
      </c>
      <c r="AB1003">
        <v>5.0280481000000002E-2</v>
      </c>
      <c r="AC1003">
        <v>1.018168535</v>
      </c>
    </row>
    <row r="1004" spans="1:29" x14ac:dyDescent="0.3">
      <c r="A1004">
        <v>10.02</v>
      </c>
      <c r="B1004">
        <v>28.2</v>
      </c>
      <c r="C1004">
        <v>-65</v>
      </c>
      <c r="D1004">
        <v>-65</v>
      </c>
      <c r="E1004">
        <v>-65</v>
      </c>
      <c r="F1004">
        <v>-59.91346154</v>
      </c>
      <c r="G1004">
        <v>-53.86538462</v>
      </c>
      <c r="H1004">
        <v>-55.85576923</v>
      </c>
      <c r="I1004">
        <v>0</v>
      </c>
      <c r="J1004">
        <v>-50</v>
      </c>
      <c r="K1004">
        <v>-55</v>
      </c>
      <c r="L1004">
        <v>-3.0635366309999998</v>
      </c>
      <c r="M1004">
        <v>-2.7542821709999998</v>
      </c>
      <c r="N1004">
        <v>-2.856055896</v>
      </c>
      <c r="O1004">
        <v>0</v>
      </c>
      <c r="P1004">
        <v>-2.556634646</v>
      </c>
      <c r="Q1004">
        <v>-2.812298111</v>
      </c>
      <c r="R1004">
        <v>-0.15317683200000001</v>
      </c>
      <c r="S1004">
        <v>-0.137714109</v>
      </c>
      <c r="T1004">
        <v>-0.14280279500000001</v>
      </c>
      <c r="U1004">
        <v>0</v>
      </c>
      <c r="V1004">
        <v>-0.127831732</v>
      </c>
      <c r="W1004">
        <v>-0.14061490600000001</v>
      </c>
      <c r="X1004">
        <v>8.9274070000000001E-3</v>
      </c>
      <c r="Y1004">
        <v>1.7617830000000001E-3</v>
      </c>
      <c r="Z1004">
        <v>0.76086620199999999</v>
      </c>
      <c r="AA1004">
        <v>-7.3803684999999994E-2</v>
      </c>
      <c r="AB1004">
        <v>-5.1132693E-2</v>
      </c>
      <c r="AC1004">
        <v>0.47095901400000001</v>
      </c>
    </row>
    <row r="1005" spans="1:29" x14ac:dyDescent="0.3">
      <c r="A1005">
        <v>10.029999999999999</v>
      </c>
      <c r="B1005">
        <v>28.2</v>
      </c>
      <c r="C1005">
        <v>-65</v>
      </c>
      <c r="D1005">
        <v>-65</v>
      </c>
      <c r="E1005">
        <v>-65</v>
      </c>
      <c r="F1005">
        <v>-60.06730769</v>
      </c>
      <c r="G1005">
        <v>-53.94230769</v>
      </c>
      <c r="H1005">
        <v>-55.96153846</v>
      </c>
      <c r="I1005">
        <v>-117</v>
      </c>
      <c r="J1005">
        <v>-92</v>
      </c>
      <c r="K1005">
        <v>-43</v>
      </c>
      <c r="L1005">
        <v>-3.0714031990000001</v>
      </c>
      <c r="M1005">
        <v>-2.7582154550000002</v>
      </c>
      <c r="N1005">
        <v>-2.8614641619999999</v>
      </c>
      <c r="O1005">
        <v>-5.9825250729999997</v>
      </c>
      <c r="P1005">
        <v>-4.7042077500000001</v>
      </c>
      <c r="Q1005">
        <v>-2.198705796</v>
      </c>
      <c r="R1005">
        <v>-0.15357016000000001</v>
      </c>
      <c r="S1005">
        <v>-0.13791077299999999</v>
      </c>
      <c r="T1005">
        <v>-0.14307320800000001</v>
      </c>
      <c r="U1005">
        <v>-0.29912625399999998</v>
      </c>
      <c r="V1005">
        <v>-0.23521038699999999</v>
      </c>
      <c r="W1005">
        <v>-0.10993529</v>
      </c>
      <c r="X1005">
        <v>9.0409510000000002E-3</v>
      </c>
      <c r="Y1005">
        <v>1.778172E-3</v>
      </c>
      <c r="Z1005">
        <v>0.76237568600000005</v>
      </c>
      <c r="AA1005">
        <v>3.6901842999999997E-2</v>
      </c>
      <c r="AB1005">
        <v>0.104822021</v>
      </c>
      <c r="AC1005">
        <v>1.130301633</v>
      </c>
    </row>
    <row r="1006" spans="1:29" x14ac:dyDescent="0.3">
      <c r="A1006">
        <v>10.039999999999999</v>
      </c>
      <c r="B1006">
        <v>28.2</v>
      </c>
      <c r="C1006">
        <v>-65</v>
      </c>
      <c r="D1006">
        <v>-65</v>
      </c>
      <c r="E1006">
        <v>-65</v>
      </c>
      <c r="F1006">
        <v>-59.68269231</v>
      </c>
      <c r="G1006">
        <v>-54.32692308</v>
      </c>
      <c r="H1006">
        <v>-55.95192308</v>
      </c>
      <c r="I1006">
        <v>-48</v>
      </c>
      <c r="J1006">
        <v>-51</v>
      </c>
      <c r="K1006">
        <v>-108</v>
      </c>
      <c r="L1006">
        <v>-3.0517367790000001</v>
      </c>
      <c r="M1006">
        <v>-2.7778818749999998</v>
      </c>
      <c r="N1006">
        <v>-2.8609725020000001</v>
      </c>
      <c r="O1006">
        <v>-2.4543692610000001</v>
      </c>
      <c r="P1006">
        <v>-2.607767339</v>
      </c>
      <c r="Q1006">
        <v>-5.5223308360000001</v>
      </c>
      <c r="R1006">
        <v>-0.152586839</v>
      </c>
      <c r="S1006">
        <v>-0.138894094</v>
      </c>
      <c r="T1006">
        <v>-0.14304862500000001</v>
      </c>
      <c r="U1006">
        <v>-0.122718463</v>
      </c>
      <c r="V1006">
        <v>-0.13038836700000001</v>
      </c>
      <c r="W1006">
        <v>-0.27611654200000002</v>
      </c>
      <c r="X1006">
        <v>7.9055099999999993E-3</v>
      </c>
      <c r="Y1006">
        <v>1.7945610000000001E-3</v>
      </c>
      <c r="Z1006">
        <v>0.76233255799999999</v>
      </c>
      <c r="AA1006">
        <v>-4.4282210000000004E-3</v>
      </c>
      <c r="AB1006">
        <v>-9.9708750999999998E-2</v>
      </c>
      <c r="AC1006">
        <v>0.92846205599999998</v>
      </c>
    </row>
    <row r="1007" spans="1:29" x14ac:dyDescent="0.3">
      <c r="A1007">
        <v>10.050000000000001</v>
      </c>
      <c r="B1007">
        <v>28.2</v>
      </c>
      <c r="C1007">
        <v>-65</v>
      </c>
      <c r="D1007">
        <v>-65</v>
      </c>
      <c r="E1007">
        <v>-65</v>
      </c>
      <c r="F1007">
        <v>-59.25961538</v>
      </c>
      <c r="G1007">
        <v>-54.96153846</v>
      </c>
      <c r="H1007">
        <v>-55.74038462</v>
      </c>
      <c r="I1007">
        <v>-58</v>
      </c>
      <c r="J1007">
        <v>-49</v>
      </c>
      <c r="K1007">
        <v>0</v>
      </c>
      <c r="L1007">
        <v>-3.0301037169999998</v>
      </c>
      <c r="M1007">
        <v>-2.8103314689999999</v>
      </c>
      <c r="N1007">
        <v>-2.8501559699999999</v>
      </c>
      <c r="O1007">
        <v>-2.9656961900000001</v>
      </c>
      <c r="P1007">
        <v>-2.5055019540000001</v>
      </c>
      <c r="Q1007">
        <v>0</v>
      </c>
      <c r="R1007">
        <v>-0.15150518599999999</v>
      </c>
      <c r="S1007">
        <v>-0.14051657300000001</v>
      </c>
      <c r="T1007">
        <v>-0.14250779899999999</v>
      </c>
      <c r="U1007">
        <v>-0.14828480899999999</v>
      </c>
      <c r="V1007">
        <v>-0.125275098</v>
      </c>
      <c r="W1007">
        <v>0</v>
      </c>
      <c r="X1007">
        <v>6.3442780000000001E-3</v>
      </c>
      <c r="Y1007">
        <v>2.335387E-3</v>
      </c>
      <c r="Z1007">
        <v>0.76233255799999999</v>
      </c>
      <c r="AA1007">
        <v>1.3284663E-2</v>
      </c>
      <c r="AB1007">
        <v>9.1186636000000001E-2</v>
      </c>
      <c r="AC1007">
        <v>0.47992966199999998</v>
      </c>
    </row>
    <row r="1008" spans="1:29" x14ac:dyDescent="0.3">
      <c r="A1008">
        <v>10.06</v>
      </c>
      <c r="B1008">
        <v>28.2</v>
      </c>
      <c r="C1008">
        <v>-65</v>
      </c>
      <c r="D1008">
        <v>-65</v>
      </c>
      <c r="E1008">
        <v>-65</v>
      </c>
      <c r="F1008">
        <v>-58.875</v>
      </c>
      <c r="G1008">
        <v>-55.52884615</v>
      </c>
      <c r="H1008">
        <v>-55.40384615</v>
      </c>
      <c r="I1008">
        <v>-54</v>
      </c>
      <c r="J1008">
        <v>-54</v>
      </c>
      <c r="K1008">
        <v>-109</v>
      </c>
      <c r="L1008">
        <v>-3.0104372960000001</v>
      </c>
      <c r="M1008">
        <v>-2.8393394390000002</v>
      </c>
      <c r="N1008">
        <v>-2.8329478520000002</v>
      </c>
      <c r="O1008">
        <v>-2.761165418</v>
      </c>
      <c r="P1008">
        <v>-2.761165418</v>
      </c>
      <c r="Q1008">
        <v>-5.5734635289999996</v>
      </c>
      <c r="R1008">
        <v>-0.150521865</v>
      </c>
      <c r="S1008">
        <v>-0.141966972</v>
      </c>
      <c r="T1008">
        <v>-0.14164739300000001</v>
      </c>
      <c r="U1008">
        <v>-0.13805827100000001</v>
      </c>
      <c r="V1008">
        <v>-0.13805827100000001</v>
      </c>
      <c r="W1008">
        <v>-0.27867317600000002</v>
      </c>
      <c r="X1008">
        <v>4.9391699999999997E-3</v>
      </c>
      <c r="Y1008">
        <v>3.0646839999999998E-3</v>
      </c>
      <c r="Z1008">
        <v>0.761642508</v>
      </c>
      <c r="AA1008">
        <v>0</v>
      </c>
      <c r="AB1008">
        <v>-9.3743270000000004E-2</v>
      </c>
      <c r="AC1008">
        <v>0.97331529500000002</v>
      </c>
    </row>
    <row r="1009" spans="1:29" x14ac:dyDescent="0.3">
      <c r="A1009">
        <v>10.07</v>
      </c>
      <c r="B1009">
        <v>28.2</v>
      </c>
      <c r="C1009">
        <v>-65</v>
      </c>
      <c r="D1009">
        <v>-65</v>
      </c>
      <c r="E1009">
        <v>-65</v>
      </c>
      <c r="F1009">
        <v>-58.44230769</v>
      </c>
      <c r="G1009">
        <v>-56.02884615</v>
      </c>
      <c r="H1009">
        <v>-55.01923077</v>
      </c>
      <c r="I1009">
        <v>-57</v>
      </c>
      <c r="J1009">
        <v>-53</v>
      </c>
      <c r="K1009">
        <v>-41</v>
      </c>
      <c r="L1009">
        <v>-2.988312573</v>
      </c>
      <c r="M1009">
        <v>-2.864905786</v>
      </c>
      <c r="N1009">
        <v>-2.8132814320000001</v>
      </c>
      <c r="O1009">
        <v>-2.9145634970000001</v>
      </c>
      <c r="P1009">
        <v>-2.710032725</v>
      </c>
      <c r="Q1009">
        <v>-2.09644041</v>
      </c>
      <c r="R1009">
        <v>-0.14941562899999999</v>
      </c>
      <c r="S1009">
        <v>-0.143245289</v>
      </c>
      <c r="T1009">
        <v>-0.140664072</v>
      </c>
      <c r="U1009">
        <v>-0.14572817499999999</v>
      </c>
      <c r="V1009">
        <v>-0.13550163600000001</v>
      </c>
      <c r="W1009">
        <v>-0.104822021</v>
      </c>
      <c r="X1009">
        <v>3.5624469999999998E-3</v>
      </c>
      <c r="Y1009">
        <v>3.7775920000000002E-3</v>
      </c>
      <c r="Z1009">
        <v>0.76021928000000005</v>
      </c>
      <c r="AA1009">
        <v>5.9042950000000004E-3</v>
      </c>
      <c r="AB1009">
        <v>2.3861923E-2</v>
      </c>
      <c r="AC1009">
        <v>0.67728391499999996</v>
      </c>
    </row>
    <row r="1010" spans="1:29" x14ac:dyDescent="0.3">
      <c r="A1010">
        <v>10.08</v>
      </c>
      <c r="B1010">
        <v>28.2</v>
      </c>
      <c r="C1010">
        <v>-65</v>
      </c>
      <c r="D1010">
        <v>-65</v>
      </c>
      <c r="E1010">
        <v>-65</v>
      </c>
      <c r="F1010">
        <v>-58.28846154</v>
      </c>
      <c r="G1010">
        <v>-56.06730769</v>
      </c>
      <c r="H1010">
        <v>-54.94230769</v>
      </c>
      <c r="I1010">
        <v>-58</v>
      </c>
      <c r="J1010">
        <v>-45</v>
      </c>
      <c r="K1010">
        <v>-53</v>
      </c>
      <c r="L1010">
        <v>-2.9804460050000001</v>
      </c>
      <c r="M1010">
        <v>-2.8668724280000002</v>
      </c>
      <c r="N1010">
        <v>-2.8093481480000002</v>
      </c>
      <c r="O1010">
        <v>-2.9656961900000001</v>
      </c>
      <c r="P1010">
        <v>-2.3009711820000001</v>
      </c>
      <c r="Q1010">
        <v>-2.710032725</v>
      </c>
      <c r="R1010">
        <v>-0.1490223</v>
      </c>
      <c r="S1010">
        <v>-0.143343621</v>
      </c>
      <c r="T1010">
        <v>-0.14046740699999999</v>
      </c>
      <c r="U1010">
        <v>-0.14828480899999999</v>
      </c>
      <c r="V1010">
        <v>-0.11504855899999999</v>
      </c>
      <c r="W1010">
        <v>-0.13550163600000001</v>
      </c>
      <c r="X1010">
        <v>3.2785869999999999E-3</v>
      </c>
      <c r="Y1010">
        <v>3.8103690000000001E-3</v>
      </c>
      <c r="Z1010">
        <v>0.75935671800000004</v>
      </c>
      <c r="AA1010">
        <v>1.9188957999999999E-2</v>
      </c>
      <c r="AB1010">
        <v>-2.5566349999999998E-3</v>
      </c>
      <c r="AC1010">
        <v>0.69971053500000002</v>
      </c>
    </row>
    <row r="1011" spans="1:29" x14ac:dyDescent="0.3">
      <c r="A1011">
        <v>10.09</v>
      </c>
      <c r="B1011">
        <v>28.2</v>
      </c>
      <c r="C1011">
        <v>-65</v>
      </c>
      <c r="D1011">
        <v>-65</v>
      </c>
      <c r="E1011">
        <v>-65</v>
      </c>
      <c r="F1011">
        <v>-57.50961538</v>
      </c>
      <c r="G1011">
        <v>-55.64423077</v>
      </c>
      <c r="H1011">
        <v>-54.68269231</v>
      </c>
      <c r="I1011">
        <v>-59</v>
      </c>
      <c r="J1011">
        <v>-57</v>
      </c>
      <c r="K1011">
        <v>-50</v>
      </c>
      <c r="L1011">
        <v>-2.9406215040000001</v>
      </c>
      <c r="M1011">
        <v>-2.8452393649999999</v>
      </c>
      <c r="N1011">
        <v>-2.796073314</v>
      </c>
      <c r="O1011">
        <v>-3.0168288830000001</v>
      </c>
      <c r="P1011">
        <v>-2.9145634970000001</v>
      </c>
      <c r="Q1011">
        <v>-2.556634646</v>
      </c>
      <c r="R1011">
        <v>-0.14703107500000001</v>
      </c>
      <c r="S1011">
        <v>-0.14226196799999999</v>
      </c>
      <c r="T1011">
        <v>-0.13980366599999999</v>
      </c>
      <c r="U1011">
        <v>-0.15084144399999999</v>
      </c>
      <c r="V1011">
        <v>-0.14572817499999999</v>
      </c>
      <c r="W1011">
        <v>-0.127831732</v>
      </c>
      <c r="X1011">
        <v>2.7534450000000002E-3</v>
      </c>
      <c r="Y1011">
        <v>3.228571E-3</v>
      </c>
      <c r="Z1011">
        <v>0.75280124400000004</v>
      </c>
      <c r="AA1011">
        <v>2.952147E-3</v>
      </c>
      <c r="AB1011">
        <v>1.3635385E-2</v>
      </c>
      <c r="AC1011">
        <v>0.74456377399999996</v>
      </c>
    </row>
    <row r="1012" spans="1:29" x14ac:dyDescent="0.3">
      <c r="A1012">
        <v>10.1</v>
      </c>
      <c r="B1012">
        <v>28.2</v>
      </c>
      <c r="C1012">
        <v>-65</v>
      </c>
      <c r="D1012">
        <v>-65</v>
      </c>
      <c r="E1012">
        <v>-65</v>
      </c>
      <c r="F1012">
        <v>-56.83653846</v>
      </c>
      <c r="G1012">
        <v>-55.375</v>
      </c>
      <c r="H1012">
        <v>-54.43269231</v>
      </c>
      <c r="I1012">
        <v>-45</v>
      </c>
      <c r="J1012">
        <v>-56</v>
      </c>
      <c r="K1012">
        <v>-51</v>
      </c>
      <c r="L1012">
        <v>-2.9062052679999999</v>
      </c>
      <c r="M1012">
        <v>-2.8314728709999999</v>
      </c>
      <c r="N1012">
        <v>-2.7832901410000002</v>
      </c>
      <c r="O1012">
        <v>-2.3009711820000001</v>
      </c>
      <c r="P1012">
        <v>-2.8634308040000001</v>
      </c>
      <c r="Q1012">
        <v>-2.607767339</v>
      </c>
      <c r="R1012">
        <v>-0.145310263</v>
      </c>
      <c r="S1012">
        <v>-0.141573644</v>
      </c>
      <c r="T1012">
        <v>-0.13916450699999999</v>
      </c>
      <c r="U1012">
        <v>-0.11504855899999999</v>
      </c>
      <c r="V1012">
        <v>-0.14317154000000001</v>
      </c>
      <c r="W1012">
        <v>-0.13038836700000001</v>
      </c>
      <c r="X1012">
        <v>2.157338E-3</v>
      </c>
      <c r="Y1012">
        <v>2.8516309999999999E-3</v>
      </c>
      <c r="Z1012">
        <v>0.74745335800000001</v>
      </c>
      <c r="AA1012">
        <v>-1.6236811E-2</v>
      </c>
      <c r="AB1012">
        <v>-8.5221199999999998E-4</v>
      </c>
      <c r="AC1012">
        <v>0.68176923899999997</v>
      </c>
    </row>
    <row r="1013" spans="1:29" x14ac:dyDescent="0.3">
      <c r="A1013">
        <v>10.11</v>
      </c>
      <c r="B1013">
        <v>28.2</v>
      </c>
      <c r="C1013">
        <v>-65</v>
      </c>
      <c r="D1013">
        <v>-65</v>
      </c>
      <c r="E1013">
        <v>-65</v>
      </c>
      <c r="F1013">
        <v>-56.29807692</v>
      </c>
      <c r="G1013">
        <v>-55.07692308</v>
      </c>
      <c r="H1013">
        <v>-54.13461538</v>
      </c>
      <c r="I1013">
        <v>-60</v>
      </c>
      <c r="J1013">
        <v>-58</v>
      </c>
      <c r="K1013">
        <v>-51</v>
      </c>
      <c r="L1013">
        <v>-2.87867228</v>
      </c>
      <c r="M1013">
        <v>-2.816231395</v>
      </c>
      <c r="N1013">
        <v>-2.7680486649999998</v>
      </c>
      <c r="O1013">
        <v>-3.0679615760000001</v>
      </c>
      <c r="P1013">
        <v>-2.9656961900000001</v>
      </c>
      <c r="Q1013">
        <v>-2.607767339</v>
      </c>
      <c r="R1013">
        <v>-0.14393361399999999</v>
      </c>
      <c r="S1013">
        <v>-0.14081157</v>
      </c>
      <c r="T1013">
        <v>-0.13840243299999999</v>
      </c>
      <c r="U1013">
        <v>-0.15339807899999999</v>
      </c>
      <c r="V1013">
        <v>-0.14828480899999999</v>
      </c>
      <c r="W1013">
        <v>-0.13038836700000001</v>
      </c>
      <c r="X1013">
        <v>1.8025129999999999E-3</v>
      </c>
      <c r="Y1013">
        <v>2.6467719999999999E-3</v>
      </c>
      <c r="Z1013">
        <v>0.74236424000000001</v>
      </c>
      <c r="AA1013">
        <v>2.952147E-3</v>
      </c>
      <c r="AB1013">
        <v>1.3635385E-2</v>
      </c>
      <c r="AC1013">
        <v>0.75801974599999999</v>
      </c>
    </row>
    <row r="1014" spans="1:29" x14ac:dyDescent="0.3">
      <c r="A1014">
        <v>10.119999999999999</v>
      </c>
      <c r="B1014">
        <v>28.2</v>
      </c>
      <c r="C1014">
        <v>-65</v>
      </c>
      <c r="D1014">
        <v>-65</v>
      </c>
      <c r="E1014">
        <v>-65</v>
      </c>
      <c r="F1014">
        <v>-55.75961538</v>
      </c>
      <c r="G1014">
        <v>-54.99038462</v>
      </c>
      <c r="H1014">
        <v>-53.29807692</v>
      </c>
      <c r="I1014">
        <v>-60</v>
      </c>
      <c r="J1014">
        <v>-58</v>
      </c>
      <c r="K1014">
        <v>-43</v>
      </c>
      <c r="L1014">
        <v>-2.851139291</v>
      </c>
      <c r="M1014">
        <v>-2.8118064509999998</v>
      </c>
      <c r="N1014">
        <v>-2.725274201</v>
      </c>
      <c r="O1014">
        <v>-3.0679615760000001</v>
      </c>
      <c r="P1014">
        <v>-2.9656961900000001</v>
      </c>
      <c r="Q1014">
        <v>-2.198705796</v>
      </c>
      <c r="R1014">
        <v>-0.14255696500000001</v>
      </c>
      <c r="S1014">
        <v>-0.14059032299999999</v>
      </c>
      <c r="T1014">
        <v>-0.13626371000000001</v>
      </c>
      <c r="U1014">
        <v>-0.15339807899999999</v>
      </c>
      <c r="V1014">
        <v>-0.14828480899999999</v>
      </c>
      <c r="W1014">
        <v>-0.10993529</v>
      </c>
      <c r="X1014">
        <v>1.1354410000000001E-3</v>
      </c>
      <c r="Y1014">
        <v>3.5399559999999999E-3</v>
      </c>
      <c r="Z1014">
        <v>0.73580876699999997</v>
      </c>
      <c r="AA1014">
        <v>2.952147E-3</v>
      </c>
      <c r="AB1014">
        <v>2.727077E-2</v>
      </c>
      <c r="AC1014">
        <v>0.72213715499999998</v>
      </c>
    </row>
    <row r="1015" spans="1:29" x14ac:dyDescent="0.3">
      <c r="A1015">
        <v>10.130000000000001</v>
      </c>
      <c r="B1015">
        <v>28.2</v>
      </c>
      <c r="C1015">
        <v>-65</v>
      </c>
      <c r="D1015">
        <v>-65</v>
      </c>
      <c r="E1015">
        <v>-65</v>
      </c>
      <c r="F1015">
        <v>-55.56730769</v>
      </c>
      <c r="G1015">
        <v>-55.32692308</v>
      </c>
      <c r="H1015">
        <v>-52.94230769</v>
      </c>
      <c r="I1015">
        <v>-57</v>
      </c>
      <c r="J1015">
        <v>-60</v>
      </c>
      <c r="K1015">
        <v>-52</v>
      </c>
      <c r="L1015">
        <v>-2.8413060809999999</v>
      </c>
      <c r="M1015">
        <v>-2.8290145679999998</v>
      </c>
      <c r="N1015">
        <v>-2.7070827620000002</v>
      </c>
      <c r="O1015">
        <v>-2.9145634970000001</v>
      </c>
      <c r="P1015">
        <v>-3.0679615760000001</v>
      </c>
      <c r="Q1015">
        <v>-2.658900032</v>
      </c>
      <c r="R1015">
        <v>-0.142065304</v>
      </c>
      <c r="S1015">
        <v>-0.141450728</v>
      </c>
      <c r="T1015">
        <v>-0.13535413800000001</v>
      </c>
      <c r="U1015">
        <v>-0.14572817499999999</v>
      </c>
      <c r="V1015">
        <v>-0.15339807899999999</v>
      </c>
      <c r="W1015">
        <v>-0.13294500200000001</v>
      </c>
      <c r="X1015">
        <v>3.5482500000000002E-4</v>
      </c>
      <c r="Y1015">
        <v>4.2692520000000003E-3</v>
      </c>
      <c r="Z1015">
        <v>0.73485994799999999</v>
      </c>
      <c r="AA1015">
        <v>-4.4282210000000004E-3</v>
      </c>
      <c r="AB1015">
        <v>1.107875E-2</v>
      </c>
      <c r="AC1015">
        <v>0.75801974599999999</v>
      </c>
    </row>
    <row r="1016" spans="1:29" x14ac:dyDescent="0.3">
      <c r="A1016">
        <v>10.14</v>
      </c>
      <c r="B1016">
        <v>28.2</v>
      </c>
      <c r="C1016">
        <v>-65</v>
      </c>
      <c r="D1016">
        <v>-65</v>
      </c>
      <c r="E1016">
        <v>-65</v>
      </c>
      <c r="F1016">
        <v>-55.27884615</v>
      </c>
      <c r="G1016">
        <v>-55.61538462</v>
      </c>
      <c r="H1016">
        <v>-52.67307692</v>
      </c>
      <c r="I1016">
        <v>-58</v>
      </c>
      <c r="J1016">
        <v>-46</v>
      </c>
      <c r="K1016">
        <v>-55</v>
      </c>
      <c r="L1016">
        <v>-2.8265562659999999</v>
      </c>
      <c r="M1016">
        <v>-2.843764384</v>
      </c>
      <c r="N1016">
        <v>-2.6933162679999998</v>
      </c>
      <c r="O1016">
        <v>-2.9656961900000001</v>
      </c>
      <c r="P1016">
        <v>-2.3521038750000001</v>
      </c>
      <c r="Q1016">
        <v>-2.812298111</v>
      </c>
      <c r="R1016">
        <v>-0.141327813</v>
      </c>
      <c r="S1016">
        <v>-0.142188219</v>
      </c>
      <c r="T1016">
        <v>-0.134665813</v>
      </c>
      <c r="U1016">
        <v>-0.14828480899999999</v>
      </c>
      <c r="V1016">
        <v>-0.117605194</v>
      </c>
      <c r="W1016">
        <v>-0.14061490600000001</v>
      </c>
      <c r="X1016">
        <v>-4.96756E-4</v>
      </c>
      <c r="Y1016">
        <v>4.7281349999999996E-3</v>
      </c>
      <c r="Z1016">
        <v>0.73365236099999998</v>
      </c>
      <c r="AA1016">
        <v>1.7712884000000002E-2</v>
      </c>
      <c r="AB1016">
        <v>-5.1132690000000001E-3</v>
      </c>
      <c r="AC1016">
        <v>0.71316650699999995</v>
      </c>
    </row>
    <row r="1017" spans="1:29" x14ac:dyDescent="0.3">
      <c r="A1017">
        <v>10.15</v>
      </c>
      <c r="B1017">
        <v>28.2</v>
      </c>
      <c r="C1017">
        <v>-65</v>
      </c>
      <c r="D1017">
        <v>-65</v>
      </c>
      <c r="E1017">
        <v>-65</v>
      </c>
      <c r="F1017">
        <v>-55.10576923</v>
      </c>
      <c r="G1017">
        <v>-55.89423077</v>
      </c>
      <c r="H1017">
        <v>-52.38461538</v>
      </c>
      <c r="I1017">
        <v>-48</v>
      </c>
      <c r="J1017">
        <v>-58</v>
      </c>
      <c r="K1017">
        <v>-56</v>
      </c>
      <c r="L1017">
        <v>-2.8177063769999999</v>
      </c>
      <c r="M1017">
        <v>-2.8580225380000002</v>
      </c>
      <c r="N1017">
        <v>-2.6785664530000002</v>
      </c>
      <c r="O1017">
        <v>-2.4543692610000001</v>
      </c>
      <c r="P1017">
        <v>-2.9656961900000001</v>
      </c>
      <c r="Q1017">
        <v>-2.8634308040000001</v>
      </c>
      <c r="R1017">
        <v>-0.14088531900000001</v>
      </c>
      <c r="S1017">
        <v>-0.14290112699999999</v>
      </c>
      <c r="T1017">
        <v>-0.13392832299999999</v>
      </c>
      <c r="U1017">
        <v>-0.122718463</v>
      </c>
      <c r="V1017">
        <v>-0.14828480899999999</v>
      </c>
      <c r="W1017">
        <v>-0.14317154000000001</v>
      </c>
      <c r="X1017">
        <v>-1.1638270000000001E-3</v>
      </c>
      <c r="Y1017">
        <v>5.3099330000000002E-3</v>
      </c>
      <c r="Z1017">
        <v>0.73283292700000002</v>
      </c>
      <c r="AA1017">
        <v>-1.4760736999999999E-2</v>
      </c>
      <c r="AB1017">
        <v>-5.1132690000000001E-3</v>
      </c>
      <c r="AC1017">
        <v>0.72662247800000002</v>
      </c>
    </row>
    <row r="1018" spans="1:29" x14ac:dyDescent="0.3">
      <c r="A1018">
        <v>10.16</v>
      </c>
      <c r="B1018">
        <v>28.2</v>
      </c>
      <c r="C1018">
        <v>-65</v>
      </c>
      <c r="D1018">
        <v>-65</v>
      </c>
      <c r="E1018">
        <v>-65</v>
      </c>
      <c r="F1018">
        <v>-55.72115385</v>
      </c>
      <c r="G1018">
        <v>-56.58653846</v>
      </c>
      <c r="H1018">
        <v>-52.92307692</v>
      </c>
      <c r="I1018">
        <v>-58</v>
      </c>
      <c r="J1018">
        <v>-59</v>
      </c>
      <c r="K1018">
        <v>-58</v>
      </c>
      <c r="L1018">
        <v>-2.8491726489999998</v>
      </c>
      <c r="M1018">
        <v>-2.893422095</v>
      </c>
      <c r="N1018">
        <v>-2.7060994410000001</v>
      </c>
      <c r="O1018">
        <v>-2.9656961900000001</v>
      </c>
      <c r="P1018">
        <v>-3.0168288830000001</v>
      </c>
      <c r="Q1018">
        <v>-2.9656961900000001</v>
      </c>
      <c r="R1018">
        <v>-0.142458632</v>
      </c>
      <c r="S1018">
        <v>-0.14467110499999999</v>
      </c>
      <c r="T1018">
        <v>-0.135304972</v>
      </c>
      <c r="U1018">
        <v>-0.14828480899999999</v>
      </c>
      <c r="V1018">
        <v>-0.15084144399999999</v>
      </c>
      <c r="W1018">
        <v>-0.14828480899999999</v>
      </c>
      <c r="X1018">
        <v>-1.277371E-3</v>
      </c>
      <c r="Y1018">
        <v>5.5065979999999997E-3</v>
      </c>
      <c r="Z1018">
        <v>0.74111352500000005</v>
      </c>
      <c r="AA1018">
        <v>-1.476074E-3</v>
      </c>
      <c r="AB1018">
        <v>8.5221199999999998E-4</v>
      </c>
      <c r="AC1018">
        <v>0.78493168999999996</v>
      </c>
    </row>
    <row r="1019" spans="1:29" x14ac:dyDescent="0.3">
      <c r="A1019">
        <v>10.17</v>
      </c>
      <c r="B1019">
        <v>28.2</v>
      </c>
      <c r="C1019">
        <v>-65</v>
      </c>
      <c r="D1019">
        <v>-65</v>
      </c>
      <c r="E1019">
        <v>-65</v>
      </c>
      <c r="F1019">
        <v>-56.45192308</v>
      </c>
      <c r="G1019">
        <v>-56.91346154</v>
      </c>
      <c r="H1019">
        <v>-53.46153846</v>
      </c>
      <c r="I1019">
        <v>-56</v>
      </c>
      <c r="J1019">
        <v>-60</v>
      </c>
      <c r="K1019">
        <v>-56</v>
      </c>
      <c r="L1019">
        <v>-2.8865388479999998</v>
      </c>
      <c r="M1019">
        <v>-2.9101385519999998</v>
      </c>
      <c r="N1019">
        <v>-2.7336324300000001</v>
      </c>
      <c r="O1019">
        <v>-2.8634308040000001</v>
      </c>
      <c r="P1019">
        <v>-3.0679615760000001</v>
      </c>
      <c r="Q1019">
        <v>-2.8634308040000001</v>
      </c>
      <c r="R1019">
        <v>-0.14432694200000001</v>
      </c>
      <c r="S1019">
        <v>-0.14550692800000001</v>
      </c>
      <c r="T1019">
        <v>-0.136681621</v>
      </c>
      <c r="U1019">
        <v>-0.14317154000000001</v>
      </c>
      <c r="V1019">
        <v>-0.15339807899999999</v>
      </c>
      <c r="W1019">
        <v>-0.14317154000000001</v>
      </c>
      <c r="X1019">
        <v>-6.8126500000000002E-4</v>
      </c>
      <c r="Y1019">
        <v>5.4902090000000002E-3</v>
      </c>
      <c r="Z1019">
        <v>0.74827279199999996</v>
      </c>
      <c r="AA1019">
        <v>-5.9042950000000004E-3</v>
      </c>
      <c r="AB1019">
        <v>3.4088460000000001E-3</v>
      </c>
      <c r="AC1019">
        <v>0.77147571800000003</v>
      </c>
    </row>
    <row r="1020" spans="1:29" x14ac:dyDescent="0.3">
      <c r="A1020">
        <v>10.18</v>
      </c>
      <c r="B1020">
        <v>28.2</v>
      </c>
      <c r="C1020">
        <v>-65</v>
      </c>
      <c r="D1020">
        <v>-65</v>
      </c>
      <c r="E1020">
        <v>-65</v>
      </c>
      <c r="F1020">
        <v>-57.13461538</v>
      </c>
      <c r="G1020">
        <v>-57.03846154</v>
      </c>
      <c r="H1020">
        <v>-54.15384615</v>
      </c>
      <c r="I1020">
        <v>-56</v>
      </c>
      <c r="J1020">
        <v>-58</v>
      </c>
      <c r="K1020">
        <v>-47</v>
      </c>
      <c r="L1020">
        <v>-2.9214467439999998</v>
      </c>
      <c r="M1020">
        <v>-2.9165301389999998</v>
      </c>
      <c r="N1020">
        <v>-2.7690319859999999</v>
      </c>
      <c r="O1020">
        <v>-2.8634308040000001</v>
      </c>
      <c r="P1020">
        <v>-2.9656961900000001</v>
      </c>
      <c r="Q1020">
        <v>-2.4032365680000001</v>
      </c>
      <c r="R1020">
        <v>-0.146072337</v>
      </c>
      <c r="S1020">
        <v>-0.14582650699999999</v>
      </c>
      <c r="T1020">
        <v>-0.13845159900000001</v>
      </c>
      <c r="U1020">
        <v>-0.14317154000000001</v>
      </c>
      <c r="V1020">
        <v>-0.14828480899999999</v>
      </c>
      <c r="W1020">
        <v>-0.120161828</v>
      </c>
      <c r="X1020">
        <v>1.4192999999999999E-4</v>
      </c>
      <c r="Y1020">
        <v>4.9985489999999997E-3</v>
      </c>
      <c r="Z1020">
        <v>0.75500077799999998</v>
      </c>
      <c r="AA1020">
        <v>-2.952147E-3</v>
      </c>
      <c r="AB1020">
        <v>1.7044231E-2</v>
      </c>
      <c r="AC1020">
        <v>0.72213715499999998</v>
      </c>
    </row>
    <row r="1021" spans="1:29" x14ac:dyDescent="0.3">
      <c r="A1021">
        <v>10.19</v>
      </c>
      <c r="B1021">
        <v>28.2</v>
      </c>
      <c r="C1021">
        <v>-65</v>
      </c>
      <c r="D1021">
        <v>-65</v>
      </c>
      <c r="E1021">
        <v>-65</v>
      </c>
      <c r="F1021">
        <v>-58.21153846</v>
      </c>
      <c r="G1021">
        <v>-57.21153846</v>
      </c>
      <c r="H1021">
        <v>-54.99038462</v>
      </c>
      <c r="I1021">
        <v>-56</v>
      </c>
      <c r="J1021">
        <v>-45</v>
      </c>
      <c r="K1021">
        <v>-57</v>
      </c>
      <c r="L1021">
        <v>-2.9765127210000002</v>
      </c>
      <c r="M1021">
        <v>-2.9253800280000002</v>
      </c>
      <c r="N1021">
        <v>-2.8118064509999998</v>
      </c>
      <c r="O1021">
        <v>-2.8634308040000001</v>
      </c>
      <c r="P1021">
        <v>-2.3009711820000001</v>
      </c>
      <c r="Q1021">
        <v>-2.9145634970000001</v>
      </c>
      <c r="R1021">
        <v>-0.14882563600000001</v>
      </c>
      <c r="S1021">
        <v>-0.14626900100000001</v>
      </c>
      <c r="T1021">
        <v>-0.14059032299999999</v>
      </c>
      <c r="U1021">
        <v>-0.14317154000000001</v>
      </c>
      <c r="V1021">
        <v>-0.11504855899999999</v>
      </c>
      <c r="W1021">
        <v>-0.14572817499999999</v>
      </c>
      <c r="X1021">
        <v>1.476074E-3</v>
      </c>
      <c r="Y1021">
        <v>4.6379969999999996E-3</v>
      </c>
      <c r="Z1021">
        <v>0.76435957899999996</v>
      </c>
      <c r="AA1021">
        <v>1.6236811E-2</v>
      </c>
      <c r="AB1021">
        <v>-1.107875E-2</v>
      </c>
      <c r="AC1021">
        <v>0.70868118300000005</v>
      </c>
    </row>
    <row r="1022" spans="1:29" x14ac:dyDescent="0.3">
      <c r="A1022">
        <v>10.199999999999999</v>
      </c>
      <c r="B1022">
        <v>28.2</v>
      </c>
      <c r="C1022">
        <v>-65</v>
      </c>
      <c r="D1022">
        <v>-65</v>
      </c>
      <c r="E1022">
        <v>-65</v>
      </c>
      <c r="F1022">
        <v>-58.75</v>
      </c>
      <c r="G1022">
        <v>-57.02884615</v>
      </c>
      <c r="H1022">
        <v>-55.33653846</v>
      </c>
      <c r="I1022">
        <v>-44</v>
      </c>
      <c r="J1022">
        <v>-59</v>
      </c>
      <c r="K1022">
        <v>-53</v>
      </c>
      <c r="L1022">
        <v>-3.0040457100000002</v>
      </c>
      <c r="M1022">
        <v>-2.916038479</v>
      </c>
      <c r="N1022">
        <v>-2.8295062290000002</v>
      </c>
      <c r="O1022">
        <v>-2.2498384890000001</v>
      </c>
      <c r="P1022">
        <v>-3.0168288830000001</v>
      </c>
      <c r="Q1022">
        <v>-2.710032725</v>
      </c>
      <c r="R1022">
        <v>-0.15020228499999999</v>
      </c>
      <c r="S1022">
        <v>-0.145801924</v>
      </c>
      <c r="T1022">
        <v>-0.14147531099999999</v>
      </c>
      <c r="U1022">
        <v>-0.11249192399999999</v>
      </c>
      <c r="V1022">
        <v>-0.15084144399999999</v>
      </c>
      <c r="W1022">
        <v>-0.13550163600000001</v>
      </c>
      <c r="X1022">
        <v>2.5405499999999999E-3</v>
      </c>
      <c r="Y1022">
        <v>4.3511959999999999E-3</v>
      </c>
      <c r="Z1022">
        <v>0.76750793100000003</v>
      </c>
      <c r="AA1022">
        <v>-2.2141106000000001E-2</v>
      </c>
      <c r="AB1022">
        <v>-2.5566349999999998E-3</v>
      </c>
      <c r="AC1022">
        <v>0.69971053500000002</v>
      </c>
    </row>
    <row r="1023" spans="1:29" x14ac:dyDescent="0.3">
      <c r="A1023">
        <v>10.210000000000001</v>
      </c>
      <c r="B1023">
        <v>28.2</v>
      </c>
      <c r="C1023">
        <v>-65</v>
      </c>
      <c r="D1023">
        <v>-65</v>
      </c>
      <c r="E1023">
        <v>-65</v>
      </c>
      <c r="F1023">
        <v>-59.50961538</v>
      </c>
      <c r="G1023">
        <v>-56.92307692</v>
      </c>
      <c r="H1023">
        <v>-55.48076923</v>
      </c>
      <c r="I1023">
        <v>-56</v>
      </c>
      <c r="J1023">
        <v>-59</v>
      </c>
      <c r="K1023">
        <v>-54</v>
      </c>
      <c r="L1023">
        <v>-3.0428868900000001</v>
      </c>
      <c r="M1023">
        <v>-2.9106302130000001</v>
      </c>
      <c r="N1023">
        <v>-2.8368811370000002</v>
      </c>
      <c r="O1023">
        <v>-2.8634308040000001</v>
      </c>
      <c r="P1023">
        <v>-3.0168288830000001</v>
      </c>
      <c r="Q1023">
        <v>-2.761165418</v>
      </c>
      <c r="R1023">
        <v>-0.15214434399999999</v>
      </c>
      <c r="S1023">
        <v>-0.145531511</v>
      </c>
      <c r="T1023">
        <v>-0.141844057</v>
      </c>
      <c r="U1023">
        <v>-0.14317154000000001</v>
      </c>
      <c r="V1023">
        <v>-0.15084144399999999</v>
      </c>
      <c r="W1023">
        <v>-0.13805827100000001</v>
      </c>
      <c r="X1023">
        <v>3.8179210000000002E-3</v>
      </c>
      <c r="Y1023">
        <v>4.6625800000000004E-3</v>
      </c>
      <c r="Z1023">
        <v>0.77108756499999997</v>
      </c>
      <c r="AA1023">
        <v>-4.4282210000000004E-3</v>
      </c>
      <c r="AB1023">
        <v>5.9654809999999999E-3</v>
      </c>
      <c r="AC1023">
        <v>0.75801974599999999</v>
      </c>
    </row>
    <row r="1024" spans="1:29" x14ac:dyDescent="0.3">
      <c r="A1024">
        <v>10.220000000000001</v>
      </c>
      <c r="B1024">
        <v>28.2</v>
      </c>
      <c r="C1024">
        <v>-65</v>
      </c>
      <c r="D1024">
        <v>-65</v>
      </c>
      <c r="E1024">
        <v>-65</v>
      </c>
      <c r="F1024">
        <v>-60.375</v>
      </c>
      <c r="G1024">
        <v>-56.66346154</v>
      </c>
      <c r="H1024">
        <v>-55.5</v>
      </c>
      <c r="I1024">
        <v>-57</v>
      </c>
      <c r="J1024">
        <v>-56</v>
      </c>
      <c r="K1024">
        <v>-53</v>
      </c>
      <c r="L1024">
        <v>-3.0871363359999999</v>
      </c>
      <c r="M1024">
        <v>-2.897355379</v>
      </c>
      <c r="N1024">
        <v>-2.8378644579999999</v>
      </c>
      <c r="O1024">
        <v>-2.9145634970000001</v>
      </c>
      <c r="P1024">
        <v>-2.8634308040000001</v>
      </c>
      <c r="Q1024">
        <v>-2.710032725</v>
      </c>
      <c r="R1024">
        <v>-0.15435681700000001</v>
      </c>
      <c r="S1024">
        <v>-0.14486776900000001</v>
      </c>
      <c r="T1024">
        <v>-0.14189322300000001</v>
      </c>
      <c r="U1024">
        <v>-0.14572817499999999</v>
      </c>
      <c r="V1024">
        <v>-0.14317154000000001</v>
      </c>
      <c r="W1024">
        <v>-0.13550163600000001</v>
      </c>
      <c r="X1024">
        <v>5.4785040000000004E-3</v>
      </c>
      <c r="Y1024">
        <v>5.1460469999999999E-3</v>
      </c>
      <c r="Z1024">
        <v>0.77389089200000005</v>
      </c>
      <c r="AA1024">
        <v>1.476074E-3</v>
      </c>
      <c r="AB1024">
        <v>5.9654809999999999E-3</v>
      </c>
      <c r="AC1024">
        <v>0.74456377399999996</v>
      </c>
    </row>
    <row r="1025" spans="1:29" x14ac:dyDescent="0.3">
      <c r="A1025">
        <v>10.23</v>
      </c>
      <c r="B1025">
        <v>28.2</v>
      </c>
      <c r="C1025">
        <v>-65</v>
      </c>
      <c r="D1025">
        <v>-65</v>
      </c>
      <c r="E1025">
        <v>-65</v>
      </c>
      <c r="F1025">
        <v>-60.76923077</v>
      </c>
      <c r="G1025">
        <v>-56.67307692</v>
      </c>
      <c r="H1025">
        <v>-56.19230769</v>
      </c>
      <c r="I1025">
        <v>-59</v>
      </c>
      <c r="J1025">
        <v>-56</v>
      </c>
      <c r="K1025">
        <v>-41</v>
      </c>
      <c r="L1025">
        <v>-3.1072944159999998</v>
      </c>
      <c r="M1025">
        <v>-2.8978470399999998</v>
      </c>
      <c r="N1025">
        <v>-2.8732640140000001</v>
      </c>
      <c r="O1025">
        <v>-3.0168288830000001</v>
      </c>
      <c r="P1025">
        <v>-2.8634308040000001</v>
      </c>
      <c r="Q1025">
        <v>-2.09644041</v>
      </c>
      <c r="R1025">
        <v>-0.15536472100000001</v>
      </c>
      <c r="S1025">
        <v>-0.144892352</v>
      </c>
      <c r="T1025">
        <v>-0.14366320099999999</v>
      </c>
      <c r="U1025">
        <v>-0.15084144399999999</v>
      </c>
      <c r="V1025">
        <v>-0.14317154000000001</v>
      </c>
      <c r="W1025">
        <v>-0.104822021</v>
      </c>
      <c r="X1025">
        <v>6.0462249999999997E-3</v>
      </c>
      <c r="Y1025">
        <v>4.3102239999999997E-3</v>
      </c>
      <c r="Z1025">
        <v>0.77880749699999996</v>
      </c>
      <c r="AA1025">
        <v>4.4282210000000004E-3</v>
      </c>
      <c r="AB1025">
        <v>2.8122980999999998E-2</v>
      </c>
      <c r="AC1025">
        <v>0.69971053500000002</v>
      </c>
    </row>
    <row r="1026" spans="1:29" x14ac:dyDescent="0.3">
      <c r="A1026">
        <v>10.24</v>
      </c>
      <c r="B1026">
        <v>28.2</v>
      </c>
      <c r="C1026">
        <v>-65</v>
      </c>
      <c r="D1026">
        <v>-65</v>
      </c>
      <c r="E1026">
        <v>-65</v>
      </c>
      <c r="F1026">
        <v>-61.17307692</v>
      </c>
      <c r="G1026">
        <v>-56.73076923</v>
      </c>
      <c r="H1026">
        <v>-57.09615385</v>
      </c>
      <c r="I1026">
        <v>-117</v>
      </c>
      <c r="J1026">
        <v>-98</v>
      </c>
      <c r="K1026">
        <v>-107</v>
      </c>
      <c r="L1026">
        <v>-3.127944158</v>
      </c>
      <c r="M1026">
        <v>-2.9007970030000001</v>
      </c>
      <c r="N1026">
        <v>-2.9194801020000001</v>
      </c>
      <c r="O1026">
        <v>-5.9825250729999997</v>
      </c>
      <c r="P1026">
        <v>-5.0110039070000001</v>
      </c>
      <c r="Q1026">
        <v>-5.4711981429999996</v>
      </c>
      <c r="R1026">
        <v>-0.15639720800000001</v>
      </c>
      <c r="S1026">
        <v>-0.14503985</v>
      </c>
      <c r="T1026">
        <v>-0.14597400499999999</v>
      </c>
      <c r="U1026">
        <v>-0.29912625399999998</v>
      </c>
      <c r="V1026">
        <v>-0.25055019499999998</v>
      </c>
      <c r="W1026">
        <v>-0.27355990699999999</v>
      </c>
      <c r="X1026">
        <v>6.5571739999999998E-3</v>
      </c>
      <c r="Y1026">
        <v>3.1630159999999998E-3</v>
      </c>
      <c r="Z1026">
        <v>0.78493168999999996</v>
      </c>
      <c r="AA1026">
        <v>2.8045400000000002E-2</v>
      </c>
      <c r="AB1026">
        <v>8.5221199999999998E-4</v>
      </c>
      <c r="AC1026">
        <v>1.4442743090000001</v>
      </c>
    </row>
    <row r="1027" spans="1:29" x14ac:dyDescent="0.3">
      <c r="A1027">
        <v>10.25</v>
      </c>
      <c r="B1027">
        <v>28.2</v>
      </c>
      <c r="C1027">
        <v>-65</v>
      </c>
      <c r="D1027">
        <v>-65</v>
      </c>
      <c r="E1027">
        <v>-65</v>
      </c>
      <c r="F1027">
        <v>-61.60576923</v>
      </c>
      <c r="G1027">
        <v>-56.95192308</v>
      </c>
      <c r="H1027">
        <v>-58.05769231</v>
      </c>
      <c r="I1027">
        <v>0</v>
      </c>
      <c r="J1027">
        <v>0</v>
      </c>
      <c r="K1027">
        <v>0</v>
      </c>
      <c r="L1027">
        <v>-3.1500688810000002</v>
      </c>
      <c r="M1027">
        <v>-2.912105194</v>
      </c>
      <c r="N1027">
        <v>-2.9686461529999999</v>
      </c>
      <c r="O1027">
        <v>0</v>
      </c>
      <c r="P1027">
        <v>0</v>
      </c>
      <c r="Q1027">
        <v>0</v>
      </c>
      <c r="R1027">
        <v>-0.15750344399999999</v>
      </c>
      <c r="S1027">
        <v>-0.14560525999999999</v>
      </c>
      <c r="T1027">
        <v>-0.14843230800000001</v>
      </c>
      <c r="U1027">
        <v>0</v>
      </c>
      <c r="V1027">
        <v>0</v>
      </c>
      <c r="W1027">
        <v>0</v>
      </c>
      <c r="X1027">
        <v>6.8694200000000002E-3</v>
      </c>
      <c r="Y1027">
        <v>2.0813630000000001E-3</v>
      </c>
      <c r="Z1027">
        <v>0.79217721299999999</v>
      </c>
      <c r="AA1027">
        <v>0</v>
      </c>
      <c r="AB1027">
        <v>0</v>
      </c>
      <c r="AC1027">
        <v>0</v>
      </c>
    </row>
    <row r="1028" spans="1:29" x14ac:dyDescent="0.3">
      <c r="A1028">
        <v>10.26</v>
      </c>
      <c r="B1028">
        <v>28.2</v>
      </c>
      <c r="C1028">
        <v>-65</v>
      </c>
      <c r="D1028">
        <v>-65</v>
      </c>
      <c r="E1028">
        <v>-65</v>
      </c>
      <c r="F1028">
        <v>-62.21153846</v>
      </c>
      <c r="G1028">
        <v>-57.25</v>
      </c>
      <c r="H1028">
        <v>-58.96153846</v>
      </c>
      <c r="I1028">
        <v>-108</v>
      </c>
      <c r="J1028">
        <v>-110</v>
      </c>
      <c r="K1028">
        <v>-115</v>
      </c>
      <c r="L1028">
        <v>-3.1810434930000002</v>
      </c>
      <c r="M1028">
        <v>-2.9273466699999999</v>
      </c>
      <c r="N1028">
        <v>-3.0148622409999999</v>
      </c>
      <c r="O1028">
        <v>-5.5223308360000001</v>
      </c>
      <c r="P1028">
        <v>-5.6245962220000001</v>
      </c>
      <c r="Q1028">
        <v>-5.8802596869999997</v>
      </c>
      <c r="R1028">
        <v>-0.15905217499999999</v>
      </c>
      <c r="S1028">
        <v>-0.14636733399999999</v>
      </c>
      <c r="T1028">
        <v>-0.15074311200000001</v>
      </c>
      <c r="U1028">
        <v>-0.27611654200000002</v>
      </c>
      <c r="V1028">
        <v>-0.281229811</v>
      </c>
      <c r="W1028">
        <v>-0.29401298399999998</v>
      </c>
      <c r="X1028">
        <v>7.3235959999999999E-3</v>
      </c>
      <c r="Y1028">
        <v>1.311095E-3</v>
      </c>
      <c r="Z1028">
        <v>0.80028529900000001</v>
      </c>
      <c r="AA1028">
        <v>-2.952147E-3</v>
      </c>
      <c r="AB1028">
        <v>-1.0226539E-2</v>
      </c>
      <c r="AC1028">
        <v>1.4936128719999999</v>
      </c>
    </row>
    <row r="1029" spans="1:29" x14ac:dyDescent="0.3">
      <c r="A1029">
        <v>10.27</v>
      </c>
      <c r="B1029">
        <v>28.2</v>
      </c>
      <c r="C1029">
        <v>-65</v>
      </c>
      <c r="D1029">
        <v>-65</v>
      </c>
      <c r="E1029">
        <v>-65</v>
      </c>
      <c r="F1029">
        <v>-62.70192308</v>
      </c>
      <c r="G1029">
        <v>-57.14423077</v>
      </c>
      <c r="H1029">
        <v>-59.23076923</v>
      </c>
      <c r="I1029">
        <v>-60</v>
      </c>
      <c r="J1029">
        <v>0</v>
      </c>
      <c r="K1029">
        <v>0</v>
      </c>
      <c r="L1029">
        <v>-3.2061181790000002</v>
      </c>
      <c r="M1029">
        <v>-2.9219384050000001</v>
      </c>
      <c r="N1029">
        <v>-3.0286287349999998</v>
      </c>
      <c r="O1029">
        <v>-3.0679615760000001</v>
      </c>
      <c r="P1029">
        <v>0</v>
      </c>
      <c r="Q1029">
        <v>0</v>
      </c>
      <c r="R1029">
        <v>-0.160305909</v>
      </c>
      <c r="S1029">
        <v>-0.14609691999999999</v>
      </c>
      <c r="T1029">
        <v>-0.151431437</v>
      </c>
      <c r="U1029">
        <v>-0.15339807899999999</v>
      </c>
      <c r="V1029">
        <v>0</v>
      </c>
      <c r="W1029">
        <v>0</v>
      </c>
      <c r="X1029">
        <v>8.2035630000000005E-3</v>
      </c>
      <c r="Y1029">
        <v>1.1799849999999999E-3</v>
      </c>
      <c r="Z1029">
        <v>0.80321801000000004</v>
      </c>
      <c r="AA1029">
        <v>8.8564422000000004E-2</v>
      </c>
      <c r="AB1029">
        <v>5.1132693E-2</v>
      </c>
      <c r="AC1029">
        <v>0.26911943599999999</v>
      </c>
    </row>
    <row r="1030" spans="1:29" x14ac:dyDescent="0.3">
      <c r="A1030">
        <v>10.28</v>
      </c>
      <c r="B1030">
        <v>28.2</v>
      </c>
      <c r="C1030">
        <v>-65</v>
      </c>
      <c r="D1030">
        <v>-65</v>
      </c>
      <c r="E1030">
        <v>-65</v>
      </c>
      <c r="F1030">
        <v>-62.91346154</v>
      </c>
      <c r="G1030">
        <v>-56.99038462</v>
      </c>
      <c r="H1030">
        <v>-59.54807692</v>
      </c>
      <c r="I1030">
        <v>-61</v>
      </c>
      <c r="J1030">
        <v>-107</v>
      </c>
      <c r="K1030">
        <v>-106</v>
      </c>
      <c r="L1030">
        <v>-3.2169347099999999</v>
      </c>
      <c r="M1030">
        <v>-2.9140718360000002</v>
      </c>
      <c r="N1030">
        <v>-3.0448535319999999</v>
      </c>
      <c r="O1030">
        <v>-3.1190942690000001</v>
      </c>
      <c r="P1030">
        <v>-5.4711981429999996</v>
      </c>
      <c r="Q1030">
        <v>-5.4200654510000001</v>
      </c>
      <c r="R1030">
        <v>-0.16084673499999999</v>
      </c>
      <c r="S1030">
        <v>-0.14570359199999999</v>
      </c>
      <c r="T1030">
        <v>-0.15224267699999999</v>
      </c>
      <c r="U1030">
        <v>-0.15595471299999999</v>
      </c>
      <c r="V1030">
        <v>-0.27355990699999999</v>
      </c>
      <c r="W1030">
        <v>-0.27100327299999999</v>
      </c>
      <c r="X1030">
        <v>8.7428980000000007E-3</v>
      </c>
      <c r="Y1030">
        <v>6.8832500000000005E-4</v>
      </c>
      <c r="Z1030">
        <v>0.80490000699999997</v>
      </c>
      <c r="AA1030">
        <v>-6.7899390000000004E-2</v>
      </c>
      <c r="AB1030">
        <v>-3.7497308E-2</v>
      </c>
      <c r="AC1030">
        <v>1.2289787599999999</v>
      </c>
    </row>
    <row r="1031" spans="1:29" x14ac:dyDescent="0.3">
      <c r="A1031">
        <v>10.29</v>
      </c>
      <c r="B1031">
        <v>28.2</v>
      </c>
      <c r="C1031">
        <v>-65</v>
      </c>
      <c r="D1031">
        <v>-65</v>
      </c>
      <c r="E1031">
        <v>-65</v>
      </c>
      <c r="F1031">
        <v>-62.30769231</v>
      </c>
      <c r="G1031">
        <v>-56.41346154</v>
      </c>
      <c r="H1031">
        <v>-59.52884615</v>
      </c>
      <c r="I1031">
        <v>-65</v>
      </c>
      <c r="J1031">
        <v>0</v>
      </c>
      <c r="K1031">
        <v>0</v>
      </c>
      <c r="L1031">
        <v>-3.1859600979999998</v>
      </c>
      <c r="M1031">
        <v>-2.8845722060000001</v>
      </c>
      <c r="N1031">
        <v>-3.0438702110000002</v>
      </c>
      <c r="O1031">
        <v>-3.32362504</v>
      </c>
      <c r="P1031">
        <v>0</v>
      </c>
      <c r="Q1031">
        <v>0</v>
      </c>
      <c r="R1031">
        <v>-0.15929800499999999</v>
      </c>
      <c r="S1031">
        <v>-0.14422861000000001</v>
      </c>
      <c r="T1031">
        <v>-0.152193511</v>
      </c>
      <c r="U1031">
        <v>-0.166181252</v>
      </c>
      <c r="V1031">
        <v>0</v>
      </c>
      <c r="W1031">
        <v>0</v>
      </c>
      <c r="X1031">
        <v>8.7003189999999998E-3</v>
      </c>
      <c r="Y1031">
        <v>-2.8680200000000001E-4</v>
      </c>
      <c r="Z1031">
        <v>0.799508993</v>
      </c>
      <c r="AA1031">
        <v>9.5944791000000001E-2</v>
      </c>
      <c r="AB1031">
        <v>5.5393750999999998E-2</v>
      </c>
      <c r="AC1031">
        <v>0.291546056</v>
      </c>
    </row>
    <row r="1032" spans="1:29" x14ac:dyDescent="0.3">
      <c r="A1032">
        <v>10.3</v>
      </c>
      <c r="B1032">
        <v>28.2</v>
      </c>
      <c r="C1032">
        <v>-65</v>
      </c>
      <c r="D1032">
        <v>-65</v>
      </c>
      <c r="E1032">
        <v>-65</v>
      </c>
      <c r="F1032">
        <v>-61.44230769</v>
      </c>
      <c r="G1032">
        <v>-56.23076923</v>
      </c>
      <c r="H1032">
        <v>-59.38461538</v>
      </c>
      <c r="I1032">
        <v>-51</v>
      </c>
      <c r="J1032">
        <v>-95</v>
      </c>
      <c r="K1032">
        <v>-121</v>
      </c>
      <c r="L1032">
        <v>-3.141710652</v>
      </c>
      <c r="M1032">
        <v>-2.8752306559999998</v>
      </c>
      <c r="N1032">
        <v>-3.0364953030000001</v>
      </c>
      <c r="O1032">
        <v>-2.607767339</v>
      </c>
      <c r="P1032">
        <v>-4.8576058279999996</v>
      </c>
      <c r="Q1032">
        <v>-6.1870558439999996</v>
      </c>
      <c r="R1032">
        <v>-0.157085533</v>
      </c>
      <c r="S1032">
        <v>-0.143761533</v>
      </c>
      <c r="T1032">
        <v>-0.151824765</v>
      </c>
      <c r="U1032">
        <v>-0.13038836700000001</v>
      </c>
      <c r="V1032">
        <v>-0.242880291</v>
      </c>
      <c r="W1032">
        <v>-0.30935279199999999</v>
      </c>
      <c r="X1032">
        <v>7.6926149999999999E-3</v>
      </c>
      <c r="Y1032">
        <v>-9.3415499999999999E-4</v>
      </c>
      <c r="Z1032">
        <v>0.79416110600000001</v>
      </c>
      <c r="AA1032">
        <v>-6.4947243000000002E-2</v>
      </c>
      <c r="AB1032">
        <v>-8.1812309E-2</v>
      </c>
      <c r="AC1032">
        <v>1.1975814920000001</v>
      </c>
    </row>
    <row r="1033" spans="1:29" x14ac:dyDescent="0.3">
      <c r="A1033">
        <v>10.31</v>
      </c>
      <c r="B1033">
        <v>28.2</v>
      </c>
      <c r="C1033">
        <v>-65</v>
      </c>
      <c r="D1033">
        <v>-65</v>
      </c>
      <c r="E1033">
        <v>-65</v>
      </c>
      <c r="F1033">
        <v>-60.66346154</v>
      </c>
      <c r="G1033">
        <v>-56.17307692</v>
      </c>
      <c r="H1033">
        <v>-58.91346154</v>
      </c>
      <c r="I1033">
        <v>-65</v>
      </c>
      <c r="J1033">
        <v>-55</v>
      </c>
      <c r="K1033">
        <v>-60</v>
      </c>
      <c r="L1033">
        <v>-3.101886151</v>
      </c>
      <c r="M1033">
        <v>-2.872280693</v>
      </c>
      <c r="N1033">
        <v>-3.0124039379999998</v>
      </c>
      <c r="O1033">
        <v>-3.32362504</v>
      </c>
      <c r="P1033">
        <v>-2.812298111</v>
      </c>
      <c r="Q1033">
        <v>-3.0679615760000001</v>
      </c>
      <c r="R1033">
        <v>-0.15509430799999999</v>
      </c>
      <c r="S1033">
        <v>-0.143614035</v>
      </c>
      <c r="T1033">
        <v>-0.15062019700000001</v>
      </c>
      <c r="U1033">
        <v>-0.166181252</v>
      </c>
      <c r="V1033">
        <v>-0.14061490600000001</v>
      </c>
      <c r="W1033">
        <v>-0.15339807899999999</v>
      </c>
      <c r="X1033">
        <v>6.6281389999999999E-3</v>
      </c>
      <c r="Y1033">
        <v>-8.4401699999999997E-4</v>
      </c>
      <c r="Z1033">
        <v>0.78829568299999997</v>
      </c>
      <c r="AA1033">
        <v>1.4760736999999999E-2</v>
      </c>
      <c r="AB1033">
        <v>0</v>
      </c>
      <c r="AC1033">
        <v>0.80735830900000005</v>
      </c>
    </row>
    <row r="1034" spans="1:29" x14ac:dyDescent="0.3">
      <c r="A1034">
        <v>10.32</v>
      </c>
      <c r="B1034">
        <v>28.2</v>
      </c>
      <c r="C1034">
        <v>-65</v>
      </c>
      <c r="D1034">
        <v>-65</v>
      </c>
      <c r="E1034">
        <v>-65</v>
      </c>
      <c r="F1034">
        <v>-59.46153846</v>
      </c>
      <c r="G1034">
        <v>-56.07692308</v>
      </c>
      <c r="H1034">
        <v>-58.11538462</v>
      </c>
      <c r="I1034">
        <v>-63</v>
      </c>
      <c r="J1034">
        <v>-56</v>
      </c>
      <c r="K1034">
        <v>-61</v>
      </c>
      <c r="L1034">
        <v>-3.0404285870000001</v>
      </c>
      <c r="M1034">
        <v>-2.867364088</v>
      </c>
      <c r="N1034">
        <v>-2.9715961160000002</v>
      </c>
      <c r="O1034">
        <v>-3.2213596550000001</v>
      </c>
      <c r="P1034">
        <v>-2.8634308040000001</v>
      </c>
      <c r="Q1034">
        <v>-3.1190942690000001</v>
      </c>
      <c r="R1034">
        <v>-0.15202142900000001</v>
      </c>
      <c r="S1034">
        <v>-0.143368204</v>
      </c>
      <c r="T1034">
        <v>-0.14857980600000001</v>
      </c>
      <c r="U1034">
        <v>-0.161067983</v>
      </c>
      <c r="V1034">
        <v>-0.14317154000000001</v>
      </c>
      <c r="W1034">
        <v>-0.15595471299999999</v>
      </c>
      <c r="X1034">
        <v>4.9959419999999997E-3</v>
      </c>
      <c r="Y1034">
        <v>-5.8999300000000003E-4</v>
      </c>
      <c r="Z1034">
        <v>0.77889375400000005</v>
      </c>
      <c r="AA1034">
        <v>1.0332516E-2</v>
      </c>
      <c r="AB1034">
        <v>-2.5566349999999998E-3</v>
      </c>
      <c r="AC1034">
        <v>0.80735830900000005</v>
      </c>
    </row>
    <row r="1035" spans="1:29" x14ac:dyDescent="0.3">
      <c r="A1035">
        <v>10.33</v>
      </c>
      <c r="B1035">
        <v>28.2</v>
      </c>
      <c r="C1035">
        <v>-65</v>
      </c>
      <c r="D1035">
        <v>-65</v>
      </c>
      <c r="E1035">
        <v>-65</v>
      </c>
      <c r="F1035">
        <v>-59.20192308</v>
      </c>
      <c r="G1035">
        <v>-57.00961538</v>
      </c>
      <c r="H1035">
        <v>-58.17307692</v>
      </c>
      <c r="I1035">
        <v>-60</v>
      </c>
      <c r="J1035">
        <v>-55</v>
      </c>
      <c r="K1035">
        <v>-47</v>
      </c>
      <c r="L1035">
        <v>-3.027153754</v>
      </c>
      <c r="M1035">
        <v>-2.9150551569999998</v>
      </c>
      <c r="N1035">
        <v>-2.974546079</v>
      </c>
      <c r="O1035">
        <v>-3.0679615760000001</v>
      </c>
      <c r="P1035">
        <v>-2.812298111</v>
      </c>
      <c r="Q1035">
        <v>-2.4032365680000001</v>
      </c>
      <c r="R1035">
        <v>-0.15135768799999999</v>
      </c>
      <c r="S1035">
        <v>-0.14575275800000001</v>
      </c>
      <c r="T1035">
        <v>-0.148727304</v>
      </c>
      <c r="U1035">
        <v>-0.15339807899999999</v>
      </c>
      <c r="V1035">
        <v>-0.14061490600000001</v>
      </c>
      <c r="W1035">
        <v>-0.120161828</v>
      </c>
      <c r="X1035">
        <v>3.2360079999999999E-3</v>
      </c>
      <c r="Y1035">
        <v>-1.14721E-4</v>
      </c>
      <c r="Z1035">
        <v>0.78217148999999997</v>
      </c>
      <c r="AA1035">
        <v>7.3803690000000003E-3</v>
      </c>
      <c r="AB1035">
        <v>1.7896443000000001E-2</v>
      </c>
      <c r="AC1035">
        <v>0.72662247800000002</v>
      </c>
    </row>
    <row r="1036" spans="1:29" x14ac:dyDescent="0.3">
      <c r="A1036">
        <v>10.34</v>
      </c>
      <c r="B1036">
        <v>28.2</v>
      </c>
      <c r="C1036">
        <v>-65</v>
      </c>
      <c r="D1036">
        <v>-65</v>
      </c>
      <c r="E1036">
        <v>-65</v>
      </c>
      <c r="F1036">
        <v>-58.76923077</v>
      </c>
      <c r="G1036">
        <v>-57.80769231</v>
      </c>
      <c r="H1036">
        <v>-58.34615385</v>
      </c>
      <c r="I1036">
        <v>-60</v>
      </c>
      <c r="J1036">
        <v>-47</v>
      </c>
      <c r="K1036">
        <v>-61</v>
      </c>
      <c r="L1036">
        <v>-3.0050290309999999</v>
      </c>
      <c r="M1036">
        <v>-2.95586298</v>
      </c>
      <c r="N1036">
        <v>-2.983395968</v>
      </c>
      <c r="O1036">
        <v>-3.0679615760000001</v>
      </c>
      <c r="P1036">
        <v>-2.4032365680000001</v>
      </c>
      <c r="Q1036">
        <v>-3.1190942690000001</v>
      </c>
      <c r="R1036">
        <v>-0.15025145200000001</v>
      </c>
      <c r="S1036">
        <v>-0.14779314900000001</v>
      </c>
      <c r="T1036">
        <v>-0.14916979799999999</v>
      </c>
      <c r="U1036">
        <v>-0.15339807899999999</v>
      </c>
      <c r="V1036">
        <v>-0.120161828</v>
      </c>
      <c r="W1036">
        <v>-0.15595471299999999</v>
      </c>
      <c r="X1036">
        <v>1.4193020000000001E-3</v>
      </c>
      <c r="Y1036" s="1">
        <v>-9.8300000000000004E-5</v>
      </c>
      <c r="Z1036">
        <v>0.78458666499999996</v>
      </c>
      <c r="AA1036">
        <v>1.9188957999999999E-2</v>
      </c>
      <c r="AB1036">
        <v>-1.2783173E-2</v>
      </c>
      <c r="AC1036">
        <v>0.75353442199999998</v>
      </c>
    </row>
    <row r="1037" spans="1:29" x14ac:dyDescent="0.3">
      <c r="A1037">
        <v>10.35</v>
      </c>
      <c r="B1037">
        <v>28.2</v>
      </c>
      <c r="C1037">
        <v>-65</v>
      </c>
      <c r="D1037">
        <v>-65</v>
      </c>
      <c r="E1037">
        <v>-65</v>
      </c>
      <c r="F1037">
        <v>-58.27884615</v>
      </c>
      <c r="G1037">
        <v>-58.76923077</v>
      </c>
      <c r="H1037">
        <v>-58.49038462</v>
      </c>
      <c r="I1037">
        <v>-45</v>
      </c>
      <c r="J1037">
        <v>-58</v>
      </c>
      <c r="K1037">
        <v>-58</v>
      </c>
      <c r="L1037">
        <v>-2.9799543449999999</v>
      </c>
      <c r="M1037">
        <v>-3.0050290309999999</v>
      </c>
      <c r="N1037">
        <v>-2.990770876</v>
      </c>
      <c r="O1037">
        <v>-2.3009711820000001</v>
      </c>
      <c r="P1037">
        <v>-2.9656961900000001</v>
      </c>
      <c r="Q1037">
        <v>-2.9656961900000001</v>
      </c>
      <c r="R1037">
        <v>-0.148997717</v>
      </c>
      <c r="S1037">
        <v>-0.15025145200000001</v>
      </c>
      <c r="T1037">
        <v>-0.149538544</v>
      </c>
      <c r="U1037">
        <v>-0.11504855899999999</v>
      </c>
      <c r="V1037">
        <v>-0.14828480899999999</v>
      </c>
      <c r="W1037">
        <v>-0.14828480899999999</v>
      </c>
      <c r="X1037">
        <v>-7.2384399999999996E-4</v>
      </c>
      <c r="Y1037" s="1">
        <v>5.7399999999999999E-5</v>
      </c>
      <c r="Z1037">
        <v>0.78734686399999998</v>
      </c>
      <c r="AA1037">
        <v>-1.9188957999999999E-2</v>
      </c>
      <c r="AB1037">
        <v>-1.107875E-2</v>
      </c>
      <c r="AC1037">
        <v>0.72213715499999998</v>
      </c>
    </row>
    <row r="1038" spans="1:29" x14ac:dyDescent="0.3">
      <c r="A1038">
        <v>10.36</v>
      </c>
      <c r="B1038">
        <v>28.2</v>
      </c>
      <c r="C1038">
        <v>-65</v>
      </c>
      <c r="D1038">
        <v>-65</v>
      </c>
      <c r="E1038">
        <v>-65</v>
      </c>
      <c r="F1038">
        <v>-58.81730769</v>
      </c>
      <c r="G1038">
        <v>-59.40384615</v>
      </c>
      <c r="H1038">
        <v>-57.93269231</v>
      </c>
      <c r="I1038">
        <v>-58</v>
      </c>
      <c r="J1038">
        <v>-57</v>
      </c>
      <c r="K1038">
        <v>-58</v>
      </c>
      <c r="L1038">
        <v>-3.0074873329999998</v>
      </c>
      <c r="M1038">
        <v>-3.0374786239999998</v>
      </c>
      <c r="N1038">
        <v>-2.9622545659999999</v>
      </c>
      <c r="O1038">
        <v>-2.9656961900000001</v>
      </c>
      <c r="P1038">
        <v>-2.9145634970000001</v>
      </c>
      <c r="Q1038">
        <v>-2.9656961900000001</v>
      </c>
      <c r="R1038">
        <v>-0.15037436700000001</v>
      </c>
      <c r="S1038">
        <v>-0.15187393099999999</v>
      </c>
      <c r="T1038">
        <v>-0.148112728</v>
      </c>
      <c r="U1038">
        <v>-0.14828480899999999</v>
      </c>
      <c r="V1038">
        <v>-0.14572817499999999</v>
      </c>
      <c r="W1038">
        <v>-0.14828480899999999</v>
      </c>
      <c r="X1038">
        <v>-8.6577400000000004E-4</v>
      </c>
      <c r="Y1038">
        <v>2.007614E-3</v>
      </c>
      <c r="Z1038">
        <v>0.790107063</v>
      </c>
      <c r="AA1038">
        <v>1.476074E-3</v>
      </c>
      <c r="AB1038">
        <v>-8.5221199999999998E-4</v>
      </c>
      <c r="AC1038">
        <v>0.77596104200000005</v>
      </c>
    </row>
    <row r="1039" spans="1:29" x14ac:dyDescent="0.3">
      <c r="A1039">
        <v>10.37</v>
      </c>
      <c r="B1039">
        <v>28.2</v>
      </c>
      <c r="C1039">
        <v>-65</v>
      </c>
      <c r="D1039">
        <v>-65</v>
      </c>
      <c r="E1039">
        <v>-65</v>
      </c>
      <c r="F1039">
        <v>-58.74038462</v>
      </c>
      <c r="G1039">
        <v>-59.29807692</v>
      </c>
      <c r="H1039">
        <v>-56.74038462</v>
      </c>
      <c r="I1039">
        <v>-56</v>
      </c>
      <c r="J1039">
        <v>-60</v>
      </c>
      <c r="K1039">
        <v>-53</v>
      </c>
      <c r="L1039">
        <v>-3.0035540489999999</v>
      </c>
      <c r="M1039">
        <v>-3.032070359</v>
      </c>
      <c r="N1039">
        <v>-2.9012886629999999</v>
      </c>
      <c r="O1039">
        <v>-2.8634308040000001</v>
      </c>
      <c r="P1039">
        <v>-3.0679615760000001</v>
      </c>
      <c r="Q1039">
        <v>-2.710032725</v>
      </c>
      <c r="R1039">
        <v>-0.150177702</v>
      </c>
      <c r="S1039">
        <v>-0.15160351799999999</v>
      </c>
      <c r="T1039">
        <v>-0.14506443299999999</v>
      </c>
      <c r="U1039">
        <v>-0.14317154000000001</v>
      </c>
      <c r="V1039">
        <v>-0.15339807899999999</v>
      </c>
      <c r="W1039">
        <v>-0.13550163600000001</v>
      </c>
      <c r="X1039">
        <v>-8.2319499999999998E-4</v>
      </c>
      <c r="Y1039">
        <v>3.8841180000000002E-3</v>
      </c>
      <c r="Z1039">
        <v>0.78393974300000002</v>
      </c>
      <c r="AA1039">
        <v>-5.9042950000000004E-3</v>
      </c>
      <c r="AB1039">
        <v>8.5221150000000002E-3</v>
      </c>
      <c r="AC1039">
        <v>0.75801974599999999</v>
      </c>
    </row>
    <row r="1040" spans="1:29" x14ac:dyDescent="0.3">
      <c r="A1040">
        <v>10.38</v>
      </c>
      <c r="B1040">
        <v>28.2</v>
      </c>
      <c r="C1040">
        <v>-65</v>
      </c>
      <c r="D1040">
        <v>-65</v>
      </c>
      <c r="E1040">
        <v>-65</v>
      </c>
      <c r="F1040">
        <v>-58.68269231</v>
      </c>
      <c r="G1040">
        <v>-59.01923077</v>
      </c>
      <c r="H1040">
        <v>-55.53846154</v>
      </c>
      <c r="I1040">
        <v>-54</v>
      </c>
      <c r="J1040">
        <v>-63</v>
      </c>
      <c r="K1040">
        <v>-42</v>
      </c>
      <c r="L1040">
        <v>-3.0006040860000001</v>
      </c>
      <c r="M1040">
        <v>-3.0178122040000002</v>
      </c>
      <c r="N1040">
        <v>-2.8398311000000001</v>
      </c>
      <c r="O1040">
        <v>-2.761165418</v>
      </c>
      <c r="P1040">
        <v>-3.2213596550000001</v>
      </c>
      <c r="Q1040">
        <v>-2.147573103</v>
      </c>
      <c r="R1040">
        <v>-0.150030204</v>
      </c>
      <c r="S1040">
        <v>-0.15089061000000001</v>
      </c>
      <c r="T1040">
        <v>-0.14199155499999999</v>
      </c>
      <c r="U1040">
        <v>-0.13805827100000001</v>
      </c>
      <c r="V1040">
        <v>-0.161067983</v>
      </c>
      <c r="W1040">
        <v>-0.107378655</v>
      </c>
      <c r="X1040">
        <v>-4.96756E-4</v>
      </c>
      <c r="Y1040">
        <v>5.6459020000000004E-3</v>
      </c>
      <c r="Z1040">
        <v>0.77703924499999999</v>
      </c>
      <c r="AA1040">
        <v>-1.3284663E-2</v>
      </c>
      <c r="AB1040">
        <v>2.8122980999999998E-2</v>
      </c>
      <c r="AC1040">
        <v>0.71316650699999995</v>
      </c>
    </row>
    <row r="1041" spans="1:29" x14ac:dyDescent="0.3">
      <c r="A1041">
        <v>10.39</v>
      </c>
      <c r="B1041">
        <v>28.2</v>
      </c>
      <c r="C1041">
        <v>-65</v>
      </c>
      <c r="D1041">
        <v>-65</v>
      </c>
      <c r="E1041">
        <v>-65</v>
      </c>
      <c r="F1041">
        <v>-58.59615385</v>
      </c>
      <c r="G1041">
        <v>-58.63461538</v>
      </c>
      <c r="H1041">
        <v>-54.55769231</v>
      </c>
      <c r="I1041">
        <v>-55</v>
      </c>
      <c r="J1041">
        <v>-50</v>
      </c>
      <c r="K1041">
        <v>-51</v>
      </c>
      <c r="L1041">
        <v>-2.9961791409999998</v>
      </c>
      <c r="M1041">
        <v>-2.9981457840000001</v>
      </c>
      <c r="N1041">
        <v>-2.7896817280000001</v>
      </c>
      <c r="O1041">
        <v>-2.812298111</v>
      </c>
      <c r="P1041">
        <v>-2.556634646</v>
      </c>
      <c r="Q1041">
        <v>-2.607767339</v>
      </c>
      <c r="R1041">
        <v>-0.14980895699999999</v>
      </c>
      <c r="S1041">
        <v>-0.149907289</v>
      </c>
      <c r="T1041">
        <v>-0.13948408600000001</v>
      </c>
      <c r="U1041">
        <v>-0.14061490600000001</v>
      </c>
      <c r="V1041">
        <v>-0.127831732</v>
      </c>
      <c r="W1041">
        <v>-0.13038836700000001</v>
      </c>
      <c r="X1041" s="1">
        <v>-5.6799999999999998E-5</v>
      </c>
      <c r="Y1041">
        <v>6.9160239999999998E-3</v>
      </c>
      <c r="Z1041">
        <v>0.77052689900000004</v>
      </c>
      <c r="AA1041">
        <v>7.3803690000000003E-3</v>
      </c>
      <c r="AB1041">
        <v>2.5566349999999998E-3</v>
      </c>
      <c r="AC1041">
        <v>0.69971053500000002</v>
      </c>
    </row>
    <row r="1042" spans="1:29" x14ac:dyDescent="0.3">
      <c r="A1042">
        <v>10.4</v>
      </c>
      <c r="B1042">
        <v>28.2</v>
      </c>
      <c r="C1042">
        <v>-65</v>
      </c>
      <c r="D1042">
        <v>-65</v>
      </c>
      <c r="E1042">
        <v>-65</v>
      </c>
      <c r="F1042">
        <v>-58.125</v>
      </c>
      <c r="G1042">
        <v>-59.19230769</v>
      </c>
      <c r="H1042">
        <v>-54.26923077</v>
      </c>
      <c r="I1042">
        <v>-56</v>
      </c>
      <c r="J1042">
        <v>-59</v>
      </c>
      <c r="K1042">
        <v>-52</v>
      </c>
      <c r="L1042">
        <v>-2.972087777</v>
      </c>
      <c r="M1042">
        <v>-3.0266620930000001</v>
      </c>
      <c r="N1042">
        <v>-2.774931912</v>
      </c>
      <c r="O1042">
        <v>-2.8634308040000001</v>
      </c>
      <c r="P1042">
        <v>-3.0168288830000001</v>
      </c>
      <c r="Q1042">
        <v>-2.658900032</v>
      </c>
      <c r="R1042">
        <v>-0.148604389</v>
      </c>
      <c r="S1042">
        <v>-0.151333105</v>
      </c>
      <c r="T1042">
        <v>-0.138746596</v>
      </c>
      <c r="U1042">
        <v>-0.14317154000000001</v>
      </c>
      <c r="V1042">
        <v>-0.15084144399999999</v>
      </c>
      <c r="W1042">
        <v>-0.13294500200000001</v>
      </c>
      <c r="X1042">
        <v>-1.5754250000000001E-3</v>
      </c>
      <c r="Y1042">
        <v>7.4814340000000003E-3</v>
      </c>
      <c r="Z1042">
        <v>0.76962120899999997</v>
      </c>
      <c r="AA1042">
        <v>-4.4282210000000004E-3</v>
      </c>
      <c r="AB1042">
        <v>9.374327E-3</v>
      </c>
      <c r="AC1042">
        <v>0.74904909799999997</v>
      </c>
    </row>
    <row r="1043" spans="1:29" x14ac:dyDescent="0.3">
      <c r="A1043">
        <v>10.41</v>
      </c>
      <c r="B1043">
        <v>28.2</v>
      </c>
      <c r="C1043">
        <v>-65</v>
      </c>
      <c r="D1043">
        <v>-65</v>
      </c>
      <c r="E1043">
        <v>-65</v>
      </c>
      <c r="F1043">
        <v>-58.05769231</v>
      </c>
      <c r="G1043">
        <v>-59.69230769</v>
      </c>
      <c r="H1043">
        <v>-53.89423077</v>
      </c>
      <c r="I1043">
        <v>-101</v>
      </c>
      <c r="J1043">
        <v>-118</v>
      </c>
      <c r="K1043">
        <v>-106</v>
      </c>
      <c r="L1043">
        <v>-2.9686461529999999</v>
      </c>
      <c r="M1043">
        <v>-3.0522284389999998</v>
      </c>
      <c r="N1043">
        <v>-2.7557571529999998</v>
      </c>
      <c r="O1043">
        <v>-5.1644019859999997</v>
      </c>
      <c r="P1043">
        <v>-6.0336577660000001</v>
      </c>
      <c r="Q1043">
        <v>-5.4200654510000001</v>
      </c>
      <c r="R1043">
        <v>-0.14843230800000001</v>
      </c>
      <c r="S1043">
        <v>-0.152611422</v>
      </c>
      <c r="T1043">
        <v>-0.13778785800000001</v>
      </c>
      <c r="U1043">
        <v>-0.25822009899999998</v>
      </c>
      <c r="V1043">
        <v>-0.30168288799999998</v>
      </c>
      <c r="W1043">
        <v>-0.27100327299999999</v>
      </c>
      <c r="X1043">
        <v>-2.4128130000000002E-3</v>
      </c>
      <c r="Y1043">
        <v>8.4893380000000008E-3</v>
      </c>
      <c r="Z1043">
        <v>0.76987997799999996</v>
      </c>
      <c r="AA1043">
        <v>-2.5093252999999999E-2</v>
      </c>
      <c r="AB1043">
        <v>5.9654809999999999E-3</v>
      </c>
      <c r="AC1043">
        <v>1.4577302809999999</v>
      </c>
    </row>
    <row r="1044" spans="1:29" x14ac:dyDescent="0.3">
      <c r="A1044">
        <v>10.42</v>
      </c>
      <c r="B1044">
        <v>28.2</v>
      </c>
      <c r="C1044">
        <v>-65</v>
      </c>
      <c r="D1044">
        <v>-65</v>
      </c>
      <c r="E1044">
        <v>-65</v>
      </c>
      <c r="F1044">
        <v>-58.13461538</v>
      </c>
      <c r="G1044">
        <v>-60.08653846</v>
      </c>
      <c r="H1044">
        <v>-53.86538462</v>
      </c>
      <c r="I1044">
        <v>0</v>
      </c>
      <c r="J1044">
        <v>0</v>
      </c>
      <c r="K1044">
        <v>0</v>
      </c>
      <c r="L1044">
        <v>-2.9725794369999998</v>
      </c>
      <c r="M1044">
        <v>-3.0723865199999998</v>
      </c>
      <c r="N1044">
        <v>-2.7542821709999998</v>
      </c>
      <c r="O1044">
        <v>0</v>
      </c>
      <c r="P1044">
        <v>0</v>
      </c>
      <c r="Q1044">
        <v>0</v>
      </c>
      <c r="R1044">
        <v>-0.148628972</v>
      </c>
      <c r="S1044">
        <v>-0.153619326</v>
      </c>
      <c r="T1044">
        <v>-0.137714109</v>
      </c>
      <c r="U1044">
        <v>0</v>
      </c>
      <c r="V1044">
        <v>0</v>
      </c>
      <c r="W1044">
        <v>0</v>
      </c>
      <c r="X1044">
        <v>-2.8811819999999999E-3</v>
      </c>
      <c r="Y1044">
        <v>8.9400269999999997E-3</v>
      </c>
      <c r="Z1044">
        <v>0.77186387099999998</v>
      </c>
      <c r="AA1044">
        <v>0</v>
      </c>
      <c r="AB1044">
        <v>0</v>
      </c>
      <c r="AC1044">
        <v>0</v>
      </c>
    </row>
    <row r="1045" spans="1:29" x14ac:dyDescent="0.3">
      <c r="A1045">
        <v>10.43</v>
      </c>
      <c r="B1045">
        <v>28.2</v>
      </c>
      <c r="C1045">
        <v>-65</v>
      </c>
      <c r="D1045">
        <v>-65</v>
      </c>
      <c r="E1045">
        <v>-65</v>
      </c>
      <c r="F1045">
        <v>-58.25</v>
      </c>
      <c r="G1045">
        <v>-60.25961538</v>
      </c>
      <c r="H1045">
        <v>-53.97115385</v>
      </c>
      <c r="I1045">
        <v>-111</v>
      </c>
      <c r="J1045">
        <v>-115</v>
      </c>
      <c r="K1045">
        <v>-96</v>
      </c>
      <c r="L1045">
        <v>-2.9784793629999999</v>
      </c>
      <c r="M1045">
        <v>-3.0812364099999998</v>
      </c>
      <c r="N1045">
        <v>-2.7596904370000002</v>
      </c>
      <c r="O1045">
        <v>-5.6757289149999997</v>
      </c>
      <c r="P1045">
        <v>-5.8802596869999997</v>
      </c>
      <c r="Q1045">
        <v>-4.9087385210000001</v>
      </c>
      <c r="R1045">
        <v>-0.14892396799999999</v>
      </c>
      <c r="S1045">
        <v>-0.15406181999999999</v>
      </c>
      <c r="T1045">
        <v>-0.137984522</v>
      </c>
      <c r="U1045">
        <v>-0.28378644600000003</v>
      </c>
      <c r="V1045">
        <v>-0.29401298399999998</v>
      </c>
      <c r="W1045">
        <v>-0.245436926</v>
      </c>
      <c r="X1045">
        <v>-2.96634E-3</v>
      </c>
      <c r="Y1045">
        <v>9.0055819999999998E-3</v>
      </c>
      <c r="Z1045">
        <v>0.77363212400000003</v>
      </c>
      <c r="AA1045">
        <v>-5.9042950000000004E-3</v>
      </c>
      <c r="AB1045">
        <v>2.8975193E-2</v>
      </c>
      <c r="AC1045">
        <v>1.4442743090000001</v>
      </c>
    </row>
    <row r="1046" spans="1:29" x14ac:dyDescent="0.3">
      <c r="A1046">
        <v>10.44</v>
      </c>
      <c r="B1046">
        <v>28.2</v>
      </c>
      <c r="C1046">
        <v>-65</v>
      </c>
      <c r="D1046">
        <v>-65</v>
      </c>
      <c r="E1046">
        <v>-65</v>
      </c>
      <c r="F1046">
        <v>-58.375</v>
      </c>
      <c r="G1046">
        <v>-59.80769231</v>
      </c>
      <c r="H1046">
        <v>-54.375</v>
      </c>
      <c r="I1046">
        <v>-55</v>
      </c>
      <c r="J1046">
        <v>0</v>
      </c>
      <c r="K1046">
        <v>0</v>
      </c>
      <c r="L1046">
        <v>-2.9848709499999999</v>
      </c>
      <c r="M1046">
        <v>-3.058128366</v>
      </c>
      <c r="N1046">
        <v>-2.7803401779999999</v>
      </c>
      <c r="O1046">
        <v>-2.812298111</v>
      </c>
      <c r="P1046">
        <v>0</v>
      </c>
      <c r="Q1046">
        <v>0</v>
      </c>
      <c r="R1046">
        <v>-0.149243547</v>
      </c>
      <c r="S1046">
        <v>-0.15290641799999999</v>
      </c>
      <c r="T1046">
        <v>-0.139017009</v>
      </c>
      <c r="U1046">
        <v>-0.14061490600000001</v>
      </c>
      <c r="V1046">
        <v>0</v>
      </c>
      <c r="W1046">
        <v>0</v>
      </c>
      <c r="X1046">
        <v>-2.1147589999999999E-3</v>
      </c>
      <c r="Y1046">
        <v>8.0386490000000001E-3</v>
      </c>
      <c r="Z1046">
        <v>0.77397714900000003</v>
      </c>
      <c r="AA1046">
        <v>8.1184054000000005E-2</v>
      </c>
      <c r="AB1046">
        <v>4.6871635000000002E-2</v>
      </c>
      <c r="AC1046">
        <v>0.24669281700000001</v>
      </c>
    </row>
    <row r="1047" spans="1:29" x14ac:dyDescent="0.3">
      <c r="A1047">
        <v>10.45</v>
      </c>
      <c r="B1047">
        <v>28.2</v>
      </c>
      <c r="C1047">
        <v>-65</v>
      </c>
      <c r="D1047">
        <v>-65</v>
      </c>
      <c r="E1047">
        <v>-65</v>
      </c>
      <c r="F1047">
        <v>-58.47115385</v>
      </c>
      <c r="G1047">
        <v>-59.49038462</v>
      </c>
      <c r="H1047">
        <v>-54.99038462</v>
      </c>
      <c r="I1047">
        <v>-45</v>
      </c>
      <c r="J1047">
        <v>-104</v>
      </c>
      <c r="K1047">
        <v>-107</v>
      </c>
      <c r="L1047">
        <v>-2.9897875549999999</v>
      </c>
      <c r="M1047">
        <v>-3.041903569</v>
      </c>
      <c r="N1047">
        <v>-2.8118064509999998</v>
      </c>
      <c r="O1047">
        <v>-2.3009711820000001</v>
      </c>
      <c r="P1047">
        <v>-5.3178000650000001</v>
      </c>
      <c r="Q1047">
        <v>-5.4711981429999996</v>
      </c>
      <c r="R1047">
        <v>-0.14948937800000001</v>
      </c>
      <c r="S1047">
        <v>-0.152095178</v>
      </c>
      <c r="T1047">
        <v>-0.14059032299999999</v>
      </c>
      <c r="U1047">
        <v>-0.11504855899999999</v>
      </c>
      <c r="V1047">
        <v>-0.26589000299999999</v>
      </c>
      <c r="W1047">
        <v>-0.27355990699999999</v>
      </c>
      <c r="X1047">
        <v>-1.50446E-3</v>
      </c>
      <c r="Y1047">
        <v>6.8013040000000002E-3</v>
      </c>
      <c r="Z1047">
        <v>0.775745401</v>
      </c>
      <c r="AA1047">
        <v>-8.7088347999999996E-2</v>
      </c>
      <c r="AB1047">
        <v>-5.5393750999999998E-2</v>
      </c>
      <c r="AC1047">
        <v>1.148242929</v>
      </c>
    </row>
    <row r="1048" spans="1:29" x14ac:dyDescent="0.3">
      <c r="A1048">
        <v>10.46</v>
      </c>
      <c r="B1048">
        <v>28.2</v>
      </c>
      <c r="C1048">
        <v>-65</v>
      </c>
      <c r="D1048">
        <v>-65</v>
      </c>
      <c r="E1048">
        <v>-65</v>
      </c>
      <c r="F1048">
        <v>-58.30769231</v>
      </c>
      <c r="G1048">
        <v>-58.67307692</v>
      </c>
      <c r="H1048">
        <v>-54.75961538</v>
      </c>
      <c r="I1048">
        <v>-55</v>
      </c>
      <c r="J1048">
        <v>0</v>
      </c>
      <c r="K1048">
        <v>0</v>
      </c>
      <c r="L1048">
        <v>-2.9814293260000002</v>
      </c>
      <c r="M1048">
        <v>-3.0001124259999998</v>
      </c>
      <c r="N1048">
        <v>-2.800006598</v>
      </c>
      <c r="O1048">
        <v>-2.812298111</v>
      </c>
      <c r="P1048">
        <v>0</v>
      </c>
      <c r="Q1048">
        <v>0</v>
      </c>
      <c r="R1048">
        <v>-0.14907146600000001</v>
      </c>
      <c r="S1048">
        <v>-0.15000562100000001</v>
      </c>
      <c r="T1048">
        <v>-0.14000033000000001</v>
      </c>
      <c r="U1048">
        <v>-0.14061490600000001</v>
      </c>
      <c r="V1048">
        <v>0</v>
      </c>
      <c r="W1048">
        <v>0</v>
      </c>
      <c r="X1048">
        <v>-5.3933500000000005E-4</v>
      </c>
      <c r="Y1048">
        <v>6.358809E-3</v>
      </c>
      <c r="Z1048">
        <v>0.77031125899999997</v>
      </c>
      <c r="AA1048">
        <v>8.1184054000000005E-2</v>
      </c>
      <c r="AB1048">
        <v>4.6871635000000002E-2</v>
      </c>
      <c r="AC1048">
        <v>0.24669281700000001</v>
      </c>
    </row>
    <row r="1049" spans="1:29" x14ac:dyDescent="0.3">
      <c r="A1049">
        <v>10.47</v>
      </c>
      <c r="B1049">
        <v>28.2</v>
      </c>
      <c r="C1049">
        <v>-65</v>
      </c>
      <c r="D1049">
        <v>-65</v>
      </c>
      <c r="E1049">
        <v>-65</v>
      </c>
      <c r="F1049">
        <v>-58.40384615</v>
      </c>
      <c r="G1049">
        <v>-57.77884615</v>
      </c>
      <c r="H1049">
        <v>-54.57692308</v>
      </c>
      <c r="I1049">
        <v>-57</v>
      </c>
      <c r="J1049">
        <v>-111</v>
      </c>
      <c r="K1049">
        <v>-106</v>
      </c>
      <c r="L1049">
        <v>-2.9863459309999998</v>
      </c>
      <c r="M1049">
        <v>-2.9543879980000001</v>
      </c>
      <c r="N1049">
        <v>-2.7906650489999998</v>
      </c>
      <c r="O1049">
        <v>-2.9145634970000001</v>
      </c>
      <c r="P1049">
        <v>-5.6757289149999997</v>
      </c>
      <c r="Q1049">
        <v>-5.4200654510000001</v>
      </c>
      <c r="R1049">
        <v>-0.14931729699999999</v>
      </c>
      <c r="S1049">
        <v>-0.1477194</v>
      </c>
      <c r="T1049">
        <v>-0.139533252</v>
      </c>
      <c r="U1049">
        <v>-0.14572817499999999</v>
      </c>
      <c r="V1049">
        <v>-0.28378644600000003</v>
      </c>
      <c r="W1049">
        <v>-0.27100327299999999</v>
      </c>
      <c r="X1049">
        <v>9.22546E-4</v>
      </c>
      <c r="Y1049">
        <v>5.9900639999999998E-3</v>
      </c>
      <c r="Z1049">
        <v>0.76591219099999996</v>
      </c>
      <c r="AA1049">
        <v>-7.9707979999999998E-2</v>
      </c>
      <c r="AB1049">
        <v>-3.7497308E-2</v>
      </c>
      <c r="AC1049">
        <v>1.2289787599999999</v>
      </c>
    </row>
    <row r="1050" spans="1:29" x14ac:dyDescent="0.3">
      <c r="A1050">
        <v>10.48</v>
      </c>
      <c r="B1050">
        <v>28.2</v>
      </c>
      <c r="C1050">
        <v>-65</v>
      </c>
      <c r="D1050">
        <v>-65</v>
      </c>
      <c r="E1050">
        <v>-65</v>
      </c>
      <c r="F1050">
        <v>-58.40384615</v>
      </c>
      <c r="G1050">
        <v>-56.72115385</v>
      </c>
      <c r="H1050">
        <v>-54.51923077</v>
      </c>
      <c r="I1050">
        <v>-58</v>
      </c>
      <c r="J1050">
        <v>-57</v>
      </c>
      <c r="K1050">
        <v>0</v>
      </c>
      <c r="L1050">
        <v>-2.9863459309999998</v>
      </c>
      <c r="M1050">
        <v>-2.9003053419999998</v>
      </c>
      <c r="N1050">
        <v>-2.787715086</v>
      </c>
      <c r="O1050">
        <v>-2.9656961900000001</v>
      </c>
      <c r="P1050">
        <v>-2.9145634970000001</v>
      </c>
      <c r="Q1050">
        <v>0</v>
      </c>
      <c r="R1050">
        <v>-0.14931729699999999</v>
      </c>
      <c r="S1050">
        <v>-0.145015267</v>
      </c>
      <c r="T1050">
        <v>-0.139385754</v>
      </c>
      <c r="U1050">
        <v>-0.14828480899999999</v>
      </c>
      <c r="V1050">
        <v>-0.14572817499999999</v>
      </c>
      <c r="W1050">
        <v>0</v>
      </c>
      <c r="X1050">
        <v>2.4837779999999999E-3</v>
      </c>
      <c r="Y1050">
        <v>5.1870179999999998E-3</v>
      </c>
      <c r="Z1050">
        <v>0.76090933000000005</v>
      </c>
      <c r="AA1050">
        <v>1.476074E-3</v>
      </c>
      <c r="AB1050">
        <v>9.8004328000000002E-2</v>
      </c>
      <c r="AC1050">
        <v>0.515812253</v>
      </c>
    </row>
    <row r="1051" spans="1:29" x14ac:dyDescent="0.3">
      <c r="A1051">
        <v>10.49</v>
      </c>
      <c r="B1051">
        <v>28.2</v>
      </c>
      <c r="C1051">
        <v>-65</v>
      </c>
      <c r="D1051">
        <v>-65</v>
      </c>
      <c r="E1051">
        <v>-65</v>
      </c>
      <c r="F1051">
        <v>-57.79807692</v>
      </c>
      <c r="G1051">
        <v>-55.57692308</v>
      </c>
      <c r="H1051">
        <v>-54.75961538</v>
      </c>
      <c r="I1051">
        <v>-59</v>
      </c>
      <c r="J1051">
        <v>-45</v>
      </c>
      <c r="K1051">
        <v>-93</v>
      </c>
      <c r="L1051">
        <v>-2.9553713190000002</v>
      </c>
      <c r="M1051">
        <v>-2.8417977419999998</v>
      </c>
      <c r="N1051">
        <v>-2.800006598</v>
      </c>
      <c r="O1051">
        <v>-3.0168288830000001</v>
      </c>
      <c r="P1051">
        <v>-2.3009711820000001</v>
      </c>
      <c r="Q1051">
        <v>-4.7553404419999996</v>
      </c>
      <c r="R1051">
        <v>-0.14776856599999999</v>
      </c>
      <c r="S1051">
        <v>-0.142089887</v>
      </c>
      <c r="T1051">
        <v>-0.14000033000000001</v>
      </c>
      <c r="U1051">
        <v>-0.15084144399999999</v>
      </c>
      <c r="V1051">
        <v>-0.11504855899999999</v>
      </c>
      <c r="W1051">
        <v>-0.23776702199999999</v>
      </c>
      <c r="X1051">
        <v>3.2785869999999999E-3</v>
      </c>
      <c r="Y1051">
        <v>3.2859310000000002E-3</v>
      </c>
      <c r="Z1051">
        <v>0.75413821599999997</v>
      </c>
      <c r="AA1051">
        <v>2.0665032E-2</v>
      </c>
      <c r="AB1051">
        <v>-6.9881346999999996E-2</v>
      </c>
      <c r="AC1051">
        <v>0.88360881599999996</v>
      </c>
    </row>
    <row r="1052" spans="1:29" x14ac:dyDescent="0.3">
      <c r="A1052">
        <v>10.5</v>
      </c>
      <c r="B1052">
        <v>28.2</v>
      </c>
      <c r="C1052">
        <v>-65</v>
      </c>
      <c r="D1052">
        <v>-65</v>
      </c>
      <c r="E1052">
        <v>-65</v>
      </c>
      <c r="F1052">
        <v>-58.375</v>
      </c>
      <c r="G1052">
        <v>-55.67307692</v>
      </c>
      <c r="H1052">
        <v>-56.13461538</v>
      </c>
      <c r="I1052">
        <v>-47</v>
      </c>
      <c r="J1052">
        <v>-54</v>
      </c>
      <c r="K1052">
        <v>-53</v>
      </c>
      <c r="L1052">
        <v>-2.9848709499999999</v>
      </c>
      <c r="M1052">
        <v>-2.8467143469999998</v>
      </c>
      <c r="N1052">
        <v>-2.8703140509999998</v>
      </c>
      <c r="O1052">
        <v>-2.4032365680000001</v>
      </c>
      <c r="P1052">
        <v>-2.761165418</v>
      </c>
      <c r="Q1052">
        <v>-2.710032725</v>
      </c>
      <c r="R1052">
        <v>-0.149243547</v>
      </c>
      <c r="S1052">
        <v>-0.142335717</v>
      </c>
      <c r="T1052">
        <v>-0.14351570299999999</v>
      </c>
      <c r="U1052">
        <v>-0.120161828</v>
      </c>
      <c r="V1052">
        <v>-0.13805827100000001</v>
      </c>
      <c r="W1052">
        <v>-0.13550163600000001</v>
      </c>
      <c r="X1052">
        <v>3.9882379999999999E-3</v>
      </c>
      <c r="Y1052">
        <v>1.515953E-3</v>
      </c>
      <c r="Z1052">
        <v>0.76332450399999996</v>
      </c>
      <c r="AA1052">
        <v>-1.0332516E-2</v>
      </c>
      <c r="AB1052">
        <v>-4.2610579999999999E-3</v>
      </c>
      <c r="AC1052">
        <v>0.690739887</v>
      </c>
    </row>
    <row r="1053" spans="1:29" x14ac:dyDescent="0.3">
      <c r="A1053">
        <v>10.51</v>
      </c>
      <c r="B1053">
        <v>28.2</v>
      </c>
      <c r="C1053">
        <v>-65</v>
      </c>
      <c r="D1053">
        <v>-65</v>
      </c>
      <c r="E1053">
        <v>-65</v>
      </c>
      <c r="F1053">
        <v>-58.95192308</v>
      </c>
      <c r="G1053">
        <v>-56.02884615</v>
      </c>
      <c r="H1053">
        <v>-57.375</v>
      </c>
      <c r="I1053">
        <v>-59</v>
      </c>
      <c r="J1053">
        <v>-55</v>
      </c>
      <c r="K1053">
        <v>-54</v>
      </c>
      <c r="L1053">
        <v>-3.01437058</v>
      </c>
      <c r="M1053">
        <v>-2.864905786</v>
      </c>
      <c r="N1053">
        <v>-2.9337382569999999</v>
      </c>
      <c r="O1053">
        <v>-3.0168288830000001</v>
      </c>
      <c r="P1053">
        <v>-2.812298111</v>
      </c>
      <c r="Q1053">
        <v>-2.761165418</v>
      </c>
      <c r="R1053">
        <v>-0.15071852899999999</v>
      </c>
      <c r="S1053">
        <v>-0.143245289</v>
      </c>
      <c r="T1053">
        <v>-0.146686913</v>
      </c>
      <c r="U1053">
        <v>-0.15084144399999999</v>
      </c>
      <c r="V1053">
        <v>-0.14061490600000001</v>
      </c>
      <c r="W1053">
        <v>-0.13805827100000001</v>
      </c>
      <c r="X1053">
        <v>4.3146770000000003E-3</v>
      </c>
      <c r="Y1053">
        <v>1.9666400000000001E-4</v>
      </c>
      <c r="Z1053">
        <v>0.77307145799999999</v>
      </c>
      <c r="AA1053">
        <v>5.9042950000000004E-3</v>
      </c>
      <c r="AB1053">
        <v>5.1132690000000001E-3</v>
      </c>
      <c r="AC1053">
        <v>0.75353442199999998</v>
      </c>
    </row>
    <row r="1054" spans="1:29" x14ac:dyDescent="0.3">
      <c r="A1054">
        <v>10.52</v>
      </c>
      <c r="B1054">
        <v>28.2</v>
      </c>
      <c r="C1054">
        <v>-65</v>
      </c>
      <c r="D1054">
        <v>-65</v>
      </c>
      <c r="E1054">
        <v>-65</v>
      </c>
      <c r="F1054">
        <v>-59.45192308</v>
      </c>
      <c r="G1054">
        <v>-56.44230769</v>
      </c>
      <c r="H1054">
        <v>-58.41346154</v>
      </c>
      <c r="I1054">
        <v>-61</v>
      </c>
      <c r="J1054">
        <v>-56</v>
      </c>
      <c r="K1054">
        <v>-57</v>
      </c>
      <c r="L1054">
        <v>-3.0399369269999998</v>
      </c>
      <c r="M1054">
        <v>-2.886047187</v>
      </c>
      <c r="N1054">
        <v>-2.9868375920000001</v>
      </c>
      <c r="O1054">
        <v>-3.1190942690000001</v>
      </c>
      <c r="P1054">
        <v>-2.8634308040000001</v>
      </c>
      <c r="Q1054">
        <v>-2.9145634970000001</v>
      </c>
      <c r="R1054">
        <v>-0.15199684599999999</v>
      </c>
      <c r="S1054">
        <v>-0.14430235899999999</v>
      </c>
      <c r="T1054">
        <v>-0.14934188000000001</v>
      </c>
      <c r="U1054">
        <v>-0.15595471299999999</v>
      </c>
      <c r="V1054">
        <v>-0.14317154000000001</v>
      </c>
      <c r="W1054">
        <v>-0.14572817499999999</v>
      </c>
      <c r="X1054">
        <v>4.4424140000000004E-3</v>
      </c>
      <c r="Y1054">
        <v>-7.9485099999999996E-4</v>
      </c>
      <c r="Z1054">
        <v>0.78182646499999997</v>
      </c>
      <c r="AA1054">
        <v>7.3803690000000003E-3</v>
      </c>
      <c r="AB1054">
        <v>2.5566349999999998E-3</v>
      </c>
      <c r="AC1054">
        <v>0.78044636599999995</v>
      </c>
    </row>
    <row r="1055" spans="1:29" x14ac:dyDescent="0.3">
      <c r="A1055">
        <v>10.53</v>
      </c>
      <c r="B1055">
        <v>28.2</v>
      </c>
      <c r="C1055">
        <v>-65</v>
      </c>
      <c r="D1055">
        <v>-65</v>
      </c>
      <c r="E1055">
        <v>-65</v>
      </c>
      <c r="F1055">
        <v>-60.875</v>
      </c>
      <c r="G1055">
        <v>-56.25961538</v>
      </c>
      <c r="H1055">
        <v>-59.25961538</v>
      </c>
      <c r="I1055">
        <v>-61</v>
      </c>
      <c r="J1055">
        <v>-54</v>
      </c>
      <c r="K1055">
        <v>-45</v>
      </c>
      <c r="L1055">
        <v>-3.1127026820000001</v>
      </c>
      <c r="M1055">
        <v>-2.8767056379999998</v>
      </c>
      <c r="N1055">
        <v>-3.0301037169999998</v>
      </c>
      <c r="O1055">
        <v>-3.1190942690000001</v>
      </c>
      <c r="P1055">
        <v>-2.761165418</v>
      </c>
      <c r="Q1055">
        <v>-2.3009711820000001</v>
      </c>
      <c r="R1055">
        <v>-0.15563513400000001</v>
      </c>
      <c r="S1055">
        <v>-0.14383528200000001</v>
      </c>
      <c r="T1055">
        <v>-0.15150518599999999</v>
      </c>
      <c r="U1055">
        <v>-0.15595471299999999</v>
      </c>
      <c r="V1055">
        <v>-0.13805827100000001</v>
      </c>
      <c r="W1055">
        <v>-0.11504855899999999</v>
      </c>
      <c r="X1055">
        <v>6.8126480000000001E-3</v>
      </c>
      <c r="Y1055">
        <v>-1.1799849999999999E-3</v>
      </c>
      <c r="Z1055">
        <v>0.79118526600000005</v>
      </c>
      <c r="AA1055">
        <v>1.0332516E-2</v>
      </c>
      <c r="AB1055">
        <v>2.1305289000000002E-2</v>
      </c>
      <c r="AC1055">
        <v>0.71765183099999996</v>
      </c>
    </row>
    <row r="1056" spans="1:29" x14ac:dyDescent="0.3">
      <c r="A1056">
        <v>10.54</v>
      </c>
      <c r="B1056">
        <v>28.2</v>
      </c>
      <c r="C1056">
        <v>-65</v>
      </c>
      <c r="D1056">
        <v>-65</v>
      </c>
      <c r="E1056">
        <v>-65</v>
      </c>
      <c r="F1056">
        <v>-61.36538462</v>
      </c>
      <c r="G1056">
        <v>-55.61538462</v>
      </c>
      <c r="H1056">
        <v>-59.625</v>
      </c>
      <c r="I1056">
        <v>-61</v>
      </c>
      <c r="J1056">
        <v>-53</v>
      </c>
      <c r="K1056">
        <v>-60</v>
      </c>
      <c r="L1056">
        <v>-3.1377773680000001</v>
      </c>
      <c r="M1056">
        <v>-2.843764384</v>
      </c>
      <c r="N1056">
        <v>-3.0487868159999998</v>
      </c>
      <c r="O1056">
        <v>-3.1190942690000001</v>
      </c>
      <c r="P1056">
        <v>-2.710032725</v>
      </c>
      <c r="Q1056">
        <v>-3.0679615760000001</v>
      </c>
      <c r="R1056">
        <v>-0.15688886799999999</v>
      </c>
      <c r="S1056">
        <v>-0.142188219</v>
      </c>
      <c r="T1056">
        <v>-0.15243934100000001</v>
      </c>
      <c r="U1056">
        <v>-0.15595471299999999</v>
      </c>
      <c r="V1056">
        <v>-0.13550163600000001</v>
      </c>
      <c r="W1056">
        <v>-0.15339807899999999</v>
      </c>
      <c r="X1056">
        <v>8.4874240000000004E-3</v>
      </c>
      <c r="Y1056">
        <v>-1.9338650000000001E-3</v>
      </c>
      <c r="Z1056">
        <v>0.79213408500000004</v>
      </c>
      <c r="AA1056">
        <v>1.1808590000000001E-2</v>
      </c>
      <c r="AB1056">
        <v>-5.1132690000000001E-3</v>
      </c>
      <c r="AC1056">
        <v>0.78044636599999995</v>
      </c>
    </row>
    <row r="1057" spans="1:29" x14ac:dyDescent="0.3">
      <c r="A1057">
        <v>10.55</v>
      </c>
      <c r="B1057">
        <v>28.2</v>
      </c>
      <c r="C1057">
        <v>-65</v>
      </c>
      <c r="D1057">
        <v>-65</v>
      </c>
      <c r="E1057">
        <v>-65</v>
      </c>
      <c r="F1057">
        <v>-61.65384615</v>
      </c>
      <c r="G1057">
        <v>-55.05769231</v>
      </c>
      <c r="H1057">
        <v>-59.59615385</v>
      </c>
      <c r="I1057">
        <v>-63</v>
      </c>
      <c r="J1057">
        <v>-43</v>
      </c>
      <c r="K1057">
        <v>-63</v>
      </c>
      <c r="L1057">
        <v>-3.1525271830000001</v>
      </c>
      <c r="M1057">
        <v>-2.8152480739999999</v>
      </c>
      <c r="N1057">
        <v>-3.0473118339999998</v>
      </c>
      <c r="O1057">
        <v>-3.2213596550000001</v>
      </c>
      <c r="P1057">
        <v>-2.198705796</v>
      </c>
      <c r="Q1057">
        <v>-3.2213596550000001</v>
      </c>
      <c r="R1057">
        <v>-0.15762635899999999</v>
      </c>
      <c r="S1057">
        <v>-0.14076240400000001</v>
      </c>
      <c r="T1057">
        <v>-0.15236559199999999</v>
      </c>
      <c r="U1057">
        <v>-0.161067983</v>
      </c>
      <c r="V1057">
        <v>-0.10993529</v>
      </c>
      <c r="W1057">
        <v>-0.161067983</v>
      </c>
      <c r="X1057">
        <v>9.7364089999999997E-3</v>
      </c>
      <c r="Y1057">
        <v>-2.11414E-3</v>
      </c>
      <c r="Z1057">
        <v>0.790797113</v>
      </c>
      <c r="AA1057">
        <v>2.9521473999999999E-2</v>
      </c>
      <c r="AB1057">
        <v>-1.7044231E-2</v>
      </c>
      <c r="AC1057">
        <v>0.75801974599999999</v>
      </c>
    </row>
    <row r="1058" spans="1:29" x14ac:dyDescent="0.3">
      <c r="A1058">
        <v>10.56</v>
      </c>
      <c r="B1058">
        <v>28.2</v>
      </c>
      <c r="C1058">
        <v>-65</v>
      </c>
      <c r="D1058">
        <v>-65</v>
      </c>
      <c r="E1058">
        <v>-65</v>
      </c>
      <c r="F1058">
        <v>-62.01923077</v>
      </c>
      <c r="G1058">
        <v>-54.56730769</v>
      </c>
      <c r="H1058">
        <v>-59.27884615</v>
      </c>
      <c r="I1058">
        <v>-49</v>
      </c>
      <c r="J1058">
        <v>-53</v>
      </c>
      <c r="K1058">
        <v>-64</v>
      </c>
      <c r="L1058">
        <v>-3.1712102830000002</v>
      </c>
      <c r="M1058">
        <v>-2.7901733879999999</v>
      </c>
      <c r="N1058">
        <v>-3.0310870379999999</v>
      </c>
      <c r="O1058">
        <v>-2.5055019540000001</v>
      </c>
      <c r="P1058">
        <v>-2.710032725</v>
      </c>
      <c r="Q1058">
        <v>-3.272492347</v>
      </c>
      <c r="R1058">
        <v>-0.15856051400000001</v>
      </c>
      <c r="S1058">
        <v>-0.139508669</v>
      </c>
      <c r="T1058">
        <v>-0.151554352</v>
      </c>
      <c r="U1058">
        <v>-0.125275098</v>
      </c>
      <c r="V1058">
        <v>-0.13550163600000001</v>
      </c>
      <c r="W1058">
        <v>-0.163624617</v>
      </c>
      <c r="X1058">
        <v>1.0999587999999999E-2</v>
      </c>
      <c r="Y1058">
        <v>-1.6798399999999999E-3</v>
      </c>
      <c r="Z1058">
        <v>0.78881321999999998</v>
      </c>
      <c r="AA1058">
        <v>-5.9042950000000004E-3</v>
      </c>
      <c r="AB1058">
        <v>-2.21575E-2</v>
      </c>
      <c r="AC1058">
        <v>0.74456377399999996</v>
      </c>
    </row>
    <row r="1059" spans="1:29" x14ac:dyDescent="0.3">
      <c r="A1059">
        <v>10.57</v>
      </c>
      <c r="B1059">
        <v>28.2</v>
      </c>
      <c r="C1059">
        <v>-65</v>
      </c>
      <c r="D1059">
        <v>-65</v>
      </c>
      <c r="E1059">
        <v>-65</v>
      </c>
      <c r="F1059">
        <v>-61.83653846</v>
      </c>
      <c r="G1059">
        <v>-55.23076923</v>
      </c>
      <c r="H1059">
        <v>-58.63461538</v>
      </c>
      <c r="I1059">
        <v>-65</v>
      </c>
      <c r="J1059">
        <v>-54</v>
      </c>
      <c r="K1059">
        <v>-62</v>
      </c>
      <c r="L1059">
        <v>-3.1618687329999999</v>
      </c>
      <c r="M1059">
        <v>-2.8240979629999998</v>
      </c>
      <c r="N1059">
        <v>-2.9981457840000001</v>
      </c>
      <c r="O1059">
        <v>-3.32362504</v>
      </c>
      <c r="P1059">
        <v>-2.761165418</v>
      </c>
      <c r="Q1059">
        <v>-3.1702269620000001</v>
      </c>
      <c r="R1059">
        <v>-0.158093437</v>
      </c>
      <c r="S1059">
        <v>-0.141204898</v>
      </c>
      <c r="T1059">
        <v>-0.149907289</v>
      </c>
      <c r="U1059">
        <v>-0.166181252</v>
      </c>
      <c r="V1059">
        <v>-0.13805827100000001</v>
      </c>
      <c r="W1059">
        <v>-0.158511348</v>
      </c>
      <c r="X1059">
        <v>9.7506020000000006E-3</v>
      </c>
      <c r="Y1059">
        <v>-1.7208100000000001E-4</v>
      </c>
      <c r="Z1059">
        <v>0.78808004200000004</v>
      </c>
      <c r="AA1059">
        <v>1.6236811E-2</v>
      </c>
      <c r="AB1059">
        <v>-4.2610579999999999E-3</v>
      </c>
      <c r="AC1059">
        <v>0.81184363299999995</v>
      </c>
    </row>
    <row r="1060" spans="1:29" x14ac:dyDescent="0.3">
      <c r="A1060">
        <v>10.58</v>
      </c>
      <c r="B1060">
        <v>28.2</v>
      </c>
      <c r="C1060">
        <v>-65</v>
      </c>
      <c r="D1060">
        <v>-65</v>
      </c>
      <c r="E1060">
        <v>-65</v>
      </c>
      <c r="F1060">
        <v>-61.08653846</v>
      </c>
      <c r="G1060">
        <v>-55.28846154</v>
      </c>
      <c r="H1060">
        <v>-57.32692308</v>
      </c>
      <c r="I1060">
        <v>-123</v>
      </c>
      <c r="J1060">
        <v>-109</v>
      </c>
      <c r="K1060">
        <v>-110</v>
      </c>
      <c r="L1060">
        <v>-3.1235192129999998</v>
      </c>
      <c r="M1060">
        <v>-2.8270479260000001</v>
      </c>
      <c r="N1060">
        <v>-2.9312799539999999</v>
      </c>
      <c r="O1060">
        <v>-6.2893212299999997</v>
      </c>
      <c r="P1060">
        <v>-5.5734635289999996</v>
      </c>
      <c r="Q1060">
        <v>-5.6245962220000001</v>
      </c>
      <c r="R1060">
        <v>-0.156175961</v>
      </c>
      <c r="S1060">
        <v>-0.14135239599999999</v>
      </c>
      <c r="T1060">
        <v>-0.146563998</v>
      </c>
      <c r="U1060">
        <v>-0.31446606199999999</v>
      </c>
      <c r="V1060">
        <v>-0.27867317600000002</v>
      </c>
      <c r="W1060">
        <v>-0.281229811</v>
      </c>
      <c r="X1060">
        <v>8.5583889999999996E-3</v>
      </c>
      <c r="Y1060">
        <v>1.466787E-3</v>
      </c>
      <c r="Z1060">
        <v>0.77910939400000001</v>
      </c>
      <c r="AA1060">
        <v>2.0665032E-2</v>
      </c>
      <c r="AB1060">
        <v>1.0226539E-2</v>
      </c>
      <c r="AC1060">
        <v>1.533980788</v>
      </c>
    </row>
    <row r="1061" spans="1:29" x14ac:dyDescent="0.3">
      <c r="A1061">
        <v>10.59</v>
      </c>
      <c r="B1061">
        <v>28.2</v>
      </c>
      <c r="C1061">
        <v>-65</v>
      </c>
      <c r="D1061">
        <v>-65</v>
      </c>
      <c r="E1061">
        <v>-65</v>
      </c>
      <c r="F1061">
        <v>-60.07692308</v>
      </c>
      <c r="G1061">
        <v>-55.28846154</v>
      </c>
      <c r="H1061">
        <v>-56.28846154</v>
      </c>
      <c r="I1061">
        <v>0</v>
      </c>
      <c r="J1061">
        <v>0</v>
      </c>
      <c r="K1061">
        <v>0</v>
      </c>
      <c r="L1061">
        <v>-3.07189486</v>
      </c>
      <c r="M1061">
        <v>-2.8270479260000001</v>
      </c>
      <c r="N1061">
        <v>-2.8781806190000001</v>
      </c>
      <c r="O1061">
        <v>0</v>
      </c>
      <c r="P1061">
        <v>0</v>
      </c>
      <c r="Q1061">
        <v>0</v>
      </c>
      <c r="R1061">
        <v>-0.15359474300000001</v>
      </c>
      <c r="S1061">
        <v>-0.14135239599999999</v>
      </c>
      <c r="T1061">
        <v>-0.14390903099999999</v>
      </c>
      <c r="U1061">
        <v>0</v>
      </c>
      <c r="V1061">
        <v>0</v>
      </c>
      <c r="W1061">
        <v>0</v>
      </c>
      <c r="X1061">
        <v>7.0681219999999996E-3</v>
      </c>
      <c r="Y1061">
        <v>2.3763590000000002E-3</v>
      </c>
      <c r="Z1061">
        <v>0.76992310600000002</v>
      </c>
      <c r="AA1061">
        <v>0</v>
      </c>
      <c r="AB1061">
        <v>0</v>
      </c>
      <c r="AC1061">
        <v>0</v>
      </c>
    </row>
    <row r="1062" spans="1:29" x14ac:dyDescent="0.3">
      <c r="A1062">
        <v>10.6</v>
      </c>
      <c r="B1062">
        <v>28.2</v>
      </c>
      <c r="C1062">
        <v>-65</v>
      </c>
      <c r="D1062">
        <v>-65</v>
      </c>
      <c r="E1062">
        <v>-65</v>
      </c>
      <c r="F1062">
        <v>-59.32692308</v>
      </c>
      <c r="G1062">
        <v>-56.05769231</v>
      </c>
      <c r="H1062">
        <v>-55.55769231</v>
      </c>
      <c r="I1062">
        <v>-105</v>
      </c>
      <c r="J1062">
        <v>-98</v>
      </c>
      <c r="K1062">
        <v>-116</v>
      </c>
      <c r="L1062">
        <v>-3.0335453399999999</v>
      </c>
      <c r="M1062">
        <v>-2.8663807669999999</v>
      </c>
      <c r="N1062">
        <v>-2.8408144210000001</v>
      </c>
      <c r="O1062">
        <v>-5.3689327579999997</v>
      </c>
      <c r="P1062">
        <v>-5.0110039070000001</v>
      </c>
      <c r="Q1062">
        <v>-5.9313923800000001</v>
      </c>
      <c r="R1062">
        <v>-0.151677267</v>
      </c>
      <c r="S1062">
        <v>-0.14331903800000001</v>
      </c>
      <c r="T1062">
        <v>-0.14204072100000001</v>
      </c>
      <c r="U1062">
        <v>-0.26844663800000002</v>
      </c>
      <c r="V1062">
        <v>-0.25055019499999998</v>
      </c>
      <c r="W1062">
        <v>-0.29656961900000001</v>
      </c>
      <c r="X1062">
        <v>4.8256260000000004E-3</v>
      </c>
      <c r="Y1062">
        <v>3.6382879999999999E-3</v>
      </c>
      <c r="Z1062">
        <v>0.76673162500000003</v>
      </c>
      <c r="AA1062">
        <v>1.0332516E-2</v>
      </c>
      <c r="AB1062">
        <v>-2.4714135000000002E-2</v>
      </c>
      <c r="AC1062">
        <v>1.4308183370000001</v>
      </c>
    </row>
    <row r="1063" spans="1:29" x14ac:dyDescent="0.3">
      <c r="A1063">
        <v>10.61</v>
      </c>
      <c r="B1063">
        <v>28.2</v>
      </c>
      <c r="C1063">
        <v>-65</v>
      </c>
      <c r="D1063">
        <v>-65</v>
      </c>
      <c r="E1063">
        <v>-65</v>
      </c>
      <c r="F1063">
        <v>-58.67307692</v>
      </c>
      <c r="G1063">
        <v>-56.49038462</v>
      </c>
      <c r="H1063">
        <v>-55.16346154</v>
      </c>
      <c r="I1063">
        <v>-54</v>
      </c>
      <c r="J1063">
        <v>0</v>
      </c>
      <c r="K1063">
        <v>0</v>
      </c>
      <c r="L1063">
        <v>-3.0001124259999998</v>
      </c>
      <c r="M1063">
        <v>-2.88850549</v>
      </c>
      <c r="N1063">
        <v>-2.8206563400000002</v>
      </c>
      <c r="O1063">
        <v>-2.761165418</v>
      </c>
      <c r="P1063">
        <v>0</v>
      </c>
      <c r="Q1063">
        <v>0</v>
      </c>
      <c r="R1063">
        <v>-0.15000562100000001</v>
      </c>
      <c r="S1063">
        <v>-0.14442527499999999</v>
      </c>
      <c r="T1063">
        <v>-0.141032817</v>
      </c>
      <c r="U1063">
        <v>-0.13805827100000001</v>
      </c>
      <c r="V1063">
        <v>0</v>
      </c>
      <c r="W1063">
        <v>0</v>
      </c>
      <c r="X1063">
        <v>3.2218149999999998E-3</v>
      </c>
      <c r="Y1063">
        <v>4.121754E-3</v>
      </c>
      <c r="Z1063">
        <v>0.76397142600000001</v>
      </c>
      <c r="AA1063">
        <v>7.9707979999999998E-2</v>
      </c>
      <c r="AB1063">
        <v>4.6019424000000003E-2</v>
      </c>
      <c r="AC1063">
        <v>0.242207493</v>
      </c>
    </row>
    <row r="1064" spans="1:29" x14ac:dyDescent="0.3">
      <c r="A1064">
        <v>10.62</v>
      </c>
      <c r="B1064">
        <v>28.2</v>
      </c>
      <c r="C1064">
        <v>-65</v>
      </c>
      <c r="D1064">
        <v>-65</v>
      </c>
      <c r="E1064">
        <v>-65</v>
      </c>
      <c r="F1064">
        <v>-58.61538462</v>
      </c>
      <c r="G1064">
        <v>-57.35576923</v>
      </c>
      <c r="H1064">
        <v>-55.03846154</v>
      </c>
      <c r="I1064">
        <v>-54</v>
      </c>
      <c r="J1064">
        <v>-113</v>
      </c>
      <c r="K1064">
        <v>-108</v>
      </c>
      <c r="L1064">
        <v>-2.9971624619999999</v>
      </c>
      <c r="M1064">
        <v>-2.9327549359999998</v>
      </c>
      <c r="N1064">
        <v>-2.8142647529999998</v>
      </c>
      <c r="O1064">
        <v>-2.761165418</v>
      </c>
      <c r="P1064">
        <v>-5.7779943009999997</v>
      </c>
      <c r="Q1064">
        <v>-5.5223308360000001</v>
      </c>
      <c r="R1064">
        <v>-0.14985812300000001</v>
      </c>
      <c r="S1064">
        <v>-0.14663774700000001</v>
      </c>
      <c r="T1064">
        <v>-0.14071323799999999</v>
      </c>
      <c r="U1064">
        <v>-0.13805827100000001</v>
      </c>
      <c r="V1064">
        <v>-0.288899715</v>
      </c>
      <c r="W1064">
        <v>-0.27611654200000002</v>
      </c>
      <c r="X1064">
        <v>1.859285E-3</v>
      </c>
      <c r="Y1064">
        <v>5.0231319999999996E-3</v>
      </c>
      <c r="Z1064">
        <v>0.76703352199999997</v>
      </c>
      <c r="AA1064">
        <v>-8.7088347999999996E-2</v>
      </c>
      <c r="AB1064">
        <v>-4.1758365999999998E-2</v>
      </c>
      <c r="AC1064">
        <v>1.233464084</v>
      </c>
    </row>
    <row r="1065" spans="1:29" x14ac:dyDescent="0.3">
      <c r="A1065">
        <v>10.63</v>
      </c>
      <c r="B1065">
        <v>28.2</v>
      </c>
      <c r="C1065">
        <v>-65</v>
      </c>
      <c r="D1065">
        <v>-65</v>
      </c>
      <c r="E1065">
        <v>-65</v>
      </c>
      <c r="F1065">
        <v>-57.90384615</v>
      </c>
      <c r="G1065">
        <v>-57.52884615</v>
      </c>
      <c r="H1065">
        <v>-54.33653846</v>
      </c>
      <c r="I1065">
        <v>-54</v>
      </c>
      <c r="J1065">
        <v>0</v>
      </c>
      <c r="K1065">
        <v>0</v>
      </c>
      <c r="L1065">
        <v>-2.960779585</v>
      </c>
      <c r="M1065">
        <v>-2.9416048250000002</v>
      </c>
      <c r="N1065">
        <v>-2.7783735360000001</v>
      </c>
      <c r="O1065">
        <v>-2.761165418</v>
      </c>
      <c r="P1065">
        <v>0</v>
      </c>
      <c r="Q1065">
        <v>0</v>
      </c>
      <c r="R1065">
        <v>-0.14803897899999999</v>
      </c>
      <c r="S1065">
        <v>-0.147080241</v>
      </c>
      <c r="T1065">
        <v>-0.13891867699999999</v>
      </c>
      <c r="U1065">
        <v>-0.13805827100000001</v>
      </c>
      <c r="V1065">
        <v>0</v>
      </c>
      <c r="W1065">
        <v>0</v>
      </c>
      <c r="X1065">
        <v>5.5352799999999996E-4</v>
      </c>
      <c r="Y1065">
        <v>5.760622E-3</v>
      </c>
      <c r="Z1065">
        <v>0.76146999500000001</v>
      </c>
      <c r="AA1065">
        <v>7.9707979999999998E-2</v>
      </c>
      <c r="AB1065">
        <v>4.6019424000000003E-2</v>
      </c>
      <c r="AC1065">
        <v>0.242207493</v>
      </c>
    </row>
    <row r="1066" spans="1:29" x14ac:dyDescent="0.3">
      <c r="A1066">
        <v>10.64</v>
      </c>
      <c r="B1066">
        <v>28.2</v>
      </c>
      <c r="C1066">
        <v>-65</v>
      </c>
      <c r="D1066">
        <v>-65</v>
      </c>
      <c r="E1066">
        <v>-65</v>
      </c>
      <c r="F1066">
        <v>-56.66346154</v>
      </c>
      <c r="G1066">
        <v>-57</v>
      </c>
      <c r="H1066">
        <v>-53.43269231</v>
      </c>
      <c r="I1066">
        <v>-53</v>
      </c>
      <c r="J1066">
        <v>-103</v>
      </c>
      <c r="K1066">
        <v>-87</v>
      </c>
      <c r="L1066">
        <v>-2.897355379</v>
      </c>
      <c r="M1066">
        <v>-2.9145634970000001</v>
      </c>
      <c r="N1066">
        <v>-2.7321574480000002</v>
      </c>
      <c r="O1066">
        <v>-2.710032725</v>
      </c>
      <c r="P1066">
        <v>-5.2666673719999997</v>
      </c>
      <c r="Q1066">
        <v>-4.4485442849999997</v>
      </c>
      <c r="R1066">
        <v>-0.14486776900000001</v>
      </c>
      <c r="S1066">
        <v>-0.14572817499999999</v>
      </c>
      <c r="T1066">
        <v>-0.13660787199999999</v>
      </c>
      <c r="U1066">
        <v>-0.13550163600000001</v>
      </c>
      <c r="V1066">
        <v>-0.26333336899999998</v>
      </c>
      <c r="W1066">
        <v>-0.22242721400000001</v>
      </c>
      <c r="X1066">
        <v>-4.96756E-4</v>
      </c>
      <c r="Y1066">
        <v>5.7933999999999998E-3</v>
      </c>
      <c r="Z1066">
        <v>0.74948037899999997</v>
      </c>
      <c r="AA1066">
        <v>-7.3803684999999994E-2</v>
      </c>
      <c r="AB1066">
        <v>-1.5339808E-2</v>
      </c>
      <c r="AC1066">
        <v>1.0899337179999999</v>
      </c>
    </row>
    <row r="1067" spans="1:29" x14ac:dyDescent="0.3">
      <c r="A1067">
        <v>10.65</v>
      </c>
      <c r="B1067">
        <v>28.2</v>
      </c>
      <c r="C1067">
        <v>-65</v>
      </c>
      <c r="D1067">
        <v>-65</v>
      </c>
      <c r="E1067">
        <v>-65</v>
      </c>
      <c r="F1067">
        <v>-55.47115385</v>
      </c>
      <c r="G1067">
        <v>-56.44230769</v>
      </c>
      <c r="H1067">
        <v>-52.25</v>
      </c>
      <c r="I1067">
        <v>-54</v>
      </c>
      <c r="J1067">
        <v>-58</v>
      </c>
      <c r="K1067">
        <v>0</v>
      </c>
      <c r="L1067">
        <v>-2.8363894759999999</v>
      </c>
      <c r="M1067">
        <v>-2.886047187</v>
      </c>
      <c r="N1067">
        <v>-2.671683206</v>
      </c>
      <c r="O1067">
        <v>-2.761165418</v>
      </c>
      <c r="P1067">
        <v>-2.9656961900000001</v>
      </c>
      <c r="Q1067">
        <v>0</v>
      </c>
      <c r="R1067">
        <v>-0.141819474</v>
      </c>
      <c r="S1067">
        <v>-0.14430235899999999</v>
      </c>
      <c r="T1067">
        <v>-0.13358416000000001</v>
      </c>
      <c r="U1067">
        <v>-0.13805827100000001</v>
      </c>
      <c r="V1067">
        <v>-0.14828480899999999</v>
      </c>
      <c r="W1067">
        <v>0</v>
      </c>
      <c r="X1067">
        <v>-1.4334949999999999E-3</v>
      </c>
      <c r="Y1067">
        <v>6.3178380000000001E-3</v>
      </c>
      <c r="Z1067">
        <v>0.73632630399999999</v>
      </c>
      <c r="AA1067">
        <v>-5.9042950000000004E-3</v>
      </c>
      <c r="AB1067">
        <v>9.5447693E-2</v>
      </c>
      <c r="AC1067">
        <v>0.50235628099999996</v>
      </c>
    </row>
    <row r="1068" spans="1:29" x14ac:dyDescent="0.3">
      <c r="A1068">
        <v>10.66</v>
      </c>
      <c r="B1068">
        <v>28.2</v>
      </c>
      <c r="C1068">
        <v>-65</v>
      </c>
      <c r="D1068">
        <v>-65</v>
      </c>
      <c r="E1068">
        <v>-65</v>
      </c>
      <c r="F1068">
        <v>-53.80769231</v>
      </c>
      <c r="G1068">
        <v>-56.03846154</v>
      </c>
      <c r="H1068">
        <v>-51.04807692</v>
      </c>
      <c r="I1068">
        <v>0</v>
      </c>
      <c r="J1068">
        <v>0</v>
      </c>
      <c r="K1068">
        <v>-48</v>
      </c>
      <c r="L1068">
        <v>-2.751332208</v>
      </c>
      <c r="M1068">
        <v>-2.8653974459999998</v>
      </c>
      <c r="N1068">
        <v>-2.6102256420000001</v>
      </c>
      <c r="O1068">
        <v>0</v>
      </c>
      <c r="P1068">
        <v>0</v>
      </c>
      <c r="Q1068">
        <v>-2.4543692610000001</v>
      </c>
      <c r="R1068">
        <v>-0.13756661000000001</v>
      </c>
      <c r="S1068">
        <v>-0.14326987199999999</v>
      </c>
      <c r="T1068">
        <v>-0.13051128200000001</v>
      </c>
      <c r="U1068">
        <v>0</v>
      </c>
      <c r="V1068">
        <v>0</v>
      </c>
      <c r="W1068">
        <v>-0.122718463</v>
      </c>
      <c r="X1068">
        <v>-3.2927799999999999E-3</v>
      </c>
      <c r="Y1068">
        <v>6.6046400000000002E-3</v>
      </c>
      <c r="Z1068">
        <v>0.72166274500000005</v>
      </c>
      <c r="AA1068">
        <v>0</v>
      </c>
      <c r="AB1068">
        <v>-8.1812309E-2</v>
      </c>
      <c r="AC1068">
        <v>0.215295549</v>
      </c>
    </row>
    <row r="1069" spans="1:29" x14ac:dyDescent="0.3">
      <c r="A1069">
        <v>10.67</v>
      </c>
      <c r="B1069">
        <v>28.2</v>
      </c>
      <c r="C1069">
        <v>-65</v>
      </c>
      <c r="D1069">
        <v>-65</v>
      </c>
      <c r="E1069">
        <v>-65</v>
      </c>
      <c r="F1069">
        <v>-53.01923077</v>
      </c>
      <c r="G1069">
        <v>-56.07692308</v>
      </c>
      <c r="H1069">
        <v>-50.31730769</v>
      </c>
      <c r="I1069">
        <v>-97</v>
      </c>
      <c r="J1069">
        <v>-115</v>
      </c>
      <c r="K1069">
        <v>-47</v>
      </c>
      <c r="L1069">
        <v>-2.7110160460000001</v>
      </c>
      <c r="M1069">
        <v>-2.867364088</v>
      </c>
      <c r="N1069">
        <v>-2.572859443</v>
      </c>
      <c r="O1069">
        <v>-4.9598712139999996</v>
      </c>
      <c r="P1069">
        <v>-5.8802596869999997</v>
      </c>
      <c r="Q1069">
        <v>-2.4032365680000001</v>
      </c>
      <c r="R1069">
        <v>-0.135550802</v>
      </c>
      <c r="S1069">
        <v>-0.143368204</v>
      </c>
      <c r="T1069">
        <v>-0.12864297199999999</v>
      </c>
      <c r="U1069">
        <v>-0.247993561</v>
      </c>
      <c r="V1069">
        <v>-0.29401298399999998</v>
      </c>
      <c r="W1069">
        <v>-0.120161828</v>
      </c>
      <c r="X1069">
        <v>-4.5133789999999997E-3</v>
      </c>
      <c r="Y1069">
        <v>7.2110209999999998E-3</v>
      </c>
      <c r="Z1069">
        <v>0.71502101600000001</v>
      </c>
      <c r="AA1069">
        <v>-2.6569327E-2</v>
      </c>
      <c r="AB1069">
        <v>0.100560963</v>
      </c>
      <c r="AC1069">
        <v>1.1616989010000001</v>
      </c>
    </row>
    <row r="1070" spans="1:29" x14ac:dyDescent="0.3">
      <c r="A1070">
        <v>10.68</v>
      </c>
      <c r="B1070">
        <v>28.2</v>
      </c>
      <c r="C1070">
        <v>-65</v>
      </c>
      <c r="D1070">
        <v>-65</v>
      </c>
      <c r="E1070">
        <v>-65</v>
      </c>
      <c r="F1070">
        <v>-52.40384615</v>
      </c>
      <c r="G1070">
        <v>-55.91346154</v>
      </c>
      <c r="H1070">
        <v>-49.54807692</v>
      </c>
      <c r="I1070">
        <v>-55</v>
      </c>
      <c r="J1070">
        <v>-55</v>
      </c>
      <c r="K1070">
        <v>-88</v>
      </c>
      <c r="L1070">
        <v>-2.6795497739999998</v>
      </c>
      <c r="M1070">
        <v>-2.8590058589999998</v>
      </c>
      <c r="N1070">
        <v>-2.5335266029999999</v>
      </c>
      <c r="O1070">
        <v>-2.812298111</v>
      </c>
      <c r="P1070">
        <v>-2.812298111</v>
      </c>
      <c r="Q1070">
        <v>-4.4996769780000001</v>
      </c>
      <c r="R1070">
        <v>-0.13397748900000001</v>
      </c>
      <c r="S1070">
        <v>-0.14295029300000001</v>
      </c>
      <c r="T1070">
        <v>-0.12667633</v>
      </c>
      <c r="U1070">
        <v>-0.14061490600000001</v>
      </c>
      <c r="V1070">
        <v>-0.14061490600000001</v>
      </c>
      <c r="W1070">
        <v>-0.22498384900000001</v>
      </c>
      <c r="X1070">
        <v>-5.180451E-3</v>
      </c>
      <c r="Y1070">
        <v>7.8583739999999996E-3</v>
      </c>
      <c r="Z1070">
        <v>0.70807738899999995</v>
      </c>
      <c r="AA1070">
        <v>0</v>
      </c>
      <c r="AB1070">
        <v>-5.6245961999999997E-2</v>
      </c>
      <c r="AC1070">
        <v>0.88809413999999998</v>
      </c>
    </row>
    <row r="1071" spans="1:29" x14ac:dyDescent="0.3">
      <c r="A1071">
        <v>10.69</v>
      </c>
      <c r="B1071">
        <v>28.2</v>
      </c>
      <c r="C1071">
        <v>-65</v>
      </c>
      <c r="D1071">
        <v>-65</v>
      </c>
      <c r="E1071">
        <v>-65</v>
      </c>
      <c r="F1071">
        <v>-51.69230769</v>
      </c>
      <c r="G1071">
        <v>-55.63461538</v>
      </c>
      <c r="H1071">
        <v>-49.02884615</v>
      </c>
      <c r="I1071">
        <v>-54</v>
      </c>
      <c r="J1071">
        <v>-56</v>
      </c>
      <c r="K1071">
        <v>-50</v>
      </c>
      <c r="L1071">
        <v>-2.6431668959999999</v>
      </c>
      <c r="M1071">
        <v>-2.8447477050000001</v>
      </c>
      <c r="N1071">
        <v>-2.506976935</v>
      </c>
      <c r="O1071">
        <v>-2.761165418</v>
      </c>
      <c r="P1071">
        <v>-2.8634308040000001</v>
      </c>
      <c r="Q1071">
        <v>-2.556634646</v>
      </c>
      <c r="R1071">
        <v>-0.13215834500000001</v>
      </c>
      <c r="S1071">
        <v>-0.14223738499999999</v>
      </c>
      <c r="T1071">
        <v>-0.12534884700000001</v>
      </c>
      <c r="U1071">
        <v>-0.13805827100000001</v>
      </c>
      <c r="V1071">
        <v>-0.14317154000000001</v>
      </c>
      <c r="W1071">
        <v>-0.127831732</v>
      </c>
      <c r="X1071">
        <v>-5.8191370000000003E-3</v>
      </c>
      <c r="Y1071">
        <v>7.8993459999999998E-3</v>
      </c>
      <c r="Z1071">
        <v>0.70130627499999998</v>
      </c>
      <c r="AA1071">
        <v>-2.952147E-3</v>
      </c>
      <c r="AB1071">
        <v>8.5221150000000002E-3</v>
      </c>
      <c r="AC1071">
        <v>0.71765183099999996</v>
      </c>
    </row>
    <row r="1072" spans="1:29" x14ac:dyDescent="0.3">
      <c r="A1072">
        <v>10.7</v>
      </c>
      <c r="B1072">
        <v>28.2</v>
      </c>
      <c r="C1072">
        <v>-65</v>
      </c>
      <c r="D1072">
        <v>-65</v>
      </c>
      <c r="E1072">
        <v>-65</v>
      </c>
      <c r="F1072">
        <v>-51.53846154</v>
      </c>
      <c r="G1072">
        <v>-54.71153846</v>
      </c>
      <c r="H1072">
        <v>-48.84615385</v>
      </c>
      <c r="I1072">
        <v>-54</v>
      </c>
      <c r="J1072">
        <v>-44</v>
      </c>
      <c r="K1072">
        <v>-50</v>
      </c>
      <c r="L1072">
        <v>-2.635300328</v>
      </c>
      <c r="M1072">
        <v>-2.797548296</v>
      </c>
      <c r="N1072">
        <v>-2.4976353850000002</v>
      </c>
      <c r="O1072">
        <v>-2.761165418</v>
      </c>
      <c r="P1072">
        <v>-2.2498384890000001</v>
      </c>
      <c r="Q1072">
        <v>-2.556634646</v>
      </c>
      <c r="R1072">
        <v>-0.13176501600000001</v>
      </c>
      <c r="S1072">
        <v>-0.139877415</v>
      </c>
      <c r="T1072">
        <v>-0.124881769</v>
      </c>
      <c r="U1072">
        <v>-0.13805827100000001</v>
      </c>
      <c r="V1072">
        <v>-0.11249192399999999</v>
      </c>
      <c r="W1072">
        <v>-0.127831732</v>
      </c>
      <c r="X1072">
        <v>-4.6836949999999999E-3</v>
      </c>
      <c r="Y1072">
        <v>7.2929639999999999E-3</v>
      </c>
      <c r="Z1072">
        <v>0.69565649200000002</v>
      </c>
      <c r="AA1072">
        <v>1.4760736999999999E-2</v>
      </c>
      <c r="AB1072">
        <v>-1.704423E-3</v>
      </c>
      <c r="AC1072">
        <v>0.66382794300000003</v>
      </c>
    </row>
    <row r="1073" spans="1:29" x14ac:dyDescent="0.3">
      <c r="A1073">
        <v>10.71</v>
      </c>
      <c r="B1073">
        <v>28.2</v>
      </c>
      <c r="C1073">
        <v>-65</v>
      </c>
      <c r="D1073">
        <v>-65</v>
      </c>
      <c r="E1073">
        <v>-65</v>
      </c>
      <c r="F1073">
        <v>-51.93269231</v>
      </c>
      <c r="G1073">
        <v>-54.39423077</v>
      </c>
      <c r="H1073">
        <v>-49.20192308</v>
      </c>
      <c r="I1073">
        <v>-41</v>
      </c>
      <c r="J1073">
        <v>-55</v>
      </c>
      <c r="K1073">
        <v>-52</v>
      </c>
      <c r="L1073">
        <v>-2.655458409</v>
      </c>
      <c r="M1073">
        <v>-2.781323499</v>
      </c>
      <c r="N1073">
        <v>-2.5158268239999999</v>
      </c>
      <c r="O1073">
        <v>-2.09644041</v>
      </c>
      <c r="P1073">
        <v>-2.812298111</v>
      </c>
      <c r="Q1073">
        <v>-2.658900032</v>
      </c>
      <c r="R1073">
        <v>-0.13277291999999999</v>
      </c>
      <c r="S1073">
        <v>-0.13906617499999999</v>
      </c>
      <c r="T1073">
        <v>-0.125791341</v>
      </c>
      <c r="U1073">
        <v>-0.104822021</v>
      </c>
      <c r="V1073">
        <v>-0.14061490600000001</v>
      </c>
      <c r="W1073">
        <v>-0.13294500200000001</v>
      </c>
      <c r="X1073">
        <v>-3.6334119999999999E-3</v>
      </c>
      <c r="Y1073">
        <v>6.7521380000000004E-3</v>
      </c>
      <c r="Z1073">
        <v>0.69759725699999997</v>
      </c>
      <c r="AA1073">
        <v>-2.0665032E-2</v>
      </c>
      <c r="AB1073">
        <v>-6.8176920000000002E-3</v>
      </c>
      <c r="AC1073">
        <v>0.66382794300000003</v>
      </c>
    </row>
    <row r="1074" spans="1:29" x14ac:dyDescent="0.3">
      <c r="A1074">
        <v>10.72</v>
      </c>
      <c r="B1074">
        <v>28.2</v>
      </c>
      <c r="C1074">
        <v>-65</v>
      </c>
      <c r="D1074">
        <v>-65</v>
      </c>
      <c r="E1074">
        <v>-65</v>
      </c>
      <c r="F1074">
        <v>-52.52884615</v>
      </c>
      <c r="G1074">
        <v>-54.06730769</v>
      </c>
      <c r="H1074">
        <v>-49.59615385</v>
      </c>
      <c r="I1074">
        <v>-55</v>
      </c>
      <c r="J1074">
        <v>-55</v>
      </c>
      <c r="K1074">
        <v>-49</v>
      </c>
      <c r="L1074">
        <v>-2.6859413600000002</v>
      </c>
      <c r="M1074">
        <v>-2.7646070420000002</v>
      </c>
      <c r="N1074">
        <v>-2.5359849049999998</v>
      </c>
      <c r="O1074">
        <v>-2.812298111</v>
      </c>
      <c r="P1074">
        <v>-2.812298111</v>
      </c>
      <c r="Q1074">
        <v>-2.5055019540000001</v>
      </c>
      <c r="R1074">
        <v>-0.13429706799999999</v>
      </c>
      <c r="S1074">
        <v>-0.138230352</v>
      </c>
      <c r="T1074">
        <v>-0.126799245</v>
      </c>
      <c r="U1074">
        <v>-0.14061490600000001</v>
      </c>
      <c r="V1074">
        <v>-0.14061490600000001</v>
      </c>
      <c r="W1074">
        <v>-0.125275098</v>
      </c>
      <c r="X1074">
        <v>-2.270883E-3</v>
      </c>
      <c r="Y1074">
        <v>6.3096430000000002E-3</v>
      </c>
      <c r="Z1074">
        <v>0.70057309700000003</v>
      </c>
      <c r="AA1074">
        <v>0</v>
      </c>
      <c r="AB1074">
        <v>1.0226539E-2</v>
      </c>
      <c r="AC1074">
        <v>0.71316650699999995</v>
      </c>
    </row>
    <row r="1075" spans="1:29" x14ac:dyDescent="0.3">
      <c r="A1075">
        <v>10.73</v>
      </c>
      <c r="B1075">
        <v>28.2</v>
      </c>
      <c r="C1075">
        <v>-65</v>
      </c>
      <c r="D1075">
        <v>-65</v>
      </c>
      <c r="E1075">
        <v>-65</v>
      </c>
      <c r="F1075">
        <v>-52.80769231</v>
      </c>
      <c r="G1075">
        <v>-53</v>
      </c>
      <c r="H1075">
        <v>-49.52884615</v>
      </c>
      <c r="I1075">
        <v>-52</v>
      </c>
      <c r="J1075">
        <v>-55</v>
      </c>
      <c r="K1075">
        <v>-49</v>
      </c>
      <c r="L1075">
        <v>-2.700199515</v>
      </c>
      <c r="M1075">
        <v>-2.710032725</v>
      </c>
      <c r="N1075">
        <v>-2.5325432819999998</v>
      </c>
      <c r="O1075">
        <v>-2.658900032</v>
      </c>
      <c r="P1075">
        <v>-2.812298111</v>
      </c>
      <c r="Q1075">
        <v>-2.5055019540000001</v>
      </c>
      <c r="R1075">
        <v>-0.135009976</v>
      </c>
      <c r="S1075">
        <v>-0.13550163600000001</v>
      </c>
      <c r="T1075">
        <v>-0.12662716399999999</v>
      </c>
      <c r="U1075">
        <v>-0.13294500200000001</v>
      </c>
      <c r="V1075">
        <v>-0.14061490600000001</v>
      </c>
      <c r="W1075">
        <v>-0.125275098</v>
      </c>
      <c r="X1075">
        <v>-2.8385999999999998E-4</v>
      </c>
      <c r="Y1075">
        <v>5.7524280000000004E-3</v>
      </c>
      <c r="Z1075">
        <v>0.69673469499999996</v>
      </c>
      <c r="AA1075">
        <v>-4.4282210000000004E-3</v>
      </c>
      <c r="AB1075">
        <v>7.669904E-3</v>
      </c>
      <c r="AC1075">
        <v>0.69971053500000002</v>
      </c>
    </row>
    <row r="1076" spans="1:29" x14ac:dyDescent="0.3">
      <c r="A1076">
        <v>10.74</v>
      </c>
      <c r="B1076">
        <v>28.2</v>
      </c>
      <c r="C1076">
        <v>-65</v>
      </c>
      <c r="D1076">
        <v>-65</v>
      </c>
      <c r="E1076">
        <v>-65</v>
      </c>
      <c r="F1076">
        <v>-52.99038462</v>
      </c>
      <c r="G1076">
        <v>-52.43269231</v>
      </c>
      <c r="H1076">
        <v>-48.96153846</v>
      </c>
      <c r="I1076">
        <v>-52</v>
      </c>
      <c r="J1076">
        <v>-52</v>
      </c>
      <c r="K1076">
        <v>-39</v>
      </c>
      <c r="L1076">
        <v>-2.7095410649999998</v>
      </c>
      <c r="M1076">
        <v>-2.6810247550000001</v>
      </c>
      <c r="N1076">
        <v>-2.5035353119999999</v>
      </c>
      <c r="O1076">
        <v>-2.658900032</v>
      </c>
      <c r="P1076">
        <v>-2.658900032</v>
      </c>
      <c r="Q1076">
        <v>-1.994175024</v>
      </c>
      <c r="R1076">
        <v>-0.13547705299999999</v>
      </c>
      <c r="S1076">
        <v>-0.13405123799999999</v>
      </c>
      <c r="T1076">
        <v>-0.12517676599999999</v>
      </c>
      <c r="U1076">
        <v>-0.13294500200000001</v>
      </c>
      <c r="V1076">
        <v>-0.13294500200000001</v>
      </c>
      <c r="W1076">
        <v>-9.9708750999999998E-2</v>
      </c>
      <c r="X1076">
        <v>8.2319499999999998E-4</v>
      </c>
      <c r="Y1076">
        <v>6.3915869999999998E-3</v>
      </c>
      <c r="Z1076">
        <v>0.69246501199999999</v>
      </c>
      <c r="AA1076">
        <v>0</v>
      </c>
      <c r="AB1076">
        <v>2.21575E-2</v>
      </c>
      <c r="AC1076">
        <v>0.64140132400000005</v>
      </c>
    </row>
    <row r="1077" spans="1:29" x14ac:dyDescent="0.3">
      <c r="A1077">
        <v>10.75</v>
      </c>
      <c r="B1077">
        <v>28.2</v>
      </c>
      <c r="C1077">
        <v>-65</v>
      </c>
      <c r="D1077">
        <v>-65</v>
      </c>
      <c r="E1077">
        <v>-65</v>
      </c>
      <c r="F1077">
        <v>-52.625</v>
      </c>
      <c r="G1077">
        <v>-51.46153846</v>
      </c>
      <c r="H1077">
        <v>-48.02884615</v>
      </c>
      <c r="I1077">
        <v>-54</v>
      </c>
      <c r="J1077">
        <v>-43</v>
      </c>
      <c r="K1077">
        <v>-48</v>
      </c>
      <c r="L1077">
        <v>-2.6908579650000002</v>
      </c>
      <c r="M1077">
        <v>-2.6313670440000001</v>
      </c>
      <c r="N1077">
        <v>-2.455844242</v>
      </c>
      <c r="O1077">
        <v>-2.761165418</v>
      </c>
      <c r="P1077">
        <v>-2.198705796</v>
      </c>
      <c r="Q1077">
        <v>-2.4543692610000001</v>
      </c>
      <c r="R1077">
        <v>-0.13454289799999999</v>
      </c>
      <c r="S1077">
        <v>-0.131568352</v>
      </c>
      <c r="T1077">
        <v>-0.122792212</v>
      </c>
      <c r="U1077">
        <v>-0.13805827100000001</v>
      </c>
      <c r="V1077">
        <v>-0.10993529</v>
      </c>
      <c r="W1077">
        <v>-0.122718463</v>
      </c>
      <c r="X1077">
        <v>1.7173550000000001E-3</v>
      </c>
      <c r="Y1077">
        <v>6.8422750000000001E-3</v>
      </c>
      <c r="Z1077">
        <v>0.68228677599999998</v>
      </c>
      <c r="AA1077">
        <v>1.6236811E-2</v>
      </c>
      <c r="AB1077">
        <v>8.5221199999999998E-4</v>
      </c>
      <c r="AC1077">
        <v>0.65037197099999999</v>
      </c>
    </row>
    <row r="1078" spans="1:29" x14ac:dyDescent="0.3">
      <c r="A1078">
        <v>10.76</v>
      </c>
      <c r="B1078">
        <v>28.2</v>
      </c>
      <c r="C1078">
        <v>-65</v>
      </c>
      <c r="D1078">
        <v>-65</v>
      </c>
      <c r="E1078">
        <v>-65</v>
      </c>
      <c r="F1078">
        <v>-52.375</v>
      </c>
      <c r="G1078">
        <v>-50.74038462</v>
      </c>
      <c r="H1078">
        <v>-47.11538462</v>
      </c>
      <c r="I1078">
        <v>-45</v>
      </c>
      <c r="J1078">
        <v>-50</v>
      </c>
      <c r="K1078">
        <v>-47</v>
      </c>
      <c r="L1078">
        <v>-2.6780747919999999</v>
      </c>
      <c r="M1078">
        <v>-2.5944925059999999</v>
      </c>
      <c r="N1078">
        <v>-2.4091364940000002</v>
      </c>
      <c r="O1078">
        <v>-2.3009711820000001</v>
      </c>
      <c r="P1078">
        <v>-2.556634646</v>
      </c>
      <c r="Q1078">
        <v>-2.4032365680000001</v>
      </c>
      <c r="R1078">
        <v>-0.13390373999999999</v>
      </c>
      <c r="S1078">
        <v>-0.12972462500000001</v>
      </c>
      <c r="T1078">
        <v>-0.120456825</v>
      </c>
      <c r="U1078">
        <v>-0.11504855899999999</v>
      </c>
      <c r="V1078">
        <v>-0.127831732</v>
      </c>
      <c r="W1078">
        <v>-0.120161828</v>
      </c>
      <c r="X1078">
        <v>2.4128130000000002E-3</v>
      </c>
      <c r="Y1078">
        <v>7.5715720000000004E-3</v>
      </c>
      <c r="Z1078">
        <v>0.67383366600000005</v>
      </c>
      <c r="AA1078">
        <v>-7.3803690000000003E-3</v>
      </c>
      <c r="AB1078">
        <v>8.5221199999999998E-4</v>
      </c>
      <c r="AC1078">
        <v>0.63691600000000004</v>
      </c>
    </row>
    <row r="1079" spans="1:29" x14ac:dyDescent="0.3">
      <c r="A1079">
        <v>10.77</v>
      </c>
      <c r="B1079">
        <v>28.2</v>
      </c>
      <c r="C1079">
        <v>-65</v>
      </c>
      <c r="D1079">
        <v>-65</v>
      </c>
      <c r="E1079">
        <v>-65</v>
      </c>
      <c r="F1079">
        <v>-52.76923077</v>
      </c>
      <c r="G1079">
        <v>-50.71153846</v>
      </c>
      <c r="H1079">
        <v>-46.58653846</v>
      </c>
      <c r="I1079">
        <v>-54</v>
      </c>
      <c r="J1079">
        <v>-53</v>
      </c>
      <c r="K1079">
        <v>-48</v>
      </c>
      <c r="L1079">
        <v>-2.6982328729999998</v>
      </c>
      <c r="M1079">
        <v>-2.593017524</v>
      </c>
      <c r="N1079">
        <v>-2.382095166</v>
      </c>
      <c r="O1079">
        <v>-2.761165418</v>
      </c>
      <c r="P1079">
        <v>-2.710032725</v>
      </c>
      <c r="Q1079">
        <v>-2.4543692610000001</v>
      </c>
      <c r="R1079">
        <v>-0.134911644</v>
      </c>
      <c r="S1079">
        <v>-0.129650876</v>
      </c>
      <c r="T1079">
        <v>-0.11910475800000001</v>
      </c>
      <c r="U1079">
        <v>-0.13805827100000001</v>
      </c>
      <c r="V1079">
        <v>-0.13550163600000001</v>
      </c>
      <c r="W1079">
        <v>-0.122718463</v>
      </c>
      <c r="X1079">
        <v>3.037306E-3</v>
      </c>
      <c r="Y1079">
        <v>8.7843339999999995E-3</v>
      </c>
      <c r="Z1079">
        <v>0.673100488</v>
      </c>
      <c r="AA1079">
        <v>1.476074E-3</v>
      </c>
      <c r="AB1079">
        <v>9.374327E-3</v>
      </c>
      <c r="AC1079">
        <v>0.69522521100000001</v>
      </c>
    </row>
    <row r="1080" spans="1:29" x14ac:dyDescent="0.3">
      <c r="A1080">
        <v>10.78</v>
      </c>
      <c r="B1080">
        <v>28.2</v>
      </c>
      <c r="C1080">
        <v>-65</v>
      </c>
      <c r="D1080">
        <v>-65</v>
      </c>
      <c r="E1080">
        <v>-65</v>
      </c>
      <c r="F1080">
        <v>-53.39423077</v>
      </c>
      <c r="G1080">
        <v>-50.56730769</v>
      </c>
      <c r="H1080">
        <v>-46.64423077</v>
      </c>
      <c r="I1080">
        <v>-56</v>
      </c>
      <c r="J1080">
        <v>-50</v>
      </c>
      <c r="K1080">
        <v>-46</v>
      </c>
      <c r="L1080">
        <v>-2.730190806</v>
      </c>
      <c r="M1080">
        <v>-2.585642617</v>
      </c>
      <c r="N1080">
        <v>-2.3850451289999999</v>
      </c>
      <c r="O1080">
        <v>-2.8634308040000001</v>
      </c>
      <c r="P1080">
        <v>-2.556634646</v>
      </c>
      <c r="Q1080">
        <v>-2.3521038750000001</v>
      </c>
      <c r="R1080">
        <v>-0.13650954000000001</v>
      </c>
      <c r="S1080">
        <v>-0.12928213099999999</v>
      </c>
      <c r="T1080">
        <v>-0.119252256</v>
      </c>
      <c r="U1080">
        <v>-0.14317154000000001</v>
      </c>
      <c r="V1080">
        <v>-0.127831732</v>
      </c>
      <c r="W1080">
        <v>-0.117605194</v>
      </c>
      <c r="X1080">
        <v>4.1727470000000001E-3</v>
      </c>
      <c r="Y1080">
        <v>9.0957190000000004E-3</v>
      </c>
      <c r="Z1080">
        <v>0.67551566200000002</v>
      </c>
      <c r="AA1080">
        <v>8.8564420000000008E-3</v>
      </c>
      <c r="AB1080">
        <v>1.1930962E-2</v>
      </c>
      <c r="AC1080">
        <v>0.68176923899999997</v>
      </c>
    </row>
    <row r="1081" spans="1:29" x14ac:dyDescent="0.3">
      <c r="A1081">
        <v>10.79</v>
      </c>
      <c r="B1081">
        <v>28.2</v>
      </c>
      <c r="C1081">
        <v>-65</v>
      </c>
      <c r="D1081">
        <v>-65</v>
      </c>
      <c r="E1081">
        <v>-65</v>
      </c>
      <c r="F1081">
        <v>-54.65384615</v>
      </c>
      <c r="G1081">
        <v>-50.25</v>
      </c>
      <c r="H1081">
        <v>-47.02884615</v>
      </c>
      <c r="I1081">
        <v>-53</v>
      </c>
      <c r="J1081">
        <v>-53</v>
      </c>
      <c r="K1081">
        <v>-37</v>
      </c>
      <c r="L1081">
        <v>-2.7945983330000002</v>
      </c>
      <c r="M1081">
        <v>-2.56941782</v>
      </c>
      <c r="N1081">
        <v>-2.4047115489999999</v>
      </c>
      <c r="O1081">
        <v>-2.710032725</v>
      </c>
      <c r="P1081">
        <v>-2.710032725</v>
      </c>
      <c r="Q1081">
        <v>-1.891909638</v>
      </c>
      <c r="R1081">
        <v>-0.13972991700000001</v>
      </c>
      <c r="S1081">
        <v>-0.128470891</v>
      </c>
      <c r="T1081">
        <v>-0.120235577</v>
      </c>
      <c r="U1081">
        <v>-0.13550163600000001</v>
      </c>
      <c r="V1081">
        <v>-0.13550163600000001</v>
      </c>
      <c r="W1081">
        <v>-9.4595481999999995E-2</v>
      </c>
      <c r="X1081">
        <v>6.5004010000000003E-3</v>
      </c>
      <c r="Y1081">
        <v>9.2432179999999992E-3</v>
      </c>
      <c r="Z1081">
        <v>0.68146734200000003</v>
      </c>
      <c r="AA1081">
        <v>0</v>
      </c>
      <c r="AB1081">
        <v>2.727077E-2</v>
      </c>
      <c r="AC1081">
        <v>0.64140132400000005</v>
      </c>
    </row>
    <row r="1082" spans="1:29" x14ac:dyDescent="0.3">
      <c r="A1082">
        <v>10.8</v>
      </c>
      <c r="B1082">
        <v>28.2</v>
      </c>
      <c r="C1082">
        <v>-65</v>
      </c>
      <c r="D1082">
        <v>-65</v>
      </c>
      <c r="E1082">
        <v>-65</v>
      </c>
      <c r="F1082">
        <v>-56.25</v>
      </c>
      <c r="G1082">
        <v>-50.50961538</v>
      </c>
      <c r="H1082">
        <v>-48.40384615</v>
      </c>
      <c r="I1082">
        <v>-56</v>
      </c>
      <c r="J1082">
        <v>-41</v>
      </c>
      <c r="K1082">
        <v>-49</v>
      </c>
      <c r="L1082">
        <v>-2.8762139769999999</v>
      </c>
      <c r="M1082">
        <v>-2.5826926530000001</v>
      </c>
      <c r="N1082">
        <v>-2.4750190019999998</v>
      </c>
      <c r="O1082">
        <v>-2.8634308040000001</v>
      </c>
      <c r="P1082">
        <v>-2.09644041</v>
      </c>
      <c r="Q1082">
        <v>-2.5055019540000001</v>
      </c>
      <c r="R1082">
        <v>-0.14381069899999999</v>
      </c>
      <c r="S1082">
        <v>-0.129134633</v>
      </c>
      <c r="T1082">
        <v>-0.12375095</v>
      </c>
      <c r="U1082">
        <v>-0.14317154000000001</v>
      </c>
      <c r="V1082">
        <v>-0.104822021</v>
      </c>
      <c r="W1082">
        <v>-0.125275098</v>
      </c>
      <c r="X1082">
        <v>8.4732309999999995E-3</v>
      </c>
      <c r="Y1082">
        <v>8.4811439999999995E-3</v>
      </c>
      <c r="Z1082">
        <v>0.69595838899999996</v>
      </c>
      <c r="AA1082">
        <v>2.2141106000000001E-2</v>
      </c>
      <c r="AB1082">
        <v>-8.5221199999999998E-4</v>
      </c>
      <c r="AC1082">
        <v>0.65485729500000001</v>
      </c>
    </row>
    <row r="1083" spans="1:29" x14ac:dyDescent="0.3">
      <c r="A1083">
        <v>10.81</v>
      </c>
      <c r="B1083">
        <v>28.2</v>
      </c>
      <c r="C1083">
        <v>-65</v>
      </c>
      <c r="D1083">
        <v>-65</v>
      </c>
      <c r="E1083">
        <v>-65</v>
      </c>
      <c r="F1083">
        <v>-57.75961538</v>
      </c>
      <c r="G1083">
        <v>-50.97115385</v>
      </c>
      <c r="H1083">
        <v>-50.03846154</v>
      </c>
      <c r="I1083">
        <v>-55</v>
      </c>
      <c r="J1083">
        <v>-52</v>
      </c>
      <c r="K1083">
        <v>-46</v>
      </c>
      <c r="L1083">
        <v>-2.953404677</v>
      </c>
      <c r="M1083">
        <v>-2.6062923580000001</v>
      </c>
      <c r="N1083">
        <v>-2.5586012889999998</v>
      </c>
      <c r="O1083">
        <v>-2.812298111</v>
      </c>
      <c r="P1083">
        <v>-2.658900032</v>
      </c>
      <c r="Q1083">
        <v>-2.3521038750000001</v>
      </c>
      <c r="R1083">
        <v>-0.14767023400000001</v>
      </c>
      <c r="S1083">
        <v>-0.13031461799999999</v>
      </c>
      <c r="T1083">
        <v>-0.12793006400000001</v>
      </c>
      <c r="U1083">
        <v>-0.14061490600000001</v>
      </c>
      <c r="V1083">
        <v>-0.13294500200000001</v>
      </c>
      <c r="W1083">
        <v>-0.117605194</v>
      </c>
      <c r="X1083">
        <v>1.002027E-2</v>
      </c>
      <c r="Y1083">
        <v>7.3749080000000003E-3</v>
      </c>
      <c r="Z1083">
        <v>0.71213143199999995</v>
      </c>
      <c r="AA1083">
        <v>4.4282210000000004E-3</v>
      </c>
      <c r="AB1083">
        <v>1.2783173E-2</v>
      </c>
      <c r="AC1083">
        <v>0.68625456299999998</v>
      </c>
    </row>
    <row r="1084" spans="1:29" x14ac:dyDescent="0.3">
      <c r="A1084">
        <v>10.82</v>
      </c>
      <c r="B1084">
        <v>28.2</v>
      </c>
      <c r="C1084">
        <v>-65</v>
      </c>
      <c r="D1084">
        <v>-65</v>
      </c>
      <c r="E1084">
        <v>-65</v>
      </c>
      <c r="F1084">
        <v>-59.24038462</v>
      </c>
      <c r="G1084">
        <v>-51.56730769</v>
      </c>
      <c r="H1084">
        <v>-51.65384615</v>
      </c>
      <c r="I1084">
        <v>-47</v>
      </c>
      <c r="J1084">
        <v>-53</v>
      </c>
      <c r="K1084">
        <v>-47</v>
      </c>
      <c r="L1084">
        <v>-3.0291203960000002</v>
      </c>
      <c r="M1084">
        <v>-2.6367753089999999</v>
      </c>
      <c r="N1084">
        <v>-2.6412002540000001</v>
      </c>
      <c r="O1084">
        <v>-2.4032365680000001</v>
      </c>
      <c r="P1084">
        <v>-2.710032725</v>
      </c>
      <c r="Q1084">
        <v>-2.4032365680000001</v>
      </c>
      <c r="R1084">
        <v>-0.15145602</v>
      </c>
      <c r="S1084">
        <v>-0.131838765</v>
      </c>
      <c r="T1084">
        <v>-0.132060013</v>
      </c>
      <c r="U1084">
        <v>-0.120161828</v>
      </c>
      <c r="V1084">
        <v>-0.13550163600000001</v>
      </c>
      <c r="W1084">
        <v>-0.120161828</v>
      </c>
      <c r="X1084">
        <v>1.1326027000000001E-2</v>
      </c>
      <c r="Y1084">
        <v>6.3915869999999998E-3</v>
      </c>
      <c r="Z1084">
        <v>0.72869262800000001</v>
      </c>
      <c r="AA1084">
        <v>-8.8564420000000008E-3</v>
      </c>
      <c r="AB1084">
        <v>5.1132690000000001E-3</v>
      </c>
      <c r="AC1084">
        <v>0.65934261900000002</v>
      </c>
    </row>
    <row r="1085" spans="1:29" x14ac:dyDescent="0.3">
      <c r="A1085">
        <v>10.83</v>
      </c>
      <c r="B1085">
        <v>28.2</v>
      </c>
      <c r="C1085">
        <v>-65</v>
      </c>
      <c r="D1085">
        <v>-65</v>
      </c>
      <c r="E1085">
        <v>-65</v>
      </c>
      <c r="F1085">
        <v>-60</v>
      </c>
      <c r="G1085">
        <v>-52.81730769</v>
      </c>
      <c r="H1085">
        <v>-53.11538462</v>
      </c>
      <c r="I1085">
        <v>-59</v>
      </c>
      <c r="J1085">
        <v>-50</v>
      </c>
      <c r="K1085">
        <v>-50</v>
      </c>
      <c r="L1085">
        <v>-3.0679615760000001</v>
      </c>
      <c r="M1085">
        <v>-2.7006911759999999</v>
      </c>
      <c r="N1085">
        <v>-2.7159326510000001</v>
      </c>
      <c r="O1085">
        <v>-3.0168288830000001</v>
      </c>
      <c r="P1085">
        <v>-2.556634646</v>
      </c>
      <c r="Q1085">
        <v>-2.556634646</v>
      </c>
      <c r="R1085">
        <v>-0.15339807899999999</v>
      </c>
      <c r="S1085">
        <v>-0.135034559</v>
      </c>
      <c r="T1085">
        <v>-0.135796633</v>
      </c>
      <c r="U1085">
        <v>-0.15084144399999999</v>
      </c>
      <c r="V1085">
        <v>-0.127831732</v>
      </c>
      <c r="W1085">
        <v>-0.127831732</v>
      </c>
      <c r="X1085">
        <v>1.0602182999999999E-2</v>
      </c>
      <c r="Y1085">
        <v>5.6131239999999997E-3</v>
      </c>
      <c r="Z1085">
        <v>0.74426187700000002</v>
      </c>
      <c r="AA1085">
        <v>1.3284663E-2</v>
      </c>
      <c r="AB1085">
        <v>7.669904E-3</v>
      </c>
      <c r="AC1085">
        <v>0.71316650699999995</v>
      </c>
    </row>
    <row r="1086" spans="1:29" x14ac:dyDescent="0.3">
      <c r="A1086">
        <v>10.84</v>
      </c>
      <c r="B1086">
        <v>28.2</v>
      </c>
      <c r="C1086">
        <v>-65</v>
      </c>
      <c r="D1086">
        <v>-65</v>
      </c>
      <c r="E1086">
        <v>-65</v>
      </c>
      <c r="F1086">
        <v>-60.08653846</v>
      </c>
      <c r="G1086">
        <v>-53.56730769</v>
      </c>
      <c r="H1086">
        <v>-53.99038462</v>
      </c>
      <c r="I1086">
        <v>-60</v>
      </c>
      <c r="J1086">
        <v>-54</v>
      </c>
      <c r="K1086">
        <v>-45</v>
      </c>
      <c r="L1086">
        <v>-3.0723865199999998</v>
      </c>
      <c r="M1086">
        <v>-2.7390406949999999</v>
      </c>
      <c r="N1086">
        <v>-2.7606737579999998</v>
      </c>
      <c r="O1086">
        <v>-3.0679615760000001</v>
      </c>
      <c r="P1086">
        <v>-2.761165418</v>
      </c>
      <c r="Q1086">
        <v>-2.3009711820000001</v>
      </c>
      <c r="R1086">
        <v>-0.153619326</v>
      </c>
      <c r="S1086">
        <v>-0.136952035</v>
      </c>
      <c r="T1086">
        <v>-0.13803368799999999</v>
      </c>
      <c r="U1086">
        <v>-0.15339807899999999</v>
      </c>
      <c r="V1086">
        <v>-0.13805827100000001</v>
      </c>
      <c r="W1086">
        <v>-0.11504855899999999</v>
      </c>
      <c r="X1086">
        <v>9.6228649999999995E-3</v>
      </c>
      <c r="Y1086">
        <v>4.834662E-3</v>
      </c>
      <c r="Z1086">
        <v>0.75193868200000002</v>
      </c>
      <c r="AA1086">
        <v>8.8564420000000008E-3</v>
      </c>
      <c r="AB1086">
        <v>2.0453077E-2</v>
      </c>
      <c r="AC1086">
        <v>0.71316650699999995</v>
      </c>
    </row>
    <row r="1087" spans="1:29" x14ac:dyDescent="0.3">
      <c r="A1087">
        <v>10.85</v>
      </c>
      <c r="B1087">
        <v>28.2</v>
      </c>
      <c r="C1087">
        <v>-65</v>
      </c>
      <c r="D1087">
        <v>-65</v>
      </c>
      <c r="E1087">
        <v>-65</v>
      </c>
      <c r="F1087">
        <v>-59.99038462</v>
      </c>
      <c r="G1087">
        <v>-54.42307692</v>
      </c>
      <c r="H1087">
        <v>-54.91346154</v>
      </c>
      <c r="I1087">
        <v>-62</v>
      </c>
      <c r="J1087">
        <v>-51</v>
      </c>
      <c r="K1087">
        <v>-56</v>
      </c>
      <c r="L1087">
        <v>-3.0674699150000002</v>
      </c>
      <c r="M1087">
        <v>-2.7827984809999999</v>
      </c>
      <c r="N1087">
        <v>-2.8078731669999999</v>
      </c>
      <c r="O1087">
        <v>-3.1702269620000001</v>
      </c>
      <c r="P1087">
        <v>-2.607767339</v>
      </c>
      <c r="Q1087">
        <v>-2.8634308040000001</v>
      </c>
      <c r="R1087">
        <v>-0.153373496</v>
      </c>
      <c r="S1087">
        <v>-0.139139924</v>
      </c>
      <c r="T1087">
        <v>-0.140393658</v>
      </c>
      <c r="U1087">
        <v>-0.158511348</v>
      </c>
      <c r="V1087">
        <v>-0.13038836700000001</v>
      </c>
      <c r="W1087">
        <v>-0.14317154000000001</v>
      </c>
      <c r="X1087">
        <v>8.2177559999999997E-3</v>
      </c>
      <c r="Y1087">
        <v>3.9087009999999997E-3</v>
      </c>
      <c r="Z1087">
        <v>0.759486102</v>
      </c>
      <c r="AA1087">
        <v>1.6236811E-2</v>
      </c>
      <c r="AB1087">
        <v>8.5221199999999998E-4</v>
      </c>
      <c r="AC1087">
        <v>0.75801974599999999</v>
      </c>
    </row>
    <row r="1088" spans="1:29" x14ac:dyDescent="0.3">
      <c r="A1088">
        <v>10.86</v>
      </c>
      <c r="B1088">
        <v>28.2</v>
      </c>
      <c r="C1088">
        <v>-65</v>
      </c>
      <c r="D1088">
        <v>-65</v>
      </c>
      <c r="E1088">
        <v>-65</v>
      </c>
      <c r="F1088">
        <v>-59.71153846</v>
      </c>
      <c r="G1088">
        <v>-55.61538462</v>
      </c>
      <c r="H1088">
        <v>-55.73076923</v>
      </c>
      <c r="I1088">
        <v>-62</v>
      </c>
      <c r="J1088">
        <v>-41</v>
      </c>
      <c r="K1088">
        <v>-58</v>
      </c>
      <c r="L1088">
        <v>-3.053211761</v>
      </c>
      <c r="M1088">
        <v>-2.843764384</v>
      </c>
      <c r="N1088">
        <v>-2.8496643100000001</v>
      </c>
      <c r="O1088">
        <v>-3.1702269620000001</v>
      </c>
      <c r="P1088">
        <v>-2.09644041</v>
      </c>
      <c r="Q1088">
        <v>-2.9656961900000001</v>
      </c>
      <c r="R1088">
        <v>-0.15266058800000001</v>
      </c>
      <c r="S1088">
        <v>-0.142188219</v>
      </c>
      <c r="T1088">
        <v>-0.142483215</v>
      </c>
      <c r="U1088">
        <v>-0.158511348</v>
      </c>
      <c r="V1088">
        <v>-0.104822021</v>
      </c>
      <c r="W1088">
        <v>-0.14828480899999999</v>
      </c>
      <c r="X1088">
        <v>6.0462249999999997E-3</v>
      </c>
      <c r="Y1088">
        <v>3.2941250000000002E-3</v>
      </c>
      <c r="Z1088">
        <v>0.76724916300000001</v>
      </c>
      <c r="AA1088">
        <v>3.0997548E-2</v>
      </c>
      <c r="AB1088">
        <v>-1.107875E-2</v>
      </c>
      <c r="AC1088">
        <v>0.72213715499999998</v>
      </c>
    </row>
    <row r="1089" spans="1:29" x14ac:dyDescent="0.3">
      <c r="A1089">
        <v>10.87</v>
      </c>
      <c r="B1089">
        <v>28.2</v>
      </c>
      <c r="C1089">
        <v>-65</v>
      </c>
      <c r="D1089">
        <v>-65</v>
      </c>
      <c r="E1089">
        <v>-65</v>
      </c>
      <c r="F1089">
        <v>-59.61538462</v>
      </c>
      <c r="G1089">
        <v>-56.375</v>
      </c>
      <c r="H1089">
        <v>-56.96153846</v>
      </c>
      <c r="I1089">
        <v>-106</v>
      </c>
      <c r="J1089">
        <v>-51</v>
      </c>
      <c r="K1089">
        <v>-61</v>
      </c>
      <c r="L1089">
        <v>-3.0482951549999999</v>
      </c>
      <c r="M1089">
        <v>-2.8826055639999999</v>
      </c>
      <c r="N1089">
        <v>-2.9125968549999999</v>
      </c>
      <c r="O1089">
        <v>-5.4200654510000001</v>
      </c>
      <c r="P1089">
        <v>-2.607767339</v>
      </c>
      <c r="Q1089">
        <v>-3.1190942690000001</v>
      </c>
      <c r="R1089">
        <v>-0.15241475800000001</v>
      </c>
      <c r="S1089">
        <v>-0.144130278</v>
      </c>
      <c r="T1089">
        <v>-0.14562984300000001</v>
      </c>
      <c r="U1089">
        <v>-0.27100327299999999</v>
      </c>
      <c r="V1089">
        <v>-0.13038836700000001</v>
      </c>
      <c r="W1089">
        <v>-0.15595471299999999</v>
      </c>
      <c r="X1089">
        <v>4.7830470000000003E-3</v>
      </c>
      <c r="Y1089">
        <v>1.7617830000000001E-3</v>
      </c>
      <c r="Z1089">
        <v>0.775745401</v>
      </c>
      <c r="AA1089">
        <v>8.1184054000000005E-2</v>
      </c>
      <c r="AB1089">
        <v>2.9827403999999998E-2</v>
      </c>
      <c r="AC1089">
        <v>0.97780061900000004</v>
      </c>
    </row>
    <row r="1090" spans="1:29" x14ac:dyDescent="0.3">
      <c r="A1090">
        <v>10.88</v>
      </c>
      <c r="B1090">
        <v>28.2</v>
      </c>
      <c r="C1090">
        <v>-65</v>
      </c>
      <c r="D1090">
        <v>-65</v>
      </c>
      <c r="E1090">
        <v>-65</v>
      </c>
      <c r="F1090">
        <v>-59.67307692</v>
      </c>
      <c r="G1090">
        <v>-57.08653846</v>
      </c>
      <c r="H1090">
        <v>-57.94230769</v>
      </c>
      <c r="I1090">
        <v>-59</v>
      </c>
      <c r="J1090">
        <v>-109</v>
      </c>
      <c r="K1090">
        <v>-122</v>
      </c>
      <c r="L1090">
        <v>-3.0512451180000002</v>
      </c>
      <c r="M1090">
        <v>-2.9189884419999998</v>
      </c>
      <c r="N1090">
        <v>-2.9627462269999998</v>
      </c>
      <c r="O1090">
        <v>-3.0168288830000001</v>
      </c>
      <c r="P1090">
        <v>-5.5734635289999996</v>
      </c>
      <c r="Q1090">
        <v>-6.2381885370000001</v>
      </c>
      <c r="R1090">
        <v>-0.15256225600000001</v>
      </c>
      <c r="S1090">
        <v>-0.145949422</v>
      </c>
      <c r="T1090">
        <v>-0.14813731099999999</v>
      </c>
      <c r="U1090">
        <v>-0.15084144399999999</v>
      </c>
      <c r="V1090">
        <v>-0.27867317600000002</v>
      </c>
      <c r="W1090">
        <v>-0.31190942700000002</v>
      </c>
      <c r="X1090">
        <v>3.8179210000000002E-3</v>
      </c>
      <c r="Y1090">
        <v>7.4568499999999995E-4</v>
      </c>
      <c r="Z1090">
        <v>0.78359471800000002</v>
      </c>
      <c r="AA1090">
        <v>-7.3803684999999994E-2</v>
      </c>
      <c r="AB1090">
        <v>-6.4768078000000007E-2</v>
      </c>
      <c r="AC1090">
        <v>1.3007439430000001</v>
      </c>
    </row>
    <row r="1091" spans="1:29" x14ac:dyDescent="0.3">
      <c r="A1091">
        <v>10.89</v>
      </c>
      <c r="B1091">
        <v>28.2</v>
      </c>
      <c r="C1091">
        <v>-65</v>
      </c>
      <c r="D1091">
        <v>-65</v>
      </c>
      <c r="E1091">
        <v>-65</v>
      </c>
      <c r="F1091">
        <v>-59.58653846</v>
      </c>
      <c r="G1091">
        <v>-57.69230769</v>
      </c>
      <c r="H1091">
        <v>-58.73076923</v>
      </c>
      <c r="I1091">
        <v>-57</v>
      </c>
      <c r="J1091">
        <v>0</v>
      </c>
      <c r="K1091">
        <v>0</v>
      </c>
      <c r="L1091">
        <v>-3.046820174</v>
      </c>
      <c r="M1091">
        <v>-2.9499630539999999</v>
      </c>
      <c r="N1091">
        <v>-3.0030623890000001</v>
      </c>
      <c r="O1091">
        <v>-2.9145634970000001</v>
      </c>
      <c r="P1091">
        <v>0</v>
      </c>
      <c r="Q1091">
        <v>0</v>
      </c>
      <c r="R1091">
        <v>-0.152341009</v>
      </c>
      <c r="S1091">
        <v>-0.14749815299999999</v>
      </c>
      <c r="T1091">
        <v>-0.150153119</v>
      </c>
      <c r="U1091">
        <v>-0.14572817499999999</v>
      </c>
      <c r="V1091">
        <v>0</v>
      </c>
      <c r="W1091">
        <v>0</v>
      </c>
      <c r="X1091">
        <v>2.7960239999999998E-3</v>
      </c>
      <c r="Y1091">
        <v>-1.55692E-4</v>
      </c>
      <c r="Z1091">
        <v>0.78946014200000003</v>
      </c>
      <c r="AA1091">
        <v>8.4136200999999994E-2</v>
      </c>
      <c r="AB1091">
        <v>4.8576057999999998E-2</v>
      </c>
      <c r="AC1091">
        <v>0.25566346499999998</v>
      </c>
    </row>
    <row r="1092" spans="1:29" x14ac:dyDescent="0.3">
      <c r="A1092">
        <v>10.9</v>
      </c>
      <c r="B1092">
        <v>28.2</v>
      </c>
      <c r="C1092">
        <v>-65</v>
      </c>
      <c r="D1092">
        <v>-65</v>
      </c>
      <c r="E1092">
        <v>-65</v>
      </c>
      <c r="F1092">
        <v>-59.375</v>
      </c>
      <c r="G1092">
        <v>-58.125</v>
      </c>
      <c r="H1092">
        <v>-59.56730769</v>
      </c>
      <c r="I1092">
        <v>-56</v>
      </c>
      <c r="J1092">
        <v>-99</v>
      </c>
      <c r="K1092">
        <v>-109</v>
      </c>
      <c r="L1092">
        <v>-3.0360036429999999</v>
      </c>
      <c r="M1092">
        <v>-2.972087777</v>
      </c>
      <c r="N1092">
        <v>-3.045836853</v>
      </c>
      <c r="O1092">
        <v>-2.8634308040000001</v>
      </c>
      <c r="P1092">
        <v>-5.0621365999999997</v>
      </c>
      <c r="Q1092">
        <v>-5.5734635289999996</v>
      </c>
      <c r="R1092">
        <v>-0.15180018200000001</v>
      </c>
      <c r="S1092">
        <v>-0.148604389</v>
      </c>
      <c r="T1092">
        <v>-0.15229184300000001</v>
      </c>
      <c r="U1092">
        <v>-0.14317154000000001</v>
      </c>
      <c r="V1092">
        <v>-0.25310683</v>
      </c>
      <c r="W1092">
        <v>-0.27867317600000002</v>
      </c>
      <c r="X1092">
        <v>1.845092E-3</v>
      </c>
      <c r="Y1092">
        <v>-1.3930380000000001E-3</v>
      </c>
      <c r="Z1092">
        <v>0.79420423399999995</v>
      </c>
      <c r="AA1092">
        <v>-6.3471168999999994E-2</v>
      </c>
      <c r="AB1092">
        <v>-5.3689328000000001E-2</v>
      </c>
      <c r="AC1092">
        <v>1.18412552</v>
      </c>
    </row>
    <row r="1093" spans="1:29" x14ac:dyDescent="0.3">
      <c r="A1093">
        <v>10.91</v>
      </c>
      <c r="B1093">
        <v>28.2</v>
      </c>
      <c r="C1093">
        <v>-65</v>
      </c>
      <c r="D1093">
        <v>-65</v>
      </c>
      <c r="E1093">
        <v>-65</v>
      </c>
      <c r="F1093">
        <v>-59.00961538</v>
      </c>
      <c r="G1093">
        <v>-58.72115385</v>
      </c>
      <c r="H1093">
        <v>-59.67307692</v>
      </c>
      <c r="I1093">
        <v>-43</v>
      </c>
      <c r="J1093">
        <v>-57</v>
      </c>
      <c r="K1093">
        <v>0</v>
      </c>
      <c r="L1093">
        <v>-3.0173205429999999</v>
      </c>
      <c r="M1093">
        <v>-3.0025707279999998</v>
      </c>
      <c r="N1093">
        <v>-3.0512451180000002</v>
      </c>
      <c r="O1093">
        <v>-2.198705796</v>
      </c>
      <c r="P1093">
        <v>-2.9145634970000001</v>
      </c>
      <c r="Q1093">
        <v>0</v>
      </c>
      <c r="R1093">
        <v>-0.15086602700000001</v>
      </c>
      <c r="S1093">
        <v>-0.15012853600000001</v>
      </c>
      <c r="T1093">
        <v>-0.15256225600000001</v>
      </c>
      <c r="U1093">
        <v>-0.10993529</v>
      </c>
      <c r="V1093">
        <v>-0.14572817499999999</v>
      </c>
      <c r="W1093">
        <v>0</v>
      </c>
      <c r="X1093">
        <v>4.2579E-4</v>
      </c>
      <c r="Y1093">
        <v>-1.376649E-3</v>
      </c>
      <c r="Z1093">
        <v>0.79571371800000001</v>
      </c>
      <c r="AA1093">
        <v>-2.0665032E-2</v>
      </c>
      <c r="AB1093">
        <v>8.5221155000000007E-2</v>
      </c>
      <c r="AC1093">
        <v>0.448532394</v>
      </c>
    </row>
    <row r="1094" spans="1:29" x14ac:dyDescent="0.3">
      <c r="A1094">
        <v>10.92</v>
      </c>
      <c r="B1094">
        <v>28.2</v>
      </c>
      <c r="C1094">
        <v>-65</v>
      </c>
      <c r="D1094">
        <v>-65</v>
      </c>
      <c r="E1094">
        <v>-65</v>
      </c>
      <c r="F1094">
        <v>-58.125</v>
      </c>
      <c r="G1094">
        <v>-59.49038462</v>
      </c>
      <c r="H1094">
        <v>-59.45192308</v>
      </c>
      <c r="I1094">
        <v>-55</v>
      </c>
      <c r="J1094">
        <v>-59</v>
      </c>
      <c r="K1094">
        <v>-118</v>
      </c>
      <c r="L1094">
        <v>-2.972087777</v>
      </c>
      <c r="M1094">
        <v>-3.041903569</v>
      </c>
      <c r="N1094">
        <v>-3.0399369269999998</v>
      </c>
      <c r="O1094">
        <v>-2.812298111</v>
      </c>
      <c r="P1094">
        <v>-3.0168288830000001</v>
      </c>
      <c r="Q1094">
        <v>-6.0336577660000001</v>
      </c>
      <c r="R1094">
        <v>-0.148604389</v>
      </c>
      <c r="S1094">
        <v>-0.152095178</v>
      </c>
      <c r="T1094">
        <v>-0.15199684599999999</v>
      </c>
      <c r="U1094">
        <v>-0.14061490600000001</v>
      </c>
      <c r="V1094">
        <v>-0.15084144399999999</v>
      </c>
      <c r="W1094">
        <v>-0.30168288799999998</v>
      </c>
      <c r="X1094">
        <v>-2.0154080000000002E-3</v>
      </c>
      <c r="Y1094">
        <v>-1.098042E-3</v>
      </c>
      <c r="Z1094">
        <v>0.79420423399999995</v>
      </c>
      <c r="AA1094">
        <v>-5.9042950000000004E-3</v>
      </c>
      <c r="AB1094">
        <v>-0.103969809</v>
      </c>
      <c r="AC1094">
        <v>1.040595154</v>
      </c>
    </row>
    <row r="1095" spans="1:29" x14ac:dyDescent="0.3">
      <c r="A1095">
        <v>10.93</v>
      </c>
      <c r="B1095">
        <v>28.2</v>
      </c>
      <c r="C1095">
        <v>-65</v>
      </c>
      <c r="D1095">
        <v>-65</v>
      </c>
      <c r="E1095">
        <v>-65</v>
      </c>
      <c r="F1095">
        <v>-56.97115385</v>
      </c>
      <c r="G1095">
        <v>-59.57692308</v>
      </c>
      <c r="H1095">
        <v>-58.39423077</v>
      </c>
      <c r="I1095">
        <v>-52</v>
      </c>
      <c r="J1095">
        <v>-62</v>
      </c>
      <c r="K1095">
        <v>0</v>
      </c>
      <c r="L1095">
        <v>-2.9130885150000001</v>
      </c>
      <c r="M1095">
        <v>-3.0463285130000002</v>
      </c>
      <c r="N1095">
        <v>-2.985854271</v>
      </c>
      <c r="O1095">
        <v>-2.658900032</v>
      </c>
      <c r="P1095">
        <v>-3.1702269620000001</v>
      </c>
      <c r="Q1095">
        <v>0</v>
      </c>
      <c r="R1095">
        <v>-0.145654426</v>
      </c>
      <c r="S1095">
        <v>-0.152316426</v>
      </c>
      <c r="T1095">
        <v>-0.14929271399999999</v>
      </c>
      <c r="U1095">
        <v>-0.13294500200000001</v>
      </c>
      <c r="V1095">
        <v>-0.158511348</v>
      </c>
      <c r="W1095">
        <v>0</v>
      </c>
      <c r="X1095">
        <v>-3.8463070000000002E-3</v>
      </c>
      <c r="Y1095">
        <v>-2.04859E-4</v>
      </c>
      <c r="Z1095">
        <v>0.78467292099999997</v>
      </c>
      <c r="AA1095">
        <v>-1.4760736999999999E-2</v>
      </c>
      <c r="AB1095">
        <v>9.7152116999999996E-2</v>
      </c>
      <c r="AC1095">
        <v>0.51132692899999999</v>
      </c>
    </row>
    <row r="1096" spans="1:29" x14ac:dyDescent="0.3">
      <c r="A1096">
        <v>10.94</v>
      </c>
      <c r="B1096">
        <v>28.2</v>
      </c>
      <c r="C1096">
        <v>-65</v>
      </c>
      <c r="D1096">
        <v>-65</v>
      </c>
      <c r="E1096">
        <v>-65</v>
      </c>
      <c r="F1096">
        <v>-55.92307692</v>
      </c>
      <c r="G1096">
        <v>-59.46153846</v>
      </c>
      <c r="H1096">
        <v>-57.13461538</v>
      </c>
      <c r="I1096">
        <v>-54</v>
      </c>
      <c r="J1096">
        <v>-62</v>
      </c>
      <c r="K1096">
        <v>-98</v>
      </c>
      <c r="L1096">
        <v>-2.8594975200000001</v>
      </c>
      <c r="M1096">
        <v>-3.0404285870000001</v>
      </c>
      <c r="N1096">
        <v>-2.9214467439999998</v>
      </c>
      <c r="O1096">
        <v>-2.761165418</v>
      </c>
      <c r="P1096">
        <v>-3.1702269620000001</v>
      </c>
      <c r="Q1096">
        <v>-5.0110039070000001</v>
      </c>
      <c r="R1096">
        <v>-0.142974876</v>
      </c>
      <c r="S1096">
        <v>-0.15202142900000001</v>
      </c>
      <c r="T1096">
        <v>-0.146072337</v>
      </c>
      <c r="U1096">
        <v>-0.13805827100000001</v>
      </c>
      <c r="V1096">
        <v>-0.158511348</v>
      </c>
      <c r="W1096">
        <v>-0.25055019499999998</v>
      </c>
      <c r="X1096">
        <v>-5.22303E-3</v>
      </c>
      <c r="Y1096">
        <v>9.50544E-4</v>
      </c>
      <c r="Z1096">
        <v>0.77380463600000005</v>
      </c>
      <c r="AA1096">
        <v>-1.1808590000000001E-2</v>
      </c>
      <c r="AB1096">
        <v>-6.8176924E-2</v>
      </c>
      <c r="AC1096">
        <v>0.95985932299999999</v>
      </c>
    </row>
    <row r="1097" spans="1:29" x14ac:dyDescent="0.3">
      <c r="A1097">
        <v>10.95</v>
      </c>
      <c r="B1097">
        <v>28.2</v>
      </c>
      <c r="C1097">
        <v>-65</v>
      </c>
      <c r="D1097">
        <v>-65</v>
      </c>
      <c r="E1097">
        <v>-65</v>
      </c>
      <c r="F1097">
        <v>-54.93269231</v>
      </c>
      <c r="G1097">
        <v>-59.21153846</v>
      </c>
      <c r="H1097">
        <v>-56.02884615</v>
      </c>
      <c r="I1097">
        <v>-56</v>
      </c>
      <c r="J1097">
        <v>-51</v>
      </c>
      <c r="K1097">
        <v>-53</v>
      </c>
      <c r="L1097">
        <v>-2.808856488</v>
      </c>
      <c r="M1097">
        <v>-3.0276454140000002</v>
      </c>
      <c r="N1097">
        <v>-2.864905786</v>
      </c>
      <c r="O1097">
        <v>-2.8634308040000001</v>
      </c>
      <c r="P1097">
        <v>-2.607767339</v>
      </c>
      <c r="Q1097">
        <v>-2.710032725</v>
      </c>
      <c r="R1097">
        <v>-0.14044282399999999</v>
      </c>
      <c r="S1097">
        <v>-0.15138227100000001</v>
      </c>
      <c r="T1097">
        <v>-0.143245289</v>
      </c>
      <c r="U1097">
        <v>-0.14317154000000001</v>
      </c>
      <c r="V1097">
        <v>-0.13038836700000001</v>
      </c>
      <c r="W1097">
        <v>-0.13550163600000001</v>
      </c>
      <c r="X1097">
        <v>-6.315892E-3</v>
      </c>
      <c r="Y1097">
        <v>1.778172E-3</v>
      </c>
      <c r="Z1097">
        <v>0.76328137600000001</v>
      </c>
      <c r="AA1097">
        <v>7.3803690000000003E-3</v>
      </c>
      <c r="AB1097">
        <v>8.5221199999999998E-4</v>
      </c>
      <c r="AC1097">
        <v>0.71765183099999996</v>
      </c>
    </row>
    <row r="1098" spans="1:29" x14ac:dyDescent="0.3">
      <c r="A1098">
        <v>10.96</v>
      </c>
      <c r="B1098">
        <v>28.2</v>
      </c>
      <c r="C1098">
        <v>-65</v>
      </c>
      <c r="D1098">
        <v>-65</v>
      </c>
      <c r="E1098">
        <v>-65</v>
      </c>
      <c r="F1098">
        <v>-54.67307692</v>
      </c>
      <c r="G1098">
        <v>-58.25961538</v>
      </c>
      <c r="H1098">
        <v>-55.11538462</v>
      </c>
      <c r="I1098">
        <v>-55</v>
      </c>
      <c r="J1098">
        <v>-60</v>
      </c>
      <c r="K1098">
        <v>-53</v>
      </c>
      <c r="L1098">
        <v>-2.7955816539999998</v>
      </c>
      <c r="M1098">
        <v>-2.9789710239999998</v>
      </c>
      <c r="N1098">
        <v>-2.8181980370000002</v>
      </c>
      <c r="O1098">
        <v>-2.812298111</v>
      </c>
      <c r="P1098">
        <v>-3.0679615760000001</v>
      </c>
      <c r="Q1098">
        <v>-2.710032725</v>
      </c>
      <c r="R1098">
        <v>-0.139779083</v>
      </c>
      <c r="S1098">
        <v>-0.14894855100000001</v>
      </c>
      <c r="T1098">
        <v>-0.140909902</v>
      </c>
      <c r="U1098">
        <v>-0.14061490600000001</v>
      </c>
      <c r="V1098">
        <v>-0.15339807899999999</v>
      </c>
      <c r="W1098">
        <v>-0.13550163600000001</v>
      </c>
      <c r="X1098">
        <v>-5.2939950000000001E-3</v>
      </c>
      <c r="Y1098">
        <v>2.3026100000000001E-3</v>
      </c>
      <c r="Z1098">
        <v>0.75375006300000003</v>
      </c>
      <c r="AA1098">
        <v>-7.3803690000000003E-3</v>
      </c>
      <c r="AB1098">
        <v>7.669904E-3</v>
      </c>
      <c r="AC1098">
        <v>0.75353442199999998</v>
      </c>
    </row>
    <row r="1099" spans="1:29" x14ac:dyDescent="0.3">
      <c r="A1099">
        <v>10.97</v>
      </c>
      <c r="B1099">
        <v>28.2</v>
      </c>
      <c r="C1099">
        <v>-65</v>
      </c>
      <c r="D1099">
        <v>-65</v>
      </c>
      <c r="E1099">
        <v>-65</v>
      </c>
      <c r="F1099">
        <v>-55.11538462</v>
      </c>
      <c r="G1099">
        <v>-57.75</v>
      </c>
      <c r="H1099">
        <v>-54.66346154</v>
      </c>
      <c r="I1099">
        <v>-47</v>
      </c>
      <c r="J1099">
        <v>-60</v>
      </c>
      <c r="K1099">
        <v>-54</v>
      </c>
      <c r="L1099">
        <v>-2.8181980370000002</v>
      </c>
      <c r="M1099">
        <v>-2.9529130170000002</v>
      </c>
      <c r="N1099">
        <v>-2.7950899929999999</v>
      </c>
      <c r="O1099">
        <v>-2.4032365680000001</v>
      </c>
      <c r="P1099">
        <v>-3.0679615760000001</v>
      </c>
      <c r="Q1099">
        <v>-2.761165418</v>
      </c>
      <c r="R1099">
        <v>-0.140909902</v>
      </c>
      <c r="S1099">
        <v>-0.14764565099999999</v>
      </c>
      <c r="T1099">
        <v>-0.1397545</v>
      </c>
      <c r="U1099">
        <v>-0.120161828</v>
      </c>
      <c r="V1099">
        <v>-0.15339807899999999</v>
      </c>
      <c r="W1099">
        <v>-0.13805827100000001</v>
      </c>
      <c r="X1099">
        <v>-3.8888859999999998E-3</v>
      </c>
      <c r="Y1099">
        <v>3.015518E-3</v>
      </c>
      <c r="Z1099">
        <v>0.75142114400000004</v>
      </c>
      <c r="AA1099">
        <v>-1.9188957999999999E-2</v>
      </c>
      <c r="AB1099">
        <v>-8.5221199999999998E-4</v>
      </c>
      <c r="AC1099">
        <v>0.72213715499999998</v>
      </c>
    </row>
    <row r="1100" spans="1:29" x14ac:dyDescent="0.3">
      <c r="A1100">
        <v>10.98</v>
      </c>
      <c r="B1100">
        <v>28.2</v>
      </c>
      <c r="C1100">
        <v>-65</v>
      </c>
      <c r="D1100">
        <v>-65</v>
      </c>
      <c r="E1100">
        <v>-65</v>
      </c>
      <c r="F1100">
        <v>-56.24038462</v>
      </c>
      <c r="G1100">
        <v>-57.07692308</v>
      </c>
      <c r="H1100">
        <v>-54.08653846</v>
      </c>
      <c r="I1100">
        <v>-57</v>
      </c>
      <c r="J1100">
        <v>-58</v>
      </c>
      <c r="K1100">
        <v>-55</v>
      </c>
      <c r="L1100">
        <v>-2.8757223170000001</v>
      </c>
      <c r="M1100">
        <v>-2.918496781</v>
      </c>
      <c r="N1100">
        <v>-2.7655903629999998</v>
      </c>
      <c r="O1100">
        <v>-2.9145634970000001</v>
      </c>
      <c r="P1100">
        <v>-2.9656961900000001</v>
      </c>
      <c r="Q1100">
        <v>-2.812298111</v>
      </c>
      <c r="R1100">
        <v>-0.14378611599999999</v>
      </c>
      <c r="S1100">
        <v>-0.145924839</v>
      </c>
      <c r="T1100">
        <v>-0.13827951799999999</v>
      </c>
      <c r="U1100">
        <v>-0.14572817499999999</v>
      </c>
      <c r="V1100">
        <v>-0.14828480899999999</v>
      </c>
      <c r="W1100">
        <v>-0.14061490600000001</v>
      </c>
      <c r="X1100">
        <v>-1.234792E-3</v>
      </c>
      <c r="Y1100">
        <v>4.3839730000000002E-3</v>
      </c>
      <c r="Z1100">
        <v>0.75086047899999997</v>
      </c>
      <c r="AA1100">
        <v>-1.476074E-3</v>
      </c>
      <c r="AB1100">
        <v>4.2610579999999999E-3</v>
      </c>
      <c r="AC1100">
        <v>0.76250507000000001</v>
      </c>
    </row>
    <row r="1101" spans="1:29" x14ac:dyDescent="0.3">
      <c r="A1101">
        <v>10.99</v>
      </c>
      <c r="B1101">
        <v>28.2</v>
      </c>
      <c r="C1101">
        <v>-65</v>
      </c>
      <c r="D1101">
        <v>-65</v>
      </c>
      <c r="E1101">
        <v>-65</v>
      </c>
      <c r="F1101">
        <v>-57.41346154</v>
      </c>
      <c r="G1101">
        <v>-56.02884615</v>
      </c>
      <c r="H1101">
        <v>-53.60576923</v>
      </c>
      <c r="I1101">
        <v>-59</v>
      </c>
      <c r="J1101">
        <v>-59</v>
      </c>
      <c r="K1101">
        <v>-41</v>
      </c>
      <c r="L1101">
        <v>-2.9357048990000001</v>
      </c>
      <c r="M1101">
        <v>-2.864905786</v>
      </c>
      <c r="N1101">
        <v>-2.7410073370000001</v>
      </c>
      <c r="O1101">
        <v>-3.0168288830000001</v>
      </c>
      <c r="P1101">
        <v>-3.0168288830000001</v>
      </c>
      <c r="Q1101">
        <v>-2.09644041</v>
      </c>
      <c r="R1101">
        <v>-0.14678524500000001</v>
      </c>
      <c r="S1101">
        <v>-0.143245289</v>
      </c>
      <c r="T1101">
        <v>-0.13705036700000001</v>
      </c>
      <c r="U1101">
        <v>-0.15084144399999999</v>
      </c>
      <c r="V1101">
        <v>-0.15084144399999999</v>
      </c>
      <c r="W1101">
        <v>-0.104822021</v>
      </c>
      <c r="X1101">
        <v>2.0437939999999998E-3</v>
      </c>
      <c r="Y1101">
        <v>5.3099330000000002E-3</v>
      </c>
      <c r="Z1101">
        <v>0.74926473900000001</v>
      </c>
      <c r="AA1101">
        <v>0</v>
      </c>
      <c r="AB1101">
        <v>3.0679616E-2</v>
      </c>
      <c r="AC1101">
        <v>0.71316650699999995</v>
      </c>
    </row>
    <row r="1102" spans="1:29" x14ac:dyDescent="0.3">
      <c r="A1102">
        <v>11</v>
      </c>
      <c r="B1102">
        <v>28.2</v>
      </c>
      <c r="C1102">
        <v>-65</v>
      </c>
      <c r="D1102">
        <v>-65</v>
      </c>
      <c r="E1102">
        <v>-65</v>
      </c>
      <c r="F1102">
        <v>-58.39423077</v>
      </c>
      <c r="G1102">
        <v>-55.86538462</v>
      </c>
      <c r="H1102">
        <v>-52.75961538</v>
      </c>
      <c r="I1102">
        <v>-60</v>
      </c>
      <c r="J1102">
        <v>-59</v>
      </c>
      <c r="K1102">
        <v>-53</v>
      </c>
      <c r="L1102">
        <v>-2.985854271</v>
      </c>
      <c r="M1102">
        <v>-2.8565475569999998</v>
      </c>
      <c r="N1102">
        <v>-2.697741213</v>
      </c>
      <c r="O1102">
        <v>-3.0679615760000001</v>
      </c>
      <c r="P1102">
        <v>-3.0168288830000001</v>
      </c>
      <c r="Q1102">
        <v>-2.710032725</v>
      </c>
      <c r="R1102">
        <v>-0.14929271399999999</v>
      </c>
      <c r="S1102">
        <v>-0.142827378</v>
      </c>
      <c r="T1102">
        <v>-0.134887061</v>
      </c>
      <c r="U1102">
        <v>-0.15339807899999999</v>
      </c>
      <c r="V1102">
        <v>-0.15084144399999999</v>
      </c>
      <c r="W1102">
        <v>-0.13550163600000001</v>
      </c>
      <c r="X1102">
        <v>3.7327630000000001E-3</v>
      </c>
      <c r="Y1102">
        <v>7.448657E-3</v>
      </c>
      <c r="Z1102">
        <v>0.74913535399999998</v>
      </c>
      <c r="AA1102">
        <v>1.476074E-3</v>
      </c>
      <c r="AB1102">
        <v>1.107875E-2</v>
      </c>
      <c r="AC1102">
        <v>0.77147571800000003</v>
      </c>
    </row>
    <row r="1103" spans="1:29" x14ac:dyDescent="0.3">
      <c r="A1103">
        <v>11.01</v>
      </c>
      <c r="B1103">
        <v>28.2</v>
      </c>
      <c r="C1103">
        <v>-65</v>
      </c>
      <c r="D1103">
        <v>-65</v>
      </c>
      <c r="E1103">
        <v>-65</v>
      </c>
      <c r="F1103">
        <v>-59.74038462</v>
      </c>
      <c r="G1103">
        <v>-56.22115385</v>
      </c>
      <c r="H1103">
        <v>-52.64423077</v>
      </c>
      <c r="I1103">
        <v>-60</v>
      </c>
      <c r="J1103">
        <v>-46</v>
      </c>
      <c r="K1103">
        <v>-55</v>
      </c>
      <c r="L1103">
        <v>-3.0546867419999999</v>
      </c>
      <c r="M1103">
        <v>-2.874738996</v>
      </c>
      <c r="N1103">
        <v>-2.6918412859999998</v>
      </c>
      <c r="O1103">
        <v>-3.0679615760000001</v>
      </c>
      <c r="P1103">
        <v>-2.3521038750000001</v>
      </c>
      <c r="Q1103">
        <v>-2.812298111</v>
      </c>
      <c r="R1103">
        <v>-0.152734337</v>
      </c>
      <c r="S1103">
        <v>-0.14373695</v>
      </c>
      <c r="T1103">
        <v>-0.13459206400000001</v>
      </c>
      <c r="U1103">
        <v>-0.15339807899999999</v>
      </c>
      <c r="V1103">
        <v>-0.117605194</v>
      </c>
      <c r="W1103">
        <v>-0.14061490600000001</v>
      </c>
      <c r="X1103">
        <v>5.194644E-3</v>
      </c>
      <c r="Y1103">
        <v>9.0957190000000004E-3</v>
      </c>
      <c r="Z1103">
        <v>0.75625149300000005</v>
      </c>
      <c r="AA1103">
        <v>2.0665032E-2</v>
      </c>
      <c r="AB1103">
        <v>-3.4088460000000001E-3</v>
      </c>
      <c r="AC1103">
        <v>0.72213715499999998</v>
      </c>
    </row>
    <row r="1104" spans="1:29" x14ac:dyDescent="0.3">
      <c r="A1104">
        <v>11.02</v>
      </c>
      <c r="B1104">
        <v>28.2</v>
      </c>
      <c r="C1104">
        <v>-65</v>
      </c>
      <c r="D1104">
        <v>-65</v>
      </c>
      <c r="E1104">
        <v>-65</v>
      </c>
      <c r="F1104">
        <v>-60.64423077</v>
      </c>
      <c r="G1104">
        <v>-56.56730769</v>
      </c>
      <c r="H1104">
        <v>-52.72115385</v>
      </c>
      <c r="I1104">
        <v>-49</v>
      </c>
      <c r="J1104">
        <v>-55</v>
      </c>
      <c r="K1104">
        <v>-54</v>
      </c>
      <c r="L1104">
        <v>-3.1009028299999999</v>
      </c>
      <c r="M1104">
        <v>-2.8924387739999999</v>
      </c>
      <c r="N1104">
        <v>-2.6957745709999998</v>
      </c>
      <c r="O1104">
        <v>-2.5055019540000001</v>
      </c>
      <c r="P1104">
        <v>-2.812298111</v>
      </c>
      <c r="Q1104">
        <v>-2.761165418</v>
      </c>
      <c r="R1104">
        <v>-0.155045141</v>
      </c>
      <c r="S1104">
        <v>-0.144621939</v>
      </c>
      <c r="T1104">
        <v>-0.134788729</v>
      </c>
      <c r="U1104">
        <v>-0.125275098</v>
      </c>
      <c r="V1104">
        <v>-0.14061490600000001</v>
      </c>
      <c r="W1104">
        <v>-0.13805827100000001</v>
      </c>
      <c r="X1104">
        <v>6.0178389999999997E-3</v>
      </c>
      <c r="Y1104">
        <v>1.0029873999999999E-2</v>
      </c>
      <c r="Z1104">
        <v>0.76220317299999996</v>
      </c>
      <c r="AA1104">
        <v>-8.8564420000000008E-3</v>
      </c>
      <c r="AB1104">
        <v>-3.4088460000000001E-3</v>
      </c>
      <c r="AC1104">
        <v>0.70868118300000005</v>
      </c>
    </row>
    <row r="1105" spans="1:29" x14ac:dyDescent="0.3">
      <c r="A1105">
        <v>11.03</v>
      </c>
      <c r="B1105">
        <v>28.2</v>
      </c>
      <c r="C1105">
        <v>-65</v>
      </c>
      <c r="D1105">
        <v>-65</v>
      </c>
      <c r="E1105">
        <v>-65</v>
      </c>
      <c r="F1105">
        <v>-61.65384615</v>
      </c>
      <c r="G1105">
        <v>-56.95192308</v>
      </c>
      <c r="H1105">
        <v>-52.74038462</v>
      </c>
      <c r="I1105">
        <v>-62</v>
      </c>
      <c r="J1105">
        <v>-55</v>
      </c>
      <c r="K1105">
        <v>-53</v>
      </c>
      <c r="L1105">
        <v>-3.1525271830000001</v>
      </c>
      <c r="M1105">
        <v>-2.912105194</v>
      </c>
      <c r="N1105">
        <v>-2.6967578919999999</v>
      </c>
      <c r="O1105">
        <v>-3.1702269620000001</v>
      </c>
      <c r="P1105">
        <v>-2.812298111</v>
      </c>
      <c r="Q1105">
        <v>-2.710032725</v>
      </c>
      <c r="R1105">
        <v>-0.15762635899999999</v>
      </c>
      <c r="S1105">
        <v>-0.14560525999999999</v>
      </c>
      <c r="T1105">
        <v>-0.13483789500000001</v>
      </c>
      <c r="U1105">
        <v>-0.158511348</v>
      </c>
      <c r="V1105">
        <v>-0.14061490600000001</v>
      </c>
      <c r="W1105">
        <v>-0.13550163600000001</v>
      </c>
      <c r="X1105">
        <v>6.9403850000000003E-3</v>
      </c>
      <c r="Y1105">
        <v>1.1185277E-2</v>
      </c>
      <c r="Z1105">
        <v>0.76854300600000003</v>
      </c>
      <c r="AA1105">
        <v>1.0332516E-2</v>
      </c>
      <c r="AB1105">
        <v>9.374327E-3</v>
      </c>
      <c r="AC1105">
        <v>0.76250507000000001</v>
      </c>
    </row>
    <row r="1106" spans="1:29" x14ac:dyDescent="0.3">
      <c r="A1106">
        <v>11.04</v>
      </c>
      <c r="B1106">
        <v>28.2</v>
      </c>
      <c r="C1106">
        <v>-65</v>
      </c>
      <c r="D1106">
        <v>-65</v>
      </c>
      <c r="E1106">
        <v>-65</v>
      </c>
      <c r="F1106">
        <v>-62.5</v>
      </c>
      <c r="G1106">
        <v>-56.77884615</v>
      </c>
      <c r="H1106">
        <v>-53.88461538</v>
      </c>
      <c r="I1106">
        <v>-64</v>
      </c>
      <c r="J1106">
        <v>-54</v>
      </c>
      <c r="K1106">
        <v>-51</v>
      </c>
      <c r="L1106">
        <v>-3.1957933079999998</v>
      </c>
      <c r="M1106">
        <v>-2.9032553050000001</v>
      </c>
      <c r="N1106">
        <v>-2.7552654919999999</v>
      </c>
      <c r="O1106">
        <v>-3.272492347</v>
      </c>
      <c r="P1106">
        <v>-2.761165418</v>
      </c>
      <c r="Q1106">
        <v>-2.607767339</v>
      </c>
      <c r="R1106">
        <v>-0.159789665</v>
      </c>
      <c r="S1106">
        <v>-0.145162765</v>
      </c>
      <c r="T1106">
        <v>-0.13776327499999999</v>
      </c>
      <c r="U1106">
        <v>-0.163624617</v>
      </c>
      <c r="V1106">
        <v>-0.13805827100000001</v>
      </c>
      <c r="W1106">
        <v>-0.13038836700000001</v>
      </c>
      <c r="X1106">
        <v>8.4448449999999994E-3</v>
      </c>
      <c r="Y1106">
        <v>9.8086270000000003E-3</v>
      </c>
      <c r="Z1106">
        <v>0.77669421999999999</v>
      </c>
      <c r="AA1106">
        <v>1.4760736999999999E-2</v>
      </c>
      <c r="AB1106">
        <v>1.3635385E-2</v>
      </c>
      <c r="AC1106">
        <v>0.75801974599999999</v>
      </c>
    </row>
    <row r="1107" spans="1:29" x14ac:dyDescent="0.3">
      <c r="A1107">
        <v>11.05</v>
      </c>
      <c r="B1107">
        <v>28.2</v>
      </c>
      <c r="C1107">
        <v>-65</v>
      </c>
      <c r="D1107">
        <v>-65</v>
      </c>
      <c r="E1107">
        <v>-65</v>
      </c>
      <c r="F1107">
        <v>-62.59615385</v>
      </c>
      <c r="G1107">
        <v>-56.03846154</v>
      </c>
      <c r="H1107">
        <v>-54.78846154</v>
      </c>
      <c r="I1107">
        <v>-62</v>
      </c>
      <c r="J1107">
        <v>-53</v>
      </c>
      <c r="K1107">
        <v>-40</v>
      </c>
      <c r="L1107">
        <v>-3.2007099129999999</v>
      </c>
      <c r="M1107">
        <v>-2.8653974459999998</v>
      </c>
      <c r="N1107">
        <v>-2.8014815799999999</v>
      </c>
      <c r="O1107">
        <v>-3.1702269620000001</v>
      </c>
      <c r="P1107">
        <v>-2.710032725</v>
      </c>
      <c r="Q1107">
        <v>-2.045307717</v>
      </c>
      <c r="R1107">
        <v>-0.160035496</v>
      </c>
      <c r="S1107">
        <v>-0.14326987199999999</v>
      </c>
      <c r="T1107">
        <v>-0.14007407899999999</v>
      </c>
      <c r="U1107">
        <v>-0.158511348</v>
      </c>
      <c r="V1107">
        <v>-0.13550163600000001</v>
      </c>
      <c r="W1107">
        <v>-0.102265386</v>
      </c>
      <c r="X1107">
        <v>9.6796369999999996E-3</v>
      </c>
      <c r="Y1107">
        <v>7.7190699999999998E-3</v>
      </c>
      <c r="Z1107">
        <v>0.77785867900000005</v>
      </c>
      <c r="AA1107">
        <v>1.3284663E-2</v>
      </c>
      <c r="AB1107">
        <v>2.9827403999999998E-2</v>
      </c>
      <c r="AC1107">
        <v>0.69522521100000001</v>
      </c>
    </row>
    <row r="1108" spans="1:29" x14ac:dyDescent="0.3">
      <c r="A1108">
        <v>11.06</v>
      </c>
      <c r="B1108">
        <v>28.2</v>
      </c>
      <c r="C1108">
        <v>-65</v>
      </c>
      <c r="D1108">
        <v>-65</v>
      </c>
      <c r="E1108">
        <v>-65</v>
      </c>
      <c r="F1108">
        <v>-62.49038462</v>
      </c>
      <c r="G1108">
        <v>-55.53846154</v>
      </c>
      <c r="H1108">
        <v>-55.84615385</v>
      </c>
      <c r="I1108">
        <v>-109</v>
      </c>
      <c r="J1108">
        <v>-43</v>
      </c>
      <c r="K1108">
        <v>-52</v>
      </c>
      <c r="L1108">
        <v>-3.195301648</v>
      </c>
      <c r="M1108">
        <v>-2.8398311000000001</v>
      </c>
      <c r="N1108">
        <v>-2.8555642360000002</v>
      </c>
      <c r="O1108">
        <v>-5.5734635289999996</v>
      </c>
      <c r="P1108">
        <v>-2.198705796</v>
      </c>
      <c r="Q1108">
        <v>-2.658900032</v>
      </c>
      <c r="R1108">
        <v>-0.159765082</v>
      </c>
      <c r="S1108">
        <v>-0.14199155499999999</v>
      </c>
      <c r="T1108">
        <v>-0.14277821199999999</v>
      </c>
      <c r="U1108">
        <v>-0.27867317600000002</v>
      </c>
      <c r="V1108">
        <v>-0.10993529</v>
      </c>
      <c r="W1108">
        <v>-0.13294500200000001</v>
      </c>
      <c r="X1108">
        <v>1.0261551000000001E-2</v>
      </c>
      <c r="Y1108">
        <v>5.4000710000000002E-3</v>
      </c>
      <c r="Z1108">
        <v>0.77988570000000002</v>
      </c>
      <c r="AA1108">
        <v>9.7420863999999996E-2</v>
      </c>
      <c r="AB1108">
        <v>4.0906154E-2</v>
      </c>
      <c r="AC1108">
        <v>0.91500608400000005</v>
      </c>
    </row>
    <row r="1109" spans="1:29" x14ac:dyDescent="0.3">
      <c r="A1109">
        <v>11.07</v>
      </c>
      <c r="B1109">
        <v>28.2</v>
      </c>
      <c r="C1109">
        <v>-65</v>
      </c>
      <c r="D1109">
        <v>-65</v>
      </c>
      <c r="E1109">
        <v>-65</v>
      </c>
      <c r="F1109">
        <v>-62.29807692</v>
      </c>
      <c r="G1109">
        <v>-55.31730769</v>
      </c>
      <c r="H1109">
        <v>-56.83653846</v>
      </c>
      <c r="I1109">
        <v>0</v>
      </c>
      <c r="J1109">
        <v>-53</v>
      </c>
      <c r="K1109">
        <v>-54</v>
      </c>
      <c r="L1109">
        <v>-3.1854684369999999</v>
      </c>
      <c r="M1109">
        <v>-2.8285229080000001</v>
      </c>
      <c r="N1109">
        <v>-2.9062052679999999</v>
      </c>
      <c r="O1109">
        <v>0</v>
      </c>
      <c r="P1109">
        <v>-2.710032725</v>
      </c>
      <c r="Q1109">
        <v>-2.761165418</v>
      </c>
      <c r="R1109">
        <v>-0.159273422</v>
      </c>
      <c r="S1109">
        <v>-0.141426145</v>
      </c>
      <c r="T1109">
        <v>-0.145310263</v>
      </c>
      <c r="U1109">
        <v>0</v>
      </c>
      <c r="V1109">
        <v>-0.13550163600000001</v>
      </c>
      <c r="W1109">
        <v>-0.13805827100000001</v>
      </c>
      <c r="X1109">
        <v>1.030413E-2</v>
      </c>
      <c r="Y1109">
        <v>3.3596799999999999E-3</v>
      </c>
      <c r="Z1109">
        <v>0.78247338700000002</v>
      </c>
      <c r="AA1109">
        <v>-7.8231906000000004E-2</v>
      </c>
      <c r="AB1109">
        <v>-4.6871635000000002E-2</v>
      </c>
      <c r="AC1109">
        <v>0.47992966199999998</v>
      </c>
    </row>
    <row r="1110" spans="1:29" x14ac:dyDescent="0.3">
      <c r="A1110">
        <v>11.08</v>
      </c>
      <c r="B1110">
        <v>28.2</v>
      </c>
      <c r="C1110">
        <v>-65</v>
      </c>
      <c r="D1110">
        <v>-65</v>
      </c>
      <c r="E1110">
        <v>-65</v>
      </c>
      <c r="F1110">
        <v>-62.21153846</v>
      </c>
      <c r="G1110">
        <v>-55.06730769</v>
      </c>
      <c r="H1110">
        <v>-57.08653846</v>
      </c>
      <c r="I1110">
        <v>-117</v>
      </c>
      <c r="J1110">
        <v>-105</v>
      </c>
      <c r="K1110">
        <v>-54</v>
      </c>
      <c r="L1110">
        <v>-3.1810434930000002</v>
      </c>
      <c r="M1110">
        <v>-2.8157397350000002</v>
      </c>
      <c r="N1110">
        <v>-2.9189884419999998</v>
      </c>
      <c r="O1110">
        <v>-5.9825250729999997</v>
      </c>
      <c r="P1110">
        <v>-5.3689327579999997</v>
      </c>
      <c r="Q1110">
        <v>-2.761165418</v>
      </c>
      <c r="R1110">
        <v>-0.15905217499999999</v>
      </c>
      <c r="S1110">
        <v>-0.140786987</v>
      </c>
      <c r="T1110">
        <v>-0.145949422</v>
      </c>
      <c r="U1110">
        <v>-0.29912625399999998</v>
      </c>
      <c r="V1110">
        <v>-0.26844663800000002</v>
      </c>
      <c r="W1110">
        <v>-0.13805827100000001</v>
      </c>
      <c r="X1110">
        <v>1.0545410999999999E-2</v>
      </c>
      <c r="Y1110">
        <v>2.6467719999999999E-3</v>
      </c>
      <c r="Z1110">
        <v>0.78208523399999996</v>
      </c>
      <c r="AA1110">
        <v>1.7712884000000002E-2</v>
      </c>
      <c r="AB1110">
        <v>9.7152116999999996E-2</v>
      </c>
      <c r="AC1110">
        <v>1.237949408</v>
      </c>
    </row>
    <row r="1111" spans="1:29" x14ac:dyDescent="0.3">
      <c r="A1111">
        <v>11.09</v>
      </c>
      <c r="B1111">
        <v>28.2</v>
      </c>
      <c r="C1111">
        <v>-65</v>
      </c>
      <c r="D1111">
        <v>-65</v>
      </c>
      <c r="E1111">
        <v>-65</v>
      </c>
      <c r="F1111">
        <v>-62</v>
      </c>
      <c r="G1111">
        <v>-54.81730769</v>
      </c>
      <c r="H1111">
        <v>-57.24038462</v>
      </c>
      <c r="I1111">
        <v>-60</v>
      </c>
      <c r="J1111">
        <v>-51</v>
      </c>
      <c r="K1111">
        <v>-101</v>
      </c>
      <c r="L1111">
        <v>-3.1702269620000001</v>
      </c>
      <c r="M1111">
        <v>-2.8029565609999998</v>
      </c>
      <c r="N1111">
        <v>-2.9268550100000001</v>
      </c>
      <c r="O1111">
        <v>-3.0679615760000001</v>
      </c>
      <c r="P1111">
        <v>-2.607767339</v>
      </c>
      <c r="Q1111">
        <v>-5.1644019859999997</v>
      </c>
      <c r="R1111">
        <v>-0.158511348</v>
      </c>
      <c r="S1111">
        <v>-0.140147828</v>
      </c>
      <c r="T1111">
        <v>-0.14634274999999999</v>
      </c>
      <c r="U1111">
        <v>-0.15339807899999999</v>
      </c>
      <c r="V1111">
        <v>-0.13038836700000001</v>
      </c>
      <c r="W1111">
        <v>-0.25822009899999998</v>
      </c>
      <c r="X1111">
        <v>1.0602182999999999E-2</v>
      </c>
      <c r="Y1111">
        <v>1.9912250000000001E-3</v>
      </c>
      <c r="Z1111">
        <v>0.78070513399999997</v>
      </c>
      <c r="AA1111">
        <v>1.3284663E-2</v>
      </c>
      <c r="AB1111">
        <v>-7.7551251000000002E-2</v>
      </c>
      <c r="AC1111">
        <v>0.95088867600000004</v>
      </c>
    </row>
    <row r="1112" spans="1:29" x14ac:dyDescent="0.3">
      <c r="A1112">
        <v>11.1</v>
      </c>
      <c r="B1112">
        <v>28.2</v>
      </c>
      <c r="C1112">
        <v>-65</v>
      </c>
      <c r="D1112">
        <v>-65</v>
      </c>
      <c r="E1112">
        <v>-65</v>
      </c>
      <c r="F1112">
        <v>-61.55769231</v>
      </c>
      <c r="G1112">
        <v>-54.58653846</v>
      </c>
      <c r="H1112">
        <v>-57.55769231</v>
      </c>
      <c r="I1112">
        <v>-60</v>
      </c>
      <c r="J1112">
        <v>-43</v>
      </c>
      <c r="K1112">
        <v>0</v>
      </c>
      <c r="L1112">
        <v>-3.1476105780000001</v>
      </c>
      <c r="M1112">
        <v>-2.791156709</v>
      </c>
      <c r="N1112">
        <v>-2.9430798070000002</v>
      </c>
      <c r="O1112">
        <v>-3.0679615760000001</v>
      </c>
      <c r="P1112">
        <v>-2.198705796</v>
      </c>
      <c r="Q1112">
        <v>0</v>
      </c>
      <c r="R1112">
        <v>-0.15738052899999999</v>
      </c>
      <c r="S1112">
        <v>-0.13955783499999999</v>
      </c>
      <c r="T1112">
        <v>-0.14715399000000001</v>
      </c>
      <c r="U1112">
        <v>-0.15339807899999999</v>
      </c>
      <c r="V1112">
        <v>-0.10993529</v>
      </c>
      <c r="W1112">
        <v>0</v>
      </c>
      <c r="X1112">
        <v>1.0289937000000001E-2</v>
      </c>
      <c r="Y1112">
        <v>8.7679499999999998E-4</v>
      </c>
      <c r="Z1112">
        <v>0.77910939400000001</v>
      </c>
      <c r="AA1112">
        <v>2.5093252999999999E-2</v>
      </c>
      <c r="AB1112">
        <v>8.7777789999999994E-2</v>
      </c>
      <c r="AC1112">
        <v>0.46198836599999998</v>
      </c>
    </row>
    <row r="1113" spans="1:29" x14ac:dyDescent="0.3">
      <c r="A1113">
        <v>11.11</v>
      </c>
      <c r="B1113">
        <v>28.2</v>
      </c>
      <c r="C1113">
        <v>-65</v>
      </c>
      <c r="D1113">
        <v>-65</v>
      </c>
      <c r="E1113">
        <v>-65</v>
      </c>
      <c r="F1113">
        <v>-60.46153846</v>
      </c>
      <c r="G1113">
        <v>-54.44230769</v>
      </c>
      <c r="H1113">
        <v>-58.18269231</v>
      </c>
      <c r="I1113">
        <v>-58</v>
      </c>
      <c r="J1113">
        <v>-51</v>
      </c>
      <c r="K1113">
        <v>-111</v>
      </c>
      <c r="L1113">
        <v>-3.0915612800000001</v>
      </c>
      <c r="M1113">
        <v>-2.783781802</v>
      </c>
      <c r="N1113">
        <v>-2.9750377399999999</v>
      </c>
      <c r="O1113">
        <v>-2.9656961900000001</v>
      </c>
      <c r="P1113">
        <v>-2.607767339</v>
      </c>
      <c r="Q1113">
        <v>-5.6757289149999997</v>
      </c>
      <c r="R1113">
        <v>-0.15457806399999999</v>
      </c>
      <c r="S1113">
        <v>-0.13918908999999999</v>
      </c>
      <c r="T1113">
        <v>-0.148751887</v>
      </c>
      <c r="U1113">
        <v>-0.14828480899999999</v>
      </c>
      <c r="V1113">
        <v>-0.13038836700000001</v>
      </c>
      <c r="W1113">
        <v>-0.28378644600000003</v>
      </c>
      <c r="X1113">
        <v>8.8848280000000009E-3</v>
      </c>
      <c r="Y1113">
        <v>-1.2455400000000001E-3</v>
      </c>
      <c r="Z1113">
        <v>0.77634919499999999</v>
      </c>
      <c r="AA1113">
        <v>1.0332516E-2</v>
      </c>
      <c r="AB1113">
        <v>-9.6299905000000005E-2</v>
      </c>
      <c r="AC1113">
        <v>0.98677126699999995</v>
      </c>
    </row>
    <row r="1114" spans="1:29" x14ac:dyDescent="0.3">
      <c r="A1114">
        <v>11.12</v>
      </c>
      <c r="B1114">
        <v>28.2</v>
      </c>
      <c r="C1114">
        <v>-65</v>
      </c>
      <c r="D1114">
        <v>-65</v>
      </c>
      <c r="E1114">
        <v>-65</v>
      </c>
      <c r="F1114">
        <v>-59.35576923</v>
      </c>
      <c r="G1114">
        <v>-54.63461538</v>
      </c>
      <c r="H1114">
        <v>-58.83653846</v>
      </c>
      <c r="I1114">
        <v>-48</v>
      </c>
      <c r="J1114">
        <v>-53</v>
      </c>
      <c r="K1114">
        <v>-59</v>
      </c>
      <c r="L1114">
        <v>-3.0350203219999998</v>
      </c>
      <c r="M1114">
        <v>-2.7936150120000001</v>
      </c>
      <c r="N1114">
        <v>-3.0084706539999999</v>
      </c>
      <c r="O1114">
        <v>-2.4543692610000001</v>
      </c>
      <c r="P1114">
        <v>-2.710032725</v>
      </c>
      <c r="Q1114">
        <v>-3.0168288830000001</v>
      </c>
      <c r="R1114">
        <v>-0.15175101599999999</v>
      </c>
      <c r="S1114">
        <v>-0.13968075099999999</v>
      </c>
      <c r="T1114">
        <v>-0.150423533</v>
      </c>
      <c r="U1114">
        <v>-0.122718463</v>
      </c>
      <c r="V1114">
        <v>-0.13550163600000001</v>
      </c>
      <c r="W1114">
        <v>-0.15084144399999999</v>
      </c>
      <c r="X1114">
        <v>6.9687710000000003E-3</v>
      </c>
      <c r="Y1114">
        <v>-3.1384329999999999E-3</v>
      </c>
      <c r="Z1114">
        <v>0.77518473600000004</v>
      </c>
      <c r="AA1114">
        <v>-7.3803690000000003E-3</v>
      </c>
      <c r="AB1114">
        <v>-1.4487596E-2</v>
      </c>
      <c r="AC1114">
        <v>0.71765183099999996</v>
      </c>
    </row>
    <row r="1115" spans="1:29" x14ac:dyDescent="0.3">
      <c r="A1115">
        <v>11.13</v>
      </c>
      <c r="B1115">
        <v>28.2</v>
      </c>
      <c r="C1115">
        <v>-65</v>
      </c>
      <c r="D1115">
        <v>-65</v>
      </c>
      <c r="E1115">
        <v>-65</v>
      </c>
      <c r="F1115">
        <v>-58.40384615</v>
      </c>
      <c r="G1115">
        <v>-54.47115385</v>
      </c>
      <c r="H1115">
        <v>-59.31730769</v>
      </c>
      <c r="I1115">
        <v>-59</v>
      </c>
      <c r="J1115">
        <v>-51</v>
      </c>
      <c r="K1115">
        <v>-59</v>
      </c>
      <c r="L1115">
        <v>-2.9863459309999998</v>
      </c>
      <c r="M1115">
        <v>-2.7852567829999999</v>
      </c>
      <c r="N1115">
        <v>-3.0330536800000001</v>
      </c>
      <c r="O1115">
        <v>-3.0168288830000001</v>
      </c>
      <c r="P1115">
        <v>-2.607767339</v>
      </c>
      <c r="Q1115">
        <v>-3.0168288830000001</v>
      </c>
      <c r="R1115">
        <v>-0.14931729699999999</v>
      </c>
      <c r="S1115">
        <v>-0.139262839</v>
      </c>
      <c r="T1115">
        <v>-0.15165268400000001</v>
      </c>
      <c r="U1115">
        <v>-0.15084144399999999</v>
      </c>
      <c r="V1115">
        <v>-0.13038836700000001</v>
      </c>
      <c r="W1115">
        <v>-0.15084144399999999</v>
      </c>
      <c r="X1115">
        <v>5.8049440000000002E-3</v>
      </c>
      <c r="Y1115">
        <v>-4.9084109999999997E-3</v>
      </c>
      <c r="Z1115">
        <v>0.77233828000000004</v>
      </c>
      <c r="AA1115">
        <v>1.1808590000000001E-2</v>
      </c>
      <c r="AB1115">
        <v>-6.8176920000000002E-3</v>
      </c>
      <c r="AC1115">
        <v>0.75801974599999999</v>
      </c>
    </row>
    <row r="1116" spans="1:29" x14ac:dyDescent="0.3">
      <c r="A1116">
        <v>11.14</v>
      </c>
      <c r="B1116">
        <v>28.2</v>
      </c>
      <c r="C1116">
        <v>-65</v>
      </c>
      <c r="D1116">
        <v>-65</v>
      </c>
      <c r="E1116">
        <v>-65</v>
      </c>
      <c r="F1116">
        <v>-57.03846154</v>
      </c>
      <c r="G1116">
        <v>-53.84615385</v>
      </c>
      <c r="H1116">
        <v>-59.13461538</v>
      </c>
      <c r="I1116">
        <v>-58</v>
      </c>
      <c r="J1116">
        <v>-53</v>
      </c>
      <c r="K1116">
        <v>-59</v>
      </c>
      <c r="L1116">
        <v>-2.9165301389999998</v>
      </c>
      <c r="M1116">
        <v>-2.7532988500000002</v>
      </c>
      <c r="N1116">
        <v>-3.0237121299999998</v>
      </c>
      <c r="O1116">
        <v>-2.9656961900000001</v>
      </c>
      <c r="P1116">
        <v>-2.710032725</v>
      </c>
      <c r="Q1116">
        <v>-3.0168288830000001</v>
      </c>
      <c r="R1116">
        <v>-0.14582650699999999</v>
      </c>
      <c r="S1116">
        <v>-0.13766494300000001</v>
      </c>
      <c r="T1116">
        <v>-0.151185606</v>
      </c>
      <c r="U1116">
        <v>-0.14828480899999999</v>
      </c>
      <c r="V1116">
        <v>-0.13550163600000001</v>
      </c>
      <c r="W1116">
        <v>-0.15084144399999999</v>
      </c>
      <c r="X1116">
        <v>4.7120809999999999E-3</v>
      </c>
      <c r="Y1116">
        <v>-6.2932550000000002E-3</v>
      </c>
      <c r="Z1116">
        <v>0.76259132600000001</v>
      </c>
      <c r="AA1116">
        <v>7.3803690000000003E-3</v>
      </c>
      <c r="AB1116">
        <v>-5.9654809999999999E-3</v>
      </c>
      <c r="AC1116">
        <v>0.76250507000000001</v>
      </c>
    </row>
    <row r="1117" spans="1:29" x14ac:dyDescent="0.3">
      <c r="A1117">
        <v>11.15</v>
      </c>
      <c r="B1117">
        <v>28.2</v>
      </c>
      <c r="C1117">
        <v>-65</v>
      </c>
      <c r="D1117">
        <v>-65</v>
      </c>
      <c r="E1117">
        <v>-65</v>
      </c>
      <c r="F1117">
        <v>-56.04807692</v>
      </c>
      <c r="G1117">
        <v>-53.36538462</v>
      </c>
      <c r="H1117">
        <v>-58.77884615</v>
      </c>
      <c r="I1117">
        <v>-56</v>
      </c>
      <c r="J1117">
        <v>-53</v>
      </c>
      <c r="K1117">
        <v>-45</v>
      </c>
      <c r="L1117">
        <v>-2.8658891070000001</v>
      </c>
      <c r="M1117">
        <v>-2.7287158250000001</v>
      </c>
      <c r="N1117">
        <v>-3.0055206910000001</v>
      </c>
      <c r="O1117">
        <v>-2.8634308040000001</v>
      </c>
      <c r="P1117">
        <v>-2.710032725</v>
      </c>
      <c r="Q1117">
        <v>-2.3009711820000001</v>
      </c>
      <c r="R1117">
        <v>-0.14329445499999999</v>
      </c>
      <c r="S1117">
        <v>-0.136435791</v>
      </c>
      <c r="T1117">
        <v>-0.150276035</v>
      </c>
      <c r="U1117">
        <v>-0.14317154000000001</v>
      </c>
      <c r="V1117">
        <v>-0.13550163600000001</v>
      </c>
      <c r="W1117">
        <v>-0.11504855899999999</v>
      </c>
      <c r="X1117">
        <v>3.9598519999999998E-3</v>
      </c>
      <c r="Y1117">
        <v>-6.940608E-3</v>
      </c>
      <c r="Z1117">
        <v>0.75439698399999999</v>
      </c>
      <c r="AA1117">
        <v>4.4282210000000004E-3</v>
      </c>
      <c r="AB1117">
        <v>1.6192018999999998E-2</v>
      </c>
      <c r="AC1117">
        <v>0.690739887</v>
      </c>
    </row>
    <row r="1118" spans="1:29" x14ac:dyDescent="0.3">
      <c r="A1118">
        <v>11.16</v>
      </c>
      <c r="B1118">
        <v>28.2</v>
      </c>
      <c r="C1118">
        <v>-65</v>
      </c>
      <c r="D1118">
        <v>-65</v>
      </c>
      <c r="E1118">
        <v>-65</v>
      </c>
      <c r="F1118">
        <v>-54.86538462</v>
      </c>
      <c r="G1118">
        <v>-52.99038462</v>
      </c>
      <c r="H1118">
        <v>-58.42307692</v>
      </c>
      <c r="I1118">
        <v>-56</v>
      </c>
      <c r="J1118">
        <v>-41</v>
      </c>
      <c r="K1118">
        <v>-59</v>
      </c>
      <c r="L1118">
        <v>-2.8054148639999998</v>
      </c>
      <c r="M1118">
        <v>-2.7095410649999998</v>
      </c>
      <c r="N1118">
        <v>-2.9873292519999999</v>
      </c>
      <c r="O1118">
        <v>-2.8634308040000001</v>
      </c>
      <c r="P1118">
        <v>-2.09644041</v>
      </c>
      <c r="Q1118">
        <v>-3.0168288830000001</v>
      </c>
      <c r="R1118">
        <v>-0.140270743</v>
      </c>
      <c r="S1118">
        <v>-0.13547705299999999</v>
      </c>
      <c r="T1118">
        <v>-0.149366463</v>
      </c>
      <c r="U1118">
        <v>-0.14317154000000001</v>
      </c>
      <c r="V1118">
        <v>-0.104822021</v>
      </c>
      <c r="W1118">
        <v>-0.15084144399999999</v>
      </c>
      <c r="X1118">
        <v>2.7676380000000002E-3</v>
      </c>
      <c r="Y1118">
        <v>-7.6617100000000004E-3</v>
      </c>
      <c r="Z1118">
        <v>0.74581449</v>
      </c>
      <c r="AA1118">
        <v>2.2141106000000001E-2</v>
      </c>
      <c r="AB1118">
        <v>-1.7896443000000001E-2</v>
      </c>
      <c r="AC1118">
        <v>0.69971053500000002</v>
      </c>
    </row>
    <row r="1119" spans="1:29" x14ac:dyDescent="0.3">
      <c r="A1119">
        <v>11.17</v>
      </c>
      <c r="B1119">
        <v>28.2</v>
      </c>
      <c r="C1119">
        <v>-65</v>
      </c>
      <c r="D1119">
        <v>-65</v>
      </c>
      <c r="E1119">
        <v>-65</v>
      </c>
      <c r="F1119">
        <v>-53.81730769</v>
      </c>
      <c r="G1119">
        <v>-53.27884615</v>
      </c>
      <c r="H1119">
        <v>-57.42307692</v>
      </c>
      <c r="I1119">
        <v>-45</v>
      </c>
      <c r="J1119">
        <v>-54</v>
      </c>
      <c r="K1119">
        <v>-59</v>
      </c>
      <c r="L1119">
        <v>-2.7518238689999999</v>
      </c>
      <c r="M1119">
        <v>-2.7242908799999999</v>
      </c>
      <c r="N1119">
        <v>-2.9361965589999999</v>
      </c>
      <c r="O1119">
        <v>-2.3009711820000001</v>
      </c>
      <c r="P1119">
        <v>-2.761165418</v>
      </c>
      <c r="Q1119">
        <v>-3.0168288830000001</v>
      </c>
      <c r="R1119">
        <v>-0.137591193</v>
      </c>
      <c r="S1119">
        <v>-0.13621454399999999</v>
      </c>
      <c r="T1119">
        <v>-0.146809828</v>
      </c>
      <c r="U1119">
        <v>-0.11504855899999999</v>
      </c>
      <c r="V1119">
        <v>-0.13805827100000001</v>
      </c>
      <c r="W1119">
        <v>-0.15084144399999999</v>
      </c>
      <c r="X1119">
        <v>7.9480900000000005E-4</v>
      </c>
      <c r="Y1119">
        <v>-6.6046400000000002E-3</v>
      </c>
      <c r="Z1119">
        <v>0.73792204500000003</v>
      </c>
      <c r="AA1119">
        <v>-1.3284663E-2</v>
      </c>
      <c r="AB1119">
        <v>-1.6192018999999998E-2</v>
      </c>
      <c r="AC1119">
        <v>0.70868118300000005</v>
      </c>
    </row>
    <row r="1120" spans="1:29" x14ac:dyDescent="0.3">
      <c r="A1120">
        <v>11.18</v>
      </c>
      <c r="B1120">
        <v>28.2</v>
      </c>
      <c r="C1120">
        <v>-65</v>
      </c>
      <c r="D1120">
        <v>-65</v>
      </c>
      <c r="E1120">
        <v>-65</v>
      </c>
      <c r="F1120">
        <v>-53.48076923</v>
      </c>
      <c r="G1120">
        <v>-54.16346154</v>
      </c>
      <c r="H1120">
        <v>-56.63461538</v>
      </c>
      <c r="I1120">
        <v>-54</v>
      </c>
      <c r="J1120">
        <v>-54</v>
      </c>
      <c r="K1120">
        <v>-59</v>
      </c>
      <c r="L1120">
        <v>-2.7346157510000002</v>
      </c>
      <c r="M1120">
        <v>-2.7695236470000002</v>
      </c>
      <c r="N1120">
        <v>-2.8958803980000001</v>
      </c>
      <c r="O1120">
        <v>-2.761165418</v>
      </c>
      <c r="P1120">
        <v>-2.761165418</v>
      </c>
      <c r="Q1120">
        <v>-3.0168288830000001</v>
      </c>
      <c r="R1120">
        <v>-0.13673078799999999</v>
      </c>
      <c r="S1120">
        <v>-0.138476182</v>
      </c>
      <c r="T1120">
        <v>-0.14479402</v>
      </c>
      <c r="U1120">
        <v>-0.13805827100000001</v>
      </c>
      <c r="V1120">
        <v>-0.13805827100000001</v>
      </c>
      <c r="W1120">
        <v>-0.15084144399999999</v>
      </c>
      <c r="X1120">
        <v>-1.0077040000000001E-3</v>
      </c>
      <c r="Y1120">
        <v>-4.7936899999999998E-3</v>
      </c>
      <c r="Z1120">
        <v>0.73684384199999997</v>
      </c>
      <c r="AA1120">
        <v>0</v>
      </c>
      <c r="AB1120">
        <v>-8.5221150000000002E-3</v>
      </c>
      <c r="AC1120">
        <v>0.74904909799999997</v>
      </c>
    </row>
    <row r="1121" spans="1:29" x14ac:dyDescent="0.3">
      <c r="A1121">
        <v>11.19</v>
      </c>
      <c r="B1121">
        <v>28.2</v>
      </c>
      <c r="C1121">
        <v>-65</v>
      </c>
      <c r="D1121">
        <v>-65</v>
      </c>
      <c r="E1121">
        <v>-65</v>
      </c>
      <c r="F1121">
        <v>-53.31730769</v>
      </c>
      <c r="G1121">
        <v>-54.77884615</v>
      </c>
      <c r="H1121">
        <v>-55.67307692</v>
      </c>
      <c r="I1121">
        <v>-54</v>
      </c>
      <c r="J1121">
        <v>-56</v>
      </c>
      <c r="K1121">
        <v>-60</v>
      </c>
      <c r="L1121">
        <v>-2.726257522</v>
      </c>
      <c r="M1121">
        <v>-2.8009899190000001</v>
      </c>
      <c r="N1121">
        <v>-2.8467143469999998</v>
      </c>
      <c r="O1121">
        <v>-2.761165418</v>
      </c>
      <c r="P1121">
        <v>-2.8634308040000001</v>
      </c>
      <c r="Q1121">
        <v>-3.0679615760000001</v>
      </c>
      <c r="R1121">
        <v>-0.136312876</v>
      </c>
      <c r="S1121">
        <v>-0.140049496</v>
      </c>
      <c r="T1121">
        <v>-0.142335717</v>
      </c>
      <c r="U1121">
        <v>-0.13805827100000001</v>
      </c>
      <c r="V1121">
        <v>-0.14317154000000001</v>
      </c>
      <c r="W1121">
        <v>-0.15339807899999999</v>
      </c>
      <c r="X1121">
        <v>-2.157338E-3</v>
      </c>
      <c r="Y1121">
        <v>-2.7696880000000002E-3</v>
      </c>
      <c r="Z1121">
        <v>0.73455805200000002</v>
      </c>
      <c r="AA1121">
        <v>-2.952147E-3</v>
      </c>
      <c r="AB1121">
        <v>-8.5221150000000002E-3</v>
      </c>
      <c r="AC1121">
        <v>0.76250507000000001</v>
      </c>
    </row>
    <row r="1122" spans="1:29" x14ac:dyDescent="0.3">
      <c r="A1122">
        <v>11.2</v>
      </c>
      <c r="B1122">
        <v>28.2</v>
      </c>
      <c r="C1122">
        <v>-65</v>
      </c>
      <c r="D1122">
        <v>-65</v>
      </c>
      <c r="E1122">
        <v>-65</v>
      </c>
      <c r="F1122">
        <v>-53.23076923</v>
      </c>
      <c r="G1122">
        <v>-55.08653846</v>
      </c>
      <c r="H1122">
        <v>-54.72115385</v>
      </c>
      <c r="I1122">
        <v>-55</v>
      </c>
      <c r="J1122">
        <v>-59</v>
      </c>
      <c r="K1122">
        <v>-46</v>
      </c>
      <c r="L1122">
        <v>-2.7218325769999998</v>
      </c>
      <c r="M1122">
        <v>-2.8167230559999998</v>
      </c>
      <c r="N1122">
        <v>-2.7980399560000002</v>
      </c>
      <c r="O1122">
        <v>-2.812298111</v>
      </c>
      <c r="P1122">
        <v>-3.0168288830000001</v>
      </c>
      <c r="Q1122">
        <v>-2.3521038750000001</v>
      </c>
      <c r="R1122">
        <v>-0.13609162899999999</v>
      </c>
      <c r="S1122">
        <v>-0.14083615299999999</v>
      </c>
      <c r="T1122">
        <v>-0.139901998</v>
      </c>
      <c r="U1122">
        <v>-0.14061490600000001</v>
      </c>
      <c r="V1122">
        <v>-0.15084144399999999</v>
      </c>
      <c r="W1122">
        <v>-0.117605194</v>
      </c>
      <c r="X1122">
        <v>-2.7392520000000002E-3</v>
      </c>
      <c r="Y1122">
        <v>-9.5873799999999999E-4</v>
      </c>
      <c r="Z1122">
        <v>0.73128031500000001</v>
      </c>
      <c r="AA1122">
        <v>-5.9042950000000004E-3</v>
      </c>
      <c r="AB1122">
        <v>1.8748654E-2</v>
      </c>
      <c r="AC1122">
        <v>0.71765183099999996</v>
      </c>
    </row>
    <row r="1123" spans="1:29" x14ac:dyDescent="0.3">
      <c r="A1123">
        <v>11.21</v>
      </c>
      <c r="B1123">
        <v>28.2</v>
      </c>
      <c r="C1123">
        <v>-65</v>
      </c>
      <c r="D1123">
        <v>-65</v>
      </c>
      <c r="E1123">
        <v>-65</v>
      </c>
      <c r="F1123">
        <v>-53</v>
      </c>
      <c r="G1123">
        <v>-55.44230769</v>
      </c>
      <c r="H1123">
        <v>-54.44230769</v>
      </c>
      <c r="I1123">
        <v>-53</v>
      </c>
      <c r="J1123">
        <v>-48</v>
      </c>
      <c r="K1123">
        <v>-58</v>
      </c>
      <c r="L1123">
        <v>-2.710032725</v>
      </c>
      <c r="M1123">
        <v>-2.834914495</v>
      </c>
      <c r="N1123">
        <v>-2.783781802</v>
      </c>
      <c r="O1123">
        <v>-2.710032725</v>
      </c>
      <c r="P1123">
        <v>-2.4543692610000001</v>
      </c>
      <c r="Q1123">
        <v>-2.9656961900000001</v>
      </c>
      <c r="R1123">
        <v>-0.13550163600000001</v>
      </c>
      <c r="S1123">
        <v>-0.14174572499999999</v>
      </c>
      <c r="T1123">
        <v>-0.13918908999999999</v>
      </c>
      <c r="U1123">
        <v>-0.13550163600000001</v>
      </c>
      <c r="V1123">
        <v>-0.122718463</v>
      </c>
      <c r="W1123">
        <v>-0.14828480899999999</v>
      </c>
      <c r="X1123">
        <v>-3.6050259999999999E-3</v>
      </c>
      <c r="Y1123">
        <v>-3.7693999999999998E-4</v>
      </c>
      <c r="Z1123">
        <v>0.73059026500000002</v>
      </c>
      <c r="AA1123">
        <v>7.3803690000000003E-3</v>
      </c>
      <c r="AB1123">
        <v>-1.2783173E-2</v>
      </c>
      <c r="AC1123">
        <v>0.71316650699999995</v>
      </c>
    </row>
    <row r="1124" spans="1:29" x14ac:dyDescent="0.3">
      <c r="A1124">
        <v>11.22</v>
      </c>
      <c r="B1124">
        <v>28.2</v>
      </c>
      <c r="C1124">
        <v>-65</v>
      </c>
      <c r="D1124">
        <v>-65</v>
      </c>
      <c r="E1124">
        <v>-65</v>
      </c>
      <c r="F1124">
        <v>-52.82692308</v>
      </c>
      <c r="G1124">
        <v>-55.89423077</v>
      </c>
      <c r="H1124">
        <v>-54.19230769</v>
      </c>
      <c r="I1124">
        <v>-54</v>
      </c>
      <c r="J1124">
        <v>-61</v>
      </c>
      <c r="K1124">
        <v>-55</v>
      </c>
      <c r="L1124">
        <v>-2.7011828360000001</v>
      </c>
      <c r="M1124">
        <v>-2.8580225380000002</v>
      </c>
      <c r="N1124">
        <v>-2.7709986280000001</v>
      </c>
      <c r="O1124">
        <v>-2.761165418</v>
      </c>
      <c r="P1124">
        <v>-3.1190942690000001</v>
      </c>
      <c r="Q1124">
        <v>-2.812298111</v>
      </c>
      <c r="R1124">
        <v>-0.13505914199999999</v>
      </c>
      <c r="S1124">
        <v>-0.14290112699999999</v>
      </c>
      <c r="T1124">
        <v>-0.13854993099999999</v>
      </c>
      <c r="U1124">
        <v>-0.13805827100000001</v>
      </c>
      <c r="V1124">
        <v>-0.15595471299999999</v>
      </c>
      <c r="W1124">
        <v>-0.14061490600000001</v>
      </c>
      <c r="X1124">
        <v>-4.5275719999999997E-3</v>
      </c>
      <c r="Y1124">
        <v>2.8680200000000001E-4</v>
      </c>
      <c r="Z1124">
        <v>0.73071964899999997</v>
      </c>
      <c r="AA1124">
        <v>-1.0332516E-2</v>
      </c>
      <c r="AB1124">
        <v>4.2610579999999999E-3</v>
      </c>
      <c r="AC1124">
        <v>0.76250507000000001</v>
      </c>
    </row>
    <row r="1125" spans="1:29" x14ac:dyDescent="0.3">
      <c r="A1125">
        <v>11.23</v>
      </c>
      <c r="B1125">
        <v>28.2</v>
      </c>
      <c r="C1125">
        <v>-65</v>
      </c>
      <c r="D1125">
        <v>-65</v>
      </c>
      <c r="E1125">
        <v>-65</v>
      </c>
      <c r="F1125">
        <v>-52.85576923</v>
      </c>
      <c r="G1125">
        <v>-56.45192308</v>
      </c>
      <c r="H1125">
        <v>-53.75961538</v>
      </c>
      <c r="I1125">
        <v>-42</v>
      </c>
      <c r="J1125">
        <v>-62</v>
      </c>
      <c r="K1125">
        <v>-55</v>
      </c>
      <c r="L1125">
        <v>-2.702657818</v>
      </c>
      <c r="M1125">
        <v>-2.8865388479999998</v>
      </c>
      <c r="N1125">
        <v>-2.748873905</v>
      </c>
      <c r="O1125">
        <v>-2.147573103</v>
      </c>
      <c r="P1125">
        <v>-3.1702269620000001</v>
      </c>
      <c r="Q1125">
        <v>-2.812298111</v>
      </c>
      <c r="R1125">
        <v>-0.135132891</v>
      </c>
      <c r="S1125">
        <v>-0.14432694200000001</v>
      </c>
      <c r="T1125">
        <v>-0.137443695</v>
      </c>
      <c r="U1125">
        <v>-0.107378655</v>
      </c>
      <c r="V1125">
        <v>-0.158511348</v>
      </c>
      <c r="W1125">
        <v>-0.14061490600000001</v>
      </c>
      <c r="X1125">
        <v>-5.3081880000000001E-3</v>
      </c>
      <c r="Y1125">
        <v>1.5241479999999999E-3</v>
      </c>
      <c r="Z1125">
        <v>0.73140969899999997</v>
      </c>
      <c r="AA1125">
        <v>-2.9521473999999999E-2</v>
      </c>
      <c r="AB1125">
        <v>-5.1132690000000001E-3</v>
      </c>
      <c r="AC1125">
        <v>0.71316650699999995</v>
      </c>
    </row>
    <row r="1126" spans="1:29" x14ac:dyDescent="0.3">
      <c r="A1126">
        <v>11.24</v>
      </c>
      <c r="B1126">
        <v>28.2</v>
      </c>
      <c r="C1126">
        <v>-65</v>
      </c>
      <c r="D1126">
        <v>-65</v>
      </c>
      <c r="E1126">
        <v>-65</v>
      </c>
      <c r="F1126">
        <v>-53.50961538</v>
      </c>
      <c r="G1126">
        <v>-57.51923077</v>
      </c>
      <c r="H1126">
        <v>-53.51923077</v>
      </c>
      <c r="I1126">
        <v>-56</v>
      </c>
      <c r="J1126">
        <v>-62</v>
      </c>
      <c r="K1126">
        <v>-56</v>
      </c>
      <c r="L1126">
        <v>-2.7360907320000001</v>
      </c>
      <c r="M1126">
        <v>-2.9411131639999999</v>
      </c>
      <c r="N1126">
        <v>-2.7365823929999999</v>
      </c>
      <c r="O1126">
        <v>-2.8634308040000001</v>
      </c>
      <c r="P1126">
        <v>-3.1702269620000001</v>
      </c>
      <c r="Q1126">
        <v>-2.8634308040000001</v>
      </c>
      <c r="R1126">
        <v>-0.136804537</v>
      </c>
      <c r="S1126">
        <v>-0.14705565800000001</v>
      </c>
      <c r="T1126">
        <v>-0.13682912</v>
      </c>
      <c r="U1126">
        <v>-0.14317154000000001</v>
      </c>
      <c r="V1126">
        <v>-0.158511348</v>
      </c>
      <c r="W1126">
        <v>-0.14317154000000001</v>
      </c>
      <c r="X1126">
        <v>-5.9184880000000004E-3</v>
      </c>
      <c r="Y1126">
        <v>3.4006520000000001E-3</v>
      </c>
      <c r="Z1126">
        <v>0.73805142899999998</v>
      </c>
      <c r="AA1126">
        <v>-8.8564420000000008E-3</v>
      </c>
      <c r="AB1126">
        <v>5.1132690000000001E-3</v>
      </c>
      <c r="AC1126">
        <v>0.78044636599999995</v>
      </c>
    </row>
    <row r="1127" spans="1:29" x14ac:dyDescent="0.3">
      <c r="A1127">
        <v>11.25</v>
      </c>
      <c r="B1127">
        <v>28.2</v>
      </c>
      <c r="C1127">
        <v>-65</v>
      </c>
      <c r="D1127">
        <v>-65</v>
      </c>
      <c r="E1127">
        <v>-65</v>
      </c>
      <c r="F1127">
        <v>-54.75961538</v>
      </c>
      <c r="G1127">
        <v>-58.79807692</v>
      </c>
      <c r="H1127">
        <v>-53.70192308</v>
      </c>
      <c r="I1127">
        <v>-55</v>
      </c>
      <c r="J1127">
        <v>-60</v>
      </c>
      <c r="K1127">
        <v>-43</v>
      </c>
      <c r="L1127">
        <v>-2.800006598</v>
      </c>
      <c r="M1127">
        <v>-3.0065040120000002</v>
      </c>
      <c r="N1127">
        <v>-2.7459239420000001</v>
      </c>
      <c r="O1127">
        <v>-2.812298111</v>
      </c>
      <c r="P1127">
        <v>-3.0679615760000001</v>
      </c>
      <c r="Q1127">
        <v>-2.198705796</v>
      </c>
      <c r="R1127">
        <v>-0.14000033000000001</v>
      </c>
      <c r="S1127">
        <v>-0.15032520099999999</v>
      </c>
      <c r="T1127">
        <v>-0.13729619700000001</v>
      </c>
      <c r="U1127">
        <v>-0.14061490600000001</v>
      </c>
      <c r="V1127">
        <v>-0.15339807899999999</v>
      </c>
      <c r="W1127">
        <v>-0.10993529</v>
      </c>
      <c r="X1127">
        <v>-5.9610669999999996E-3</v>
      </c>
      <c r="Y1127">
        <v>5.2443790000000004E-3</v>
      </c>
      <c r="Z1127">
        <v>0.75021355700000003</v>
      </c>
      <c r="AA1127">
        <v>-7.3803690000000003E-3</v>
      </c>
      <c r="AB1127">
        <v>2.4714135000000002E-2</v>
      </c>
      <c r="AC1127">
        <v>0.70868118300000005</v>
      </c>
    </row>
    <row r="1128" spans="1:29" x14ac:dyDescent="0.3">
      <c r="A1128">
        <v>11.26</v>
      </c>
      <c r="B1128">
        <v>28.2</v>
      </c>
      <c r="C1128">
        <v>-65</v>
      </c>
      <c r="D1128">
        <v>-65</v>
      </c>
      <c r="E1128">
        <v>-65</v>
      </c>
      <c r="F1128">
        <v>-55.96153846</v>
      </c>
      <c r="G1128">
        <v>-59.91346154</v>
      </c>
      <c r="H1128">
        <v>-54.01923077</v>
      </c>
      <c r="I1128">
        <v>-56</v>
      </c>
      <c r="J1128">
        <v>-59</v>
      </c>
      <c r="K1128">
        <v>-55</v>
      </c>
      <c r="L1128">
        <v>-2.8614641619999999</v>
      </c>
      <c r="M1128">
        <v>-3.0635366309999998</v>
      </c>
      <c r="N1128">
        <v>-2.7621487390000001</v>
      </c>
      <c r="O1128">
        <v>-2.8634308040000001</v>
      </c>
      <c r="P1128">
        <v>-3.0168288830000001</v>
      </c>
      <c r="Q1128">
        <v>-2.812298111</v>
      </c>
      <c r="R1128">
        <v>-0.14307320800000001</v>
      </c>
      <c r="S1128">
        <v>-0.15317683200000001</v>
      </c>
      <c r="T1128">
        <v>-0.138107437</v>
      </c>
      <c r="U1128">
        <v>-0.14317154000000001</v>
      </c>
      <c r="V1128">
        <v>-0.15084144399999999</v>
      </c>
      <c r="W1128">
        <v>-0.14061490600000001</v>
      </c>
      <c r="X1128">
        <v>-5.8333300000000003E-3</v>
      </c>
      <c r="Y1128">
        <v>6.6783889999999999E-3</v>
      </c>
      <c r="Z1128">
        <v>0.76203066100000005</v>
      </c>
      <c r="AA1128">
        <v>-4.4282210000000004E-3</v>
      </c>
      <c r="AB1128">
        <v>4.2610579999999999E-3</v>
      </c>
      <c r="AC1128">
        <v>0.76250507000000001</v>
      </c>
    </row>
    <row r="1129" spans="1:29" x14ac:dyDescent="0.3">
      <c r="A1129">
        <v>11.27</v>
      </c>
      <c r="B1129">
        <v>28.2</v>
      </c>
      <c r="C1129">
        <v>-65</v>
      </c>
      <c r="D1129">
        <v>-65</v>
      </c>
      <c r="E1129">
        <v>-65</v>
      </c>
      <c r="F1129">
        <v>-57.04807692</v>
      </c>
      <c r="G1129">
        <v>-60.93269231</v>
      </c>
      <c r="H1129">
        <v>-54.41346154</v>
      </c>
      <c r="I1129">
        <v>-55</v>
      </c>
      <c r="J1129">
        <v>-46</v>
      </c>
      <c r="K1129">
        <v>-54</v>
      </c>
      <c r="L1129">
        <v>-2.9170218000000001</v>
      </c>
      <c r="M1129">
        <v>-3.1156526449999999</v>
      </c>
      <c r="N1129">
        <v>-2.7823068200000001</v>
      </c>
      <c r="O1129">
        <v>-2.812298111</v>
      </c>
      <c r="P1129">
        <v>-2.3521038750000001</v>
      </c>
      <c r="Q1129">
        <v>-2.761165418</v>
      </c>
      <c r="R1129">
        <v>-0.14585108999999999</v>
      </c>
      <c r="S1129">
        <v>-0.155782632</v>
      </c>
      <c r="T1129">
        <v>-0.139115341</v>
      </c>
      <c r="U1129">
        <v>-0.14061490600000001</v>
      </c>
      <c r="V1129">
        <v>-0.117605194</v>
      </c>
      <c r="W1129">
        <v>-0.13805827100000001</v>
      </c>
      <c r="X1129">
        <v>-5.7339790000000002E-3</v>
      </c>
      <c r="Y1129">
        <v>7.8010129999999999E-3</v>
      </c>
      <c r="Z1129">
        <v>0.77324397099999997</v>
      </c>
      <c r="AA1129">
        <v>1.3284663E-2</v>
      </c>
      <c r="AB1129">
        <v>-5.9654809999999999E-3</v>
      </c>
      <c r="AC1129">
        <v>0.69522521100000001</v>
      </c>
    </row>
    <row r="1130" spans="1:29" x14ac:dyDescent="0.3">
      <c r="A1130">
        <v>11.28</v>
      </c>
      <c r="B1130">
        <v>28.2</v>
      </c>
      <c r="C1130">
        <v>-65</v>
      </c>
      <c r="D1130">
        <v>-65</v>
      </c>
      <c r="E1130">
        <v>-65</v>
      </c>
      <c r="F1130">
        <v>-57.75</v>
      </c>
      <c r="G1130">
        <v>-61.22115385</v>
      </c>
      <c r="H1130">
        <v>-54.45192308</v>
      </c>
      <c r="I1130">
        <v>-47</v>
      </c>
      <c r="J1130">
        <v>-58</v>
      </c>
      <c r="K1130">
        <v>-51</v>
      </c>
      <c r="L1130">
        <v>-2.9529130170000002</v>
      </c>
      <c r="M1130">
        <v>-3.13040246</v>
      </c>
      <c r="N1130">
        <v>-2.7842734619999998</v>
      </c>
      <c r="O1130">
        <v>-2.4032365680000001</v>
      </c>
      <c r="P1130">
        <v>-2.9656961900000001</v>
      </c>
      <c r="Q1130">
        <v>-2.607767339</v>
      </c>
      <c r="R1130">
        <v>-0.14764565099999999</v>
      </c>
      <c r="S1130">
        <v>-0.15652012300000001</v>
      </c>
      <c r="T1130">
        <v>-0.13921367300000001</v>
      </c>
      <c r="U1130">
        <v>-0.120161828</v>
      </c>
      <c r="V1130">
        <v>-0.14828480899999999</v>
      </c>
      <c r="W1130">
        <v>-0.13038836700000001</v>
      </c>
      <c r="X1130">
        <v>-5.1236789999999999E-3</v>
      </c>
      <c r="Y1130">
        <v>8.5794760000000008E-3</v>
      </c>
      <c r="Z1130">
        <v>0.77785867900000005</v>
      </c>
      <c r="AA1130">
        <v>-1.6236811E-2</v>
      </c>
      <c r="AB1130">
        <v>2.5566349999999998E-3</v>
      </c>
      <c r="AC1130">
        <v>0.69971053500000002</v>
      </c>
    </row>
    <row r="1131" spans="1:29" x14ac:dyDescent="0.3">
      <c r="A1131">
        <v>11.29</v>
      </c>
      <c r="B1131">
        <v>28.2</v>
      </c>
      <c r="C1131">
        <v>-65</v>
      </c>
      <c r="D1131">
        <v>-65</v>
      </c>
      <c r="E1131">
        <v>-65</v>
      </c>
      <c r="F1131">
        <v>-58.07692308</v>
      </c>
      <c r="G1131">
        <v>-60.80769231</v>
      </c>
      <c r="H1131">
        <v>-54</v>
      </c>
      <c r="I1131">
        <v>-55</v>
      </c>
      <c r="J1131">
        <v>-59</v>
      </c>
      <c r="K1131">
        <v>-52</v>
      </c>
      <c r="L1131">
        <v>-2.969629474</v>
      </c>
      <c r="M1131">
        <v>-3.109261059</v>
      </c>
      <c r="N1131">
        <v>-2.761165418</v>
      </c>
      <c r="O1131">
        <v>-2.812298111</v>
      </c>
      <c r="P1131">
        <v>-3.0168288830000001</v>
      </c>
      <c r="Q1131">
        <v>-2.658900032</v>
      </c>
      <c r="R1131">
        <v>-0.148481474</v>
      </c>
      <c r="S1131">
        <v>-0.15546305299999999</v>
      </c>
      <c r="T1131">
        <v>-0.13805827100000001</v>
      </c>
      <c r="U1131">
        <v>-0.14061490600000001</v>
      </c>
      <c r="V1131">
        <v>-0.15084144399999999</v>
      </c>
      <c r="W1131">
        <v>-0.13294500200000001</v>
      </c>
      <c r="X1131">
        <v>-4.0308169999999999E-3</v>
      </c>
      <c r="Y1131">
        <v>9.2759950000000004E-3</v>
      </c>
      <c r="Z1131">
        <v>0.77544350399999995</v>
      </c>
      <c r="AA1131">
        <v>-5.9042950000000004E-3</v>
      </c>
      <c r="AB1131">
        <v>8.5221150000000002E-3</v>
      </c>
      <c r="AC1131">
        <v>0.74456377399999996</v>
      </c>
    </row>
    <row r="1132" spans="1:29" x14ac:dyDescent="0.3">
      <c r="A1132">
        <v>11.3</v>
      </c>
      <c r="B1132">
        <v>28.2</v>
      </c>
      <c r="C1132">
        <v>-65</v>
      </c>
      <c r="D1132">
        <v>-65</v>
      </c>
      <c r="E1132">
        <v>-65</v>
      </c>
      <c r="F1132">
        <v>-58.25</v>
      </c>
      <c r="G1132">
        <v>-60.15384615</v>
      </c>
      <c r="H1132">
        <v>-53.61538462</v>
      </c>
      <c r="I1132">
        <v>-56</v>
      </c>
      <c r="J1132">
        <v>-61</v>
      </c>
      <c r="K1132">
        <v>-49</v>
      </c>
      <c r="L1132">
        <v>-2.9784793629999999</v>
      </c>
      <c r="M1132">
        <v>-3.0758281439999999</v>
      </c>
      <c r="N1132">
        <v>-2.741498998</v>
      </c>
      <c r="O1132">
        <v>-2.8634308040000001</v>
      </c>
      <c r="P1132">
        <v>-3.1190942690000001</v>
      </c>
      <c r="Q1132">
        <v>-2.5055019540000001</v>
      </c>
      <c r="R1132">
        <v>-0.14892396799999999</v>
      </c>
      <c r="S1132">
        <v>-0.15379140699999999</v>
      </c>
      <c r="T1132">
        <v>-0.13707495</v>
      </c>
      <c r="U1132">
        <v>-0.14317154000000001</v>
      </c>
      <c r="V1132">
        <v>-0.15595471299999999</v>
      </c>
      <c r="W1132">
        <v>-0.125275098</v>
      </c>
      <c r="X1132">
        <v>-2.8102169999999998E-3</v>
      </c>
      <c r="Y1132">
        <v>9.5218249999999994E-3</v>
      </c>
      <c r="Z1132">
        <v>0.77156197400000004</v>
      </c>
      <c r="AA1132">
        <v>-7.3803690000000003E-3</v>
      </c>
      <c r="AB1132">
        <v>1.6192018999999998E-2</v>
      </c>
      <c r="AC1132">
        <v>0.74456377399999996</v>
      </c>
    </row>
    <row r="1133" spans="1:29" x14ac:dyDescent="0.3">
      <c r="A1133">
        <v>11.31</v>
      </c>
      <c r="B1133">
        <v>28.2</v>
      </c>
      <c r="C1133">
        <v>-65</v>
      </c>
      <c r="D1133">
        <v>-65</v>
      </c>
      <c r="E1133">
        <v>-65</v>
      </c>
      <c r="F1133">
        <v>-58.30769231</v>
      </c>
      <c r="G1133">
        <v>-59.35576923</v>
      </c>
      <c r="H1133">
        <v>-53.49038462</v>
      </c>
      <c r="I1133">
        <v>-58</v>
      </c>
      <c r="J1133">
        <v>-59</v>
      </c>
      <c r="K1133">
        <v>-41</v>
      </c>
      <c r="L1133">
        <v>-2.9814293260000002</v>
      </c>
      <c r="M1133">
        <v>-3.0350203219999998</v>
      </c>
      <c r="N1133">
        <v>-2.735107411</v>
      </c>
      <c r="O1133">
        <v>-2.9656961900000001</v>
      </c>
      <c r="P1133">
        <v>-3.0168288830000001</v>
      </c>
      <c r="Q1133">
        <v>-2.09644041</v>
      </c>
      <c r="R1133">
        <v>-0.14907146600000001</v>
      </c>
      <c r="S1133">
        <v>-0.15175101599999999</v>
      </c>
      <c r="T1133">
        <v>-0.13675537099999999</v>
      </c>
      <c r="U1133">
        <v>-0.14828480899999999</v>
      </c>
      <c r="V1133">
        <v>-0.15084144399999999</v>
      </c>
      <c r="W1133">
        <v>-0.104822021</v>
      </c>
      <c r="X1133">
        <v>-1.5470390000000001E-3</v>
      </c>
      <c r="Y1133">
        <v>9.1039139999999994E-3</v>
      </c>
      <c r="Z1133">
        <v>0.76768044400000002</v>
      </c>
      <c r="AA1133">
        <v>-1.476074E-3</v>
      </c>
      <c r="AB1133">
        <v>2.9827403999999998E-2</v>
      </c>
      <c r="AC1133">
        <v>0.70868118300000005</v>
      </c>
    </row>
    <row r="1134" spans="1:29" x14ac:dyDescent="0.3">
      <c r="A1134">
        <v>11.32</v>
      </c>
      <c r="B1134">
        <v>28.2</v>
      </c>
      <c r="C1134">
        <v>-65</v>
      </c>
      <c r="D1134">
        <v>-65</v>
      </c>
      <c r="E1134">
        <v>-65</v>
      </c>
      <c r="F1134">
        <v>-58.29807692</v>
      </c>
      <c r="G1134">
        <v>-58.80769231</v>
      </c>
      <c r="H1134">
        <v>-53.38461538</v>
      </c>
      <c r="I1134">
        <v>-103</v>
      </c>
      <c r="J1134">
        <v>-102</v>
      </c>
      <c r="K1134">
        <v>-99</v>
      </c>
      <c r="L1134">
        <v>-2.980937666</v>
      </c>
      <c r="M1134">
        <v>-3.006995673</v>
      </c>
      <c r="N1134">
        <v>-2.7296991460000002</v>
      </c>
      <c r="O1134">
        <v>-5.2666673719999997</v>
      </c>
      <c r="P1134">
        <v>-5.2155346790000001</v>
      </c>
      <c r="Q1134">
        <v>-5.0621365999999997</v>
      </c>
      <c r="R1134">
        <v>-0.14904688299999999</v>
      </c>
      <c r="S1134">
        <v>-0.15034978399999999</v>
      </c>
      <c r="T1134">
        <v>-0.13648495699999999</v>
      </c>
      <c r="U1134">
        <v>-0.26333336899999998</v>
      </c>
      <c r="V1134">
        <v>-0.26077673400000001</v>
      </c>
      <c r="W1134">
        <v>-0.25310683</v>
      </c>
      <c r="X1134">
        <v>-7.5223E-4</v>
      </c>
      <c r="Y1134">
        <v>8.8089169999999994E-3</v>
      </c>
      <c r="Z1134">
        <v>0.76470460399999995</v>
      </c>
      <c r="AA1134">
        <v>1.476074E-3</v>
      </c>
      <c r="AB1134">
        <v>5.9654809999999999E-3</v>
      </c>
      <c r="AC1134">
        <v>1.3635384779999999</v>
      </c>
    </row>
    <row r="1135" spans="1:29" x14ac:dyDescent="0.3">
      <c r="A1135">
        <v>11.33</v>
      </c>
      <c r="B1135">
        <v>28.2</v>
      </c>
      <c r="C1135">
        <v>-65</v>
      </c>
      <c r="D1135">
        <v>-65</v>
      </c>
      <c r="E1135">
        <v>-65</v>
      </c>
      <c r="F1135">
        <v>-58.29807692</v>
      </c>
      <c r="G1135">
        <v>-58.55769231</v>
      </c>
      <c r="H1135">
        <v>-53.25961538</v>
      </c>
      <c r="I1135">
        <v>-58</v>
      </c>
      <c r="J1135">
        <v>-58</v>
      </c>
      <c r="K1135">
        <v>-50</v>
      </c>
      <c r="L1135">
        <v>-2.980937666</v>
      </c>
      <c r="M1135">
        <v>-2.9942124990000001</v>
      </c>
      <c r="N1135">
        <v>-2.7233075590000002</v>
      </c>
      <c r="O1135">
        <v>-2.9656961900000001</v>
      </c>
      <c r="P1135">
        <v>-2.9656961900000001</v>
      </c>
      <c r="Q1135">
        <v>-2.556634646</v>
      </c>
      <c r="R1135">
        <v>-0.14904688299999999</v>
      </c>
      <c r="S1135">
        <v>-0.14971062500000001</v>
      </c>
      <c r="T1135">
        <v>-0.136165378</v>
      </c>
      <c r="U1135">
        <v>-0.14828480899999999</v>
      </c>
      <c r="V1135">
        <v>-0.14828480899999999</v>
      </c>
      <c r="W1135">
        <v>-0.127831732</v>
      </c>
      <c r="X1135">
        <v>-3.83211E-4</v>
      </c>
      <c r="Y1135">
        <v>8.8089169999999994E-3</v>
      </c>
      <c r="Z1135">
        <v>0.76302260700000002</v>
      </c>
      <c r="AA1135">
        <v>0</v>
      </c>
      <c r="AB1135">
        <v>1.3635385E-2</v>
      </c>
      <c r="AC1135">
        <v>0.74456377399999996</v>
      </c>
    </row>
    <row r="1136" spans="1:29" x14ac:dyDescent="0.3">
      <c r="A1136">
        <v>11.34</v>
      </c>
      <c r="B1136">
        <v>28.2</v>
      </c>
      <c r="C1136">
        <v>-65</v>
      </c>
      <c r="D1136">
        <v>-65</v>
      </c>
      <c r="E1136">
        <v>-65</v>
      </c>
      <c r="F1136">
        <v>-58.52884615</v>
      </c>
      <c r="G1136">
        <v>-58.26923077</v>
      </c>
      <c r="H1136">
        <v>-53.13461538</v>
      </c>
      <c r="I1136">
        <v>-55</v>
      </c>
      <c r="J1136">
        <v>-57</v>
      </c>
      <c r="K1136">
        <v>-51</v>
      </c>
      <c r="L1136">
        <v>-2.9927375180000002</v>
      </c>
      <c r="M1136">
        <v>-2.979462684</v>
      </c>
      <c r="N1136">
        <v>-2.7169159719999998</v>
      </c>
      <c r="O1136">
        <v>-2.812298111</v>
      </c>
      <c r="P1136">
        <v>-2.9145634970000001</v>
      </c>
      <c r="Q1136">
        <v>-2.607767339</v>
      </c>
      <c r="R1136">
        <v>-0.149636876</v>
      </c>
      <c r="S1136">
        <v>-0.14897313400000001</v>
      </c>
      <c r="T1136">
        <v>-0.13584579899999999</v>
      </c>
      <c r="U1136">
        <v>-0.14061490600000001</v>
      </c>
      <c r="V1136">
        <v>-0.14572817499999999</v>
      </c>
      <c r="W1136">
        <v>-0.13038836700000001</v>
      </c>
      <c r="X1136">
        <v>3.83211E-4</v>
      </c>
      <c r="Y1136">
        <v>8.9728039999999992E-3</v>
      </c>
      <c r="Z1136">
        <v>0.76220317299999996</v>
      </c>
      <c r="AA1136">
        <v>-2.952147E-3</v>
      </c>
      <c r="AB1136">
        <v>8.5221150000000002E-3</v>
      </c>
      <c r="AC1136">
        <v>0.73110780200000003</v>
      </c>
    </row>
    <row r="1137" spans="1:29" x14ac:dyDescent="0.3">
      <c r="A1137">
        <v>11.35</v>
      </c>
      <c r="B1137">
        <v>28.2</v>
      </c>
      <c r="C1137">
        <v>-65</v>
      </c>
      <c r="D1137">
        <v>-65</v>
      </c>
      <c r="E1137">
        <v>-65</v>
      </c>
      <c r="F1137">
        <v>-58.75961538</v>
      </c>
      <c r="G1137">
        <v>-57.875</v>
      </c>
      <c r="H1137">
        <v>-53.02884615</v>
      </c>
      <c r="I1137">
        <v>-55</v>
      </c>
      <c r="J1137">
        <v>-54</v>
      </c>
      <c r="K1137">
        <v>-42</v>
      </c>
      <c r="L1137">
        <v>-3.00453737</v>
      </c>
      <c r="M1137">
        <v>-2.9593046030000001</v>
      </c>
      <c r="N1137">
        <v>-2.711507707</v>
      </c>
      <c r="O1137">
        <v>-2.812298111</v>
      </c>
      <c r="P1137">
        <v>-2.761165418</v>
      </c>
      <c r="Q1137">
        <v>-2.147573103</v>
      </c>
      <c r="R1137">
        <v>-0.15022686900000001</v>
      </c>
      <c r="S1137">
        <v>-0.14796523</v>
      </c>
      <c r="T1137">
        <v>-0.13557538499999999</v>
      </c>
      <c r="U1137">
        <v>-0.14061490600000001</v>
      </c>
      <c r="V1137">
        <v>-0.13805827100000001</v>
      </c>
      <c r="W1137">
        <v>-0.107378655</v>
      </c>
      <c r="X1137">
        <v>1.305758E-3</v>
      </c>
      <c r="Y1137">
        <v>9.0137759999999994E-3</v>
      </c>
      <c r="Z1137">
        <v>0.76099558599999995</v>
      </c>
      <c r="AA1137">
        <v>1.476074E-3</v>
      </c>
      <c r="AB1137">
        <v>2.1305289000000002E-2</v>
      </c>
      <c r="AC1137">
        <v>0.67728391499999996</v>
      </c>
    </row>
    <row r="1138" spans="1:29" x14ac:dyDescent="0.3">
      <c r="A1138">
        <v>11.36</v>
      </c>
      <c r="B1138">
        <v>28.2</v>
      </c>
      <c r="C1138">
        <v>-65</v>
      </c>
      <c r="D1138">
        <v>-65</v>
      </c>
      <c r="E1138">
        <v>-65</v>
      </c>
      <c r="F1138">
        <v>-58.79807692</v>
      </c>
      <c r="G1138">
        <v>-57.32692308</v>
      </c>
      <c r="H1138">
        <v>-53.26923077</v>
      </c>
      <c r="I1138">
        <v>-54</v>
      </c>
      <c r="J1138">
        <v>-44</v>
      </c>
      <c r="K1138">
        <v>-52</v>
      </c>
      <c r="L1138">
        <v>-3.0065040120000002</v>
      </c>
      <c r="M1138">
        <v>-2.9312799539999999</v>
      </c>
      <c r="N1138">
        <v>-2.7237992200000001</v>
      </c>
      <c r="O1138">
        <v>-2.761165418</v>
      </c>
      <c r="P1138">
        <v>-2.2498384890000001</v>
      </c>
      <c r="Q1138">
        <v>-2.658900032</v>
      </c>
      <c r="R1138">
        <v>-0.15032520099999999</v>
      </c>
      <c r="S1138">
        <v>-0.146563998</v>
      </c>
      <c r="T1138">
        <v>-0.136189961</v>
      </c>
      <c r="U1138">
        <v>-0.13805827100000001</v>
      </c>
      <c r="V1138">
        <v>-0.11249192399999999</v>
      </c>
      <c r="W1138">
        <v>-0.13294500200000001</v>
      </c>
      <c r="X1138">
        <v>2.1715319999999999E-3</v>
      </c>
      <c r="Y1138">
        <v>8.1697590000000004E-3</v>
      </c>
      <c r="Z1138">
        <v>0.75978799900000005</v>
      </c>
      <c r="AA1138">
        <v>1.4760736999999999E-2</v>
      </c>
      <c r="AB1138">
        <v>-5.1132690000000001E-3</v>
      </c>
      <c r="AC1138">
        <v>0.67279859099999995</v>
      </c>
    </row>
    <row r="1139" spans="1:29" x14ac:dyDescent="0.3">
      <c r="A1139">
        <v>11.37</v>
      </c>
      <c r="B1139">
        <v>28.2</v>
      </c>
      <c r="C1139">
        <v>-65</v>
      </c>
      <c r="D1139">
        <v>-65</v>
      </c>
      <c r="E1139">
        <v>-65</v>
      </c>
      <c r="F1139">
        <v>-58.16346154</v>
      </c>
      <c r="G1139">
        <v>-56.20192308</v>
      </c>
      <c r="H1139">
        <v>-53.33653846</v>
      </c>
      <c r="I1139">
        <v>-57</v>
      </c>
      <c r="J1139">
        <v>-52</v>
      </c>
      <c r="K1139">
        <v>-51</v>
      </c>
      <c r="L1139">
        <v>-2.9740544189999998</v>
      </c>
      <c r="M1139">
        <v>-2.873755675</v>
      </c>
      <c r="N1139">
        <v>-2.7272408430000001</v>
      </c>
      <c r="O1139">
        <v>-2.9145634970000001</v>
      </c>
      <c r="P1139">
        <v>-2.658900032</v>
      </c>
      <c r="Q1139">
        <v>-2.607767339</v>
      </c>
      <c r="R1139">
        <v>-0.14870272100000001</v>
      </c>
      <c r="S1139">
        <v>-0.14368778400000001</v>
      </c>
      <c r="T1139">
        <v>-0.13636204199999999</v>
      </c>
      <c r="U1139">
        <v>-0.14572817499999999</v>
      </c>
      <c r="V1139">
        <v>-0.13294500200000001</v>
      </c>
      <c r="W1139">
        <v>-0.13038836700000001</v>
      </c>
      <c r="X1139">
        <v>2.8953749999999999E-3</v>
      </c>
      <c r="Y1139">
        <v>6.555473E-3</v>
      </c>
      <c r="Z1139">
        <v>0.75219745100000002</v>
      </c>
      <c r="AA1139">
        <v>7.3803690000000003E-3</v>
      </c>
      <c r="AB1139">
        <v>5.9654809999999999E-3</v>
      </c>
      <c r="AC1139">
        <v>0.71765183099999996</v>
      </c>
    </row>
    <row r="1140" spans="1:29" x14ac:dyDescent="0.3">
      <c r="A1140">
        <v>11.38</v>
      </c>
      <c r="B1140">
        <v>28.2</v>
      </c>
      <c r="C1140">
        <v>-65</v>
      </c>
      <c r="D1140">
        <v>-65</v>
      </c>
      <c r="E1140">
        <v>-65</v>
      </c>
      <c r="F1140">
        <v>-56.84615385</v>
      </c>
      <c r="G1140">
        <v>-54.76923077</v>
      </c>
      <c r="H1140">
        <v>-52.88461538</v>
      </c>
      <c r="I1140">
        <v>-43</v>
      </c>
      <c r="J1140">
        <v>-53</v>
      </c>
      <c r="K1140">
        <v>-52</v>
      </c>
      <c r="L1140">
        <v>-2.9066969290000002</v>
      </c>
      <c r="M1140">
        <v>-2.8004982589999998</v>
      </c>
      <c r="N1140">
        <v>-2.7041327989999999</v>
      </c>
      <c r="O1140">
        <v>-2.198705796</v>
      </c>
      <c r="P1140">
        <v>-2.710032725</v>
      </c>
      <c r="Q1140">
        <v>-2.658900032</v>
      </c>
      <c r="R1140">
        <v>-0.14533484599999999</v>
      </c>
      <c r="S1140">
        <v>-0.140024913</v>
      </c>
      <c r="T1140">
        <v>-0.13520663999999999</v>
      </c>
      <c r="U1140">
        <v>-0.10993529</v>
      </c>
      <c r="V1140">
        <v>-0.13550163600000001</v>
      </c>
      <c r="W1140">
        <v>-0.13294500200000001</v>
      </c>
      <c r="X1140">
        <v>3.0656920000000001E-3</v>
      </c>
      <c r="Y1140">
        <v>4.9821600000000002E-3</v>
      </c>
      <c r="Z1140">
        <v>0.73783578800000005</v>
      </c>
      <c r="AA1140">
        <v>-1.4760736999999999E-2</v>
      </c>
      <c r="AB1140">
        <v>-6.8176920000000002E-3</v>
      </c>
      <c r="AC1140">
        <v>0.66382794300000003</v>
      </c>
    </row>
    <row r="1141" spans="1:29" x14ac:dyDescent="0.3">
      <c r="A1141">
        <v>11.39</v>
      </c>
      <c r="B1141">
        <v>28.2</v>
      </c>
      <c r="C1141">
        <v>-65</v>
      </c>
      <c r="D1141">
        <v>-65</v>
      </c>
      <c r="E1141">
        <v>-65</v>
      </c>
      <c r="F1141">
        <v>-55.51923077</v>
      </c>
      <c r="G1141">
        <v>-53.39423077</v>
      </c>
      <c r="H1141">
        <v>-52.32692308</v>
      </c>
      <c r="I1141">
        <v>-59</v>
      </c>
      <c r="J1141">
        <v>-53</v>
      </c>
      <c r="K1141">
        <v>-53</v>
      </c>
      <c r="L1141">
        <v>-2.838847779</v>
      </c>
      <c r="M1141">
        <v>-2.730190806</v>
      </c>
      <c r="N1141">
        <v>-2.6756164899999999</v>
      </c>
      <c r="O1141">
        <v>-3.0168288830000001</v>
      </c>
      <c r="P1141">
        <v>-2.710032725</v>
      </c>
      <c r="Q1141">
        <v>-2.710032725</v>
      </c>
      <c r="R1141">
        <v>-0.141942389</v>
      </c>
      <c r="S1141">
        <v>-0.13650954000000001</v>
      </c>
      <c r="T1141">
        <v>-0.13378082399999999</v>
      </c>
      <c r="U1141">
        <v>-0.15084144399999999</v>
      </c>
      <c r="V1141">
        <v>-0.13550163600000001</v>
      </c>
      <c r="W1141">
        <v>-0.13550163600000001</v>
      </c>
      <c r="X1141">
        <v>3.1366570000000002E-3</v>
      </c>
      <c r="Y1141">
        <v>3.630093E-3</v>
      </c>
      <c r="Z1141">
        <v>0.72321535699999995</v>
      </c>
      <c r="AA1141">
        <v>8.8564420000000008E-3</v>
      </c>
      <c r="AB1141">
        <v>5.1132690000000001E-3</v>
      </c>
      <c r="AC1141">
        <v>0.74007845000000005</v>
      </c>
    </row>
    <row r="1142" spans="1:29" x14ac:dyDescent="0.3">
      <c r="A1142">
        <v>11.4</v>
      </c>
      <c r="B1142">
        <v>28.2</v>
      </c>
      <c r="C1142">
        <v>-65</v>
      </c>
      <c r="D1142">
        <v>-65</v>
      </c>
      <c r="E1142">
        <v>-65</v>
      </c>
      <c r="F1142">
        <v>-54.14423077</v>
      </c>
      <c r="G1142">
        <v>-52.05769231</v>
      </c>
      <c r="H1142">
        <v>-51.73076923</v>
      </c>
      <c r="I1142">
        <v>-58</v>
      </c>
      <c r="J1142">
        <v>-53</v>
      </c>
      <c r="K1142">
        <v>-42</v>
      </c>
      <c r="L1142">
        <v>-2.7685403260000001</v>
      </c>
      <c r="M1142">
        <v>-2.6618499949999999</v>
      </c>
      <c r="N1142">
        <v>-2.6451335380000001</v>
      </c>
      <c r="O1142">
        <v>-2.9656961900000001</v>
      </c>
      <c r="P1142">
        <v>-2.710032725</v>
      </c>
      <c r="Q1142">
        <v>-2.147573103</v>
      </c>
      <c r="R1142">
        <v>-0.13842701600000001</v>
      </c>
      <c r="S1142">
        <v>-0.1330925</v>
      </c>
      <c r="T1142">
        <v>-0.13225667699999999</v>
      </c>
      <c r="U1142">
        <v>-0.14828480899999999</v>
      </c>
      <c r="V1142">
        <v>-0.13550163600000001</v>
      </c>
      <c r="W1142">
        <v>-0.107378655</v>
      </c>
      <c r="X1142">
        <v>3.0798850000000001E-3</v>
      </c>
      <c r="Y1142">
        <v>2.335387E-3</v>
      </c>
      <c r="Z1142">
        <v>0.708379286</v>
      </c>
      <c r="AA1142">
        <v>7.3803690000000003E-3</v>
      </c>
      <c r="AB1142">
        <v>2.3009712000000002E-2</v>
      </c>
      <c r="AC1142">
        <v>0.68625456299999998</v>
      </c>
    </row>
    <row r="1143" spans="1:29" x14ac:dyDescent="0.3">
      <c r="A1143">
        <v>11.41</v>
      </c>
      <c r="B1143">
        <v>28.2</v>
      </c>
      <c r="C1143">
        <v>-65</v>
      </c>
      <c r="D1143">
        <v>-65</v>
      </c>
      <c r="E1143">
        <v>-65</v>
      </c>
      <c r="F1143">
        <v>-53.63461538</v>
      </c>
      <c r="G1143">
        <v>-51.43269231</v>
      </c>
      <c r="H1143">
        <v>-51.55769231</v>
      </c>
      <c r="I1143">
        <v>-58</v>
      </c>
      <c r="J1143">
        <v>-54</v>
      </c>
      <c r="K1143">
        <v>-53</v>
      </c>
      <c r="L1143">
        <v>-2.7424823190000001</v>
      </c>
      <c r="M1143">
        <v>-2.6298920620000001</v>
      </c>
      <c r="N1143">
        <v>-2.6362836490000001</v>
      </c>
      <c r="O1143">
        <v>-2.9656961900000001</v>
      </c>
      <c r="P1143">
        <v>-2.761165418</v>
      </c>
      <c r="Q1143">
        <v>-2.710032725</v>
      </c>
      <c r="R1143">
        <v>-0.13712411599999999</v>
      </c>
      <c r="S1143">
        <v>-0.13149460299999999</v>
      </c>
      <c r="T1143">
        <v>-0.131814182</v>
      </c>
      <c r="U1143">
        <v>-0.14828480899999999</v>
      </c>
      <c r="V1143">
        <v>-0.13805827100000001</v>
      </c>
      <c r="W1143">
        <v>-0.13550163600000001</v>
      </c>
      <c r="X1143">
        <v>3.2502009999999999E-3</v>
      </c>
      <c r="Y1143">
        <v>1.663451E-3</v>
      </c>
      <c r="Z1143">
        <v>0.70251386199999999</v>
      </c>
      <c r="AA1143">
        <v>5.9042950000000004E-3</v>
      </c>
      <c r="AB1143">
        <v>5.1132690000000001E-3</v>
      </c>
      <c r="AC1143">
        <v>0.74007845000000005</v>
      </c>
    </row>
    <row r="1144" spans="1:29" x14ac:dyDescent="0.3">
      <c r="A1144">
        <v>11.42</v>
      </c>
      <c r="B1144">
        <v>28.2</v>
      </c>
      <c r="C1144">
        <v>-65</v>
      </c>
      <c r="D1144">
        <v>-65</v>
      </c>
      <c r="E1144">
        <v>-65</v>
      </c>
      <c r="F1144">
        <v>-53.59615385</v>
      </c>
      <c r="G1144">
        <v>-51.51923077</v>
      </c>
      <c r="H1144">
        <v>-51.93269231</v>
      </c>
      <c r="I1144">
        <v>-57</v>
      </c>
      <c r="J1144">
        <v>-42</v>
      </c>
      <c r="K1144">
        <v>-54</v>
      </c>
      <c r="L1144">
        <v>-2.7405156769999999</v>
      </c>
      <c r="M1144">
        <v>-2.6343170069999999</v>
      </c>
      <c r="N1144">
        <v>-2.655458409</v>
      </c>
      <c r="O1144">
        <v>-2.9145634970000001</v>
      </c>
      <c r="P1144">
        <v>-2.147573103</v>
      </c>
      <c r="Q1144">
        <v>-2.761165418</v>
      </c>
      <c r="R1144">
        <v>-0.13702578400000001</v>
      </c>
      <c r="S1144">
        <v>-0.13171585</v>
      </c>
      <c r="T1144">
        <v>-0.13277291999999999</v>
      </c>
      <c r="U1144">
        <v>-0.14572817499999999</v>
      </c>
      <c r="V1144">
        <v>-0.107378655</v>
      </c>
      <c r="W1144">
        <v>-0.13805827100000001</v>
      </c>
      <c r="X1144">
        <v>3.0656920000000001E-3</v>
      </c>
      <c r="Y1144">
        <v>1.065264E-3</v>
      </c>
      <c r="Z1144">
        <v>0.704411499</v>
      </c>
      <c r="AA1144">
        <v>2.2141106000000001E-2</v>
      </c>
      <c r="AB1144">
        <v>-7.669904E-3</v>
      </c>
      <c r="AC1144">
        <v>0.68625456299999998</v>
      </c>
    </row>
    <row r="1145" spans="1:29" x14ac:dyDescent="0.3">
      <c r="A1145">
        <v>11.43</v>
      </c>
      <c r="B1145">
        <v>28.2</v>
      </c>
      <c r="C1145">
        <v>-65</v>
      </c>
      <c r="D1145">
        <v>-65</v>
      </c>
      <c r="E1145">
        <v>-65</v>
      </c>
      <c r="F1145">
        <v>-53.68269231</v>
      </c>
      <c r="G1145">
        <v>-51.89423077</v>
      </c>
      <c r="H1145">
        <v>-52.29807692</v>
      </c>
      <c r="I1145">
        <v>-45</v>
      </c>
      <c r="J1145">
        <v>-54</v>
      </c>
      <c r="K1145">
        <v>-56</v>
      </c>
      <c r="L1145">
        <v>-2.744940621</v>
      </c>
      <c r="M1145">
        <v>-2.6534917669999998</v>
      </c>
      <c r="N1145">
        <v>-2.6741415079999999</v>
      </c>
      <c r="O1145">
        <v>-2.3009711820000001</v>
      </c>
      <c r="P1145">
        <v>-2.761165418</v>
      </c>
      <c r="Q1145">
        <v>-2.8634308040000001</v>
      </c>
      <c r="R1145">
        <v>-0.13724703099999999</v>
      </c>
      <c r="S1145">
        <v>-0.13267458800000001</v>
      </c>
      <c r="T1145">
        <v>-0.13370707500000001</v>
      </c>
      <c r="U1145">
        <v>-0.11504855899999999</v>
      </c>
      <c r="V1145">
        <v>-0.13805827100000001</v>
      </c>
      <c r="W1145">
        <v>-0.14317154000000001</v>
      </c>
      <c r="X1145">
        <v>2.6399010000000001E-3</v>
      </c>
      <c r="Y1145">
        <v>8.3582299999999997E-4</v>
      </c>
      <c r="Z1145">
        <v>0.708120517</v>
      </c>
      <c r="AA1145">
        <v>-1.3284663E-2</v>
      </c>
      <c r="AB1145">
        <v>-1.107875E-2</v>
      </c>
      <c r="AC1145">
        <v>0.69522521100000001</v>
      </c>
    </row>
    <row r="1146" spans="1:29" x14ac:dyDescent="0.3">
      <c r="A1146">
        <v>11.44</v>
      </c>
      <c r="B1146">
        <v>28.2</v>
      </c>
      <c r="C1146">
        <v>-65</v>
      </c>
      <c r="D1146">
        <v>-65</v>
      </c>
      <c r="E1146">
        <v>-65</v>
      </c>
      <c r="F1146">
        <v>-54.44230769</v>
      </c>
      <c r="G1146">
        <v>-52.95192308</v>
      </c>
      <c r="H1146">
        <v>-52.98076923</v>
      </c>
      <c r="I1146">
        <v>-55</v>
      </c>
      <c r="J1146">
        <v>-51</v>
      </c>
      <c r="K1146">
        <v>-56</v>
      </c>
      <c r="L1146">
        <v>-2.783781802</v>
      </c>
      <c r="M1146">
        <v>-2.7075744230000001</v>
      </c>
      <c r="N1146">
        <v>-2.7090494039999999</v>
      </c>
      <c r="O1146">
        <v>-2.812298111</v>
      </c>
      <c r="P1146">
        <v>-2.607767339</v>
      </c>
      <c r="Q1146">
        <v>-2.8634308040000001</v>
      </c>
      <c r="R1146">
        <v>-0.13918908999999999</v>
      </c>
      <c r="S1146">
        <v>-0.13537872100000001</v>
      </c>
      <c r="T1146">
        <v>-0.13545246999999999</v>
      </c>
      <c r="U1146">
        <v>-0.14061490600000001</v>
      </c>
      <c r="V1146">
        <v>-0.13038836700000001</v>
      </c>
      <c r="W1146">
        <v>-0.14317154000000001</v>
      </c>
      <c r="X1146">
        <v>2.1999179999999999E-3</v>
      </c>
      <c r="Y1146">
        <v>1.2209569999999999E-3</v>
      </c>
      <c r="Z1146">
        <v>0.71933382700000004</v>
      </c>
      <c r="AA1146">
        <v>5.9042950000000004E-3</v>
      </c>
      <c r="AB1146">
        <v>-5.1132690000000001E-3</v>
      </c>
      <c r="AC1146">
        <v>0.72662247800000002</v>
      </c>
    </row>
    <row r="1147" spans="1:29" x14ac:dyDescent="0.3">
      <c r="A1147">
        <v>11.45</v>
      </c>
      <c r="B1147">
        <v>28.2</v>
      </c>
      <c r="C1147">
        <v>-65</v>
      </c>
      <c r="D1147">
        <v>-65</v>
      </c>
      <c r="E1147">
        <v>-65</v>
      </c>
      <c r="F1147">
        <v>-54.63461538</v>
      </c>
      <c r="G1147">
        <v>-54.43269231</v>
      </c>
      <c r="H1147">
        <v>-54.18269231</v>
      </c>
      <c r="I1147">
        <v>-50</v>
      </c>
      <c r="J1147">
        <v>-53</v>
      </c>
      <c r="K1147">
        <v>-56</v>
      </c>
      <c r="L1147">
        <v>-2.7936150120000001</v>
      </c>
      <c r="M1147">
        <v>-2.7832901410000002</v>
      </c>
      <c r="N1147">
        <v>-2.7705069679999998</v>
      </c>
      <c r="O1147">
        <v>-2.556634646</v>
      </c>
      <c r="P1147">
        <v>-2.710032725</v>
      </c>
      <c r="Q1147">
        <v>-2.8634308040000001</v>
      </c>
      <c r="R1147">
        <v>-0.13968075099999999</v>
      </c>
      <c r="S1147">
        <v>-0.13916450699999999</v>
      </c>
      <c r="T1147">
        <v>-0.13852534799999999</v>
      </c>
      <c r="U1147">
        <v>-0.127831732</v>
      </c>
      <c r="V1147">
        <v>-0.13550163600000001</v>
      </c>
      <c r="W1147">
        <v>-0.14317154000000001</v>
      </c>
      <c r="X1147">
        <v>2.98053E-4</v>
      </c>
      <c r="Y1147">
        <v>5.9818700000000002E-4</v>
      </c>
      <c r="Z1147">
        <v>0.73222913300000003</v>
      </c>
      <c r="AA1147">
        <v>-4.4282210000000004E-3</v>
      </c>
      <c r="AB1147">
        <v>-7.669904E-3</v>
      </c>
      <c r="AC1147">
        <v>0.71316650699999995</v>
      </c>
    </row>
    <row r="1148" spans="1:29" x14ac:dyDescent="0.3">
      <c r="A1148">
        <v>11.46</v>
      </c>
      <c r="B1148">
        <v>28.2</v>
      </c>
      <c r="C1148">
        <v>-65</v>
      </c>
      <c r="D1148">
        <v>-65</v>
      </c>
      <c r="E1148">
        <v>-65</v>
      </c>
      <c r="F1148">
        <v>-54.70192308</v>
      </c>
      <c r="G1148">
        <v>-55.81730769</v>
      </c>
      <c r="H1148">
        <v>-55.44230769</v>
      </c>
      <c r="I1148">
        <v>-53</v>
      </c>
      <c r="J1148">
        <v>-54</v>
      </c>
      <c r="K1148">
        <v>-43</v>
      </c>
      <c r="L1148">
        <v>-2.7970566350000001</v>
      </c>
      <c r="M1148">
        <v>-2.8540892539999998</v>
      </c>
      <c r="N1148">
        <v>-2.834914495</v>
      </c>
      <c r="O1148">
        <v>-2.710032725</v>
      </c>
      <c r="P1148">
        <v>-2.761165418</v>
      </c>
      <c r="Q1148">
        <v>-2.198705796</v>
      </c>
      <c r="R1148">
        <v>-0.13985283200000001</v>
      </c>
      <c r="S1148">
        <v>-0.142704463</v>
      </c>
      <c r="T1148">
        <v>-0.14174572499999999</v>
      </c>
      <c r="U1148">
        <v>-0.13550163600000001</v>
      </c>
      <c r="V1148">
        <v>-0.13805827100000001</v>
      </c>
      <c r="W1148">
        <v>-0.10993529</v>
      </c>
      <c r="X1148">
        <v>-1.64639E-3</v>
      </c>
      <c r="Y1148">
        <v>-3.1138500000000001E-4</v>
      </c>
      <c r="Z1148">
        <v>0.74439126200000005</v>
      </c>
      <c r="AA1148">
        <v>-1.476074E-3</v>
      </c>
      <c r="AB1148">
        <v>1.7896443000000001E-2</v>
      </c>
      <c r="AC1148">
        <v>0.67279859099999995</v>
      </c>
    </row>
    <row r="1149" spans="1:29" x14ac:dyDescent="0.3">
      <c r="A1149">
        <v>11.47</v>
      </c>
      <c r="B1149">
        <v>28.2</v>
      </c>
      <c r="C1149">
        <v>-65</v>
      </c>
      <c r="D1149">
        <v>-65</v>
      </c>
      <c r="E1149">
        <v>-65</v>
      </c>
      <c r="F1149">
        <v>-54.65384615</v>
      </c>
      <c r="G1149">
        <v>-57.27884615</v>
      </c>
      <c r="H1149">
        <v>-56.63461538</v>
      </c>
      <c r="I1149">
        <v>-50</v>
      </c>
      <c r="J1149">
        <v>-43</v>
      </c>
      <c r="K1149">
        <v>-56</v>
      </c>
      <c r="L1149">
        <v>-2.7945983330000002</v>
      </c>
      <c r="M1149">
        <v>-2.9288216519999999</v>
      </c>
      <c r="N1149">
        <v>-2.8958803980000001</v>
      </c>
      <c r="O1149">
        <v>-2.556634646</v>
      </c>
      <c r="P1149">
        <v>-2.198705796</v>
      </c>
      <c r="Q1149">
        <v>-2.8634308040000001</v>
      </c>
      <c r="R1149">
        <v>-0.13972991700000001</v>
      </c>
      <c r="S1149">
        <v>-0.146441083</v>
      </c>
      <c r="T1149">
        <v>-0.14479402</v>
      </c>
      <c r="U1149">
        <v>-0.127831732</v>
      </c>
      <c r="V1149">
        <v>-0.10993529</v>
      </c>
      <c r="W1149">
        <v>-0.14317154000000001</v>
      </c>
      <c r="X1149">
        <v>-3.8746929999999998E-3</v>
      </c>
      <c r="Y1149">
        <v>-1.139014E-3</v>
      </c>
      <c r="Z1149">
        <v>0.75607898100000004</v>
      </c>
      <c r="AA1149">
        <v>1.0332516E-2</v>
      </c>
      <c r="AB1149">
        <v>-1.6192018999999998E-2</v>
      </c>
      <c r="AC1149">
        <v>0.66831326700000004</v>
      </c>
    </row>
    <row r="1150" spans="1:29" x14ac:dyDescent="0.3">
      <c r="A1150">
        <v>11.48</v>
      </c>
      <c r="B1150">
        <v>28.2</v>
      </c>
      <c r="C1150">
        <v>-65</v>
      </c>
      <c r="D1150">
        <v>-65</v>
      </c>
      <c r="E1150">
        <v>-65</v>
      </c>
      <c r="F1150">
        <v>-54.18269231</v>
      </c>
      <c r="G1150">
        <v>-58.35576923</v>
      </c>
      <c r="H1150">
        <v>-57.19230769</v>
      </c>
      <c r="I1150">
        <v>-41</v>
      </c>
      <c r="J1150">
        <v>-57</v>
      </c>
      <c r="K1150">
        <v>-55</v>
      </c>
      <c r="L1150">
        <v>-2.7705069679999998</v>
      </c>
      <c r="M1150">
        <v>-2.9838876289999998</v>
      </c>
      <c r="N1150">
        <v>-2.9243967070000001</v>
      </c>
      <c r="O1150">
        <v>-2.09644041</v>
      </c>
      <c r="P1150">
        <v>-2.9145634970000001</v>
      </c>
      <c r="Q1150">
        <v>-2.812298111</v>
      </c>
      <c r="R1150">
        <v>-0.13852534799999999</v>
      </c>
      <c r="S1150">
        <v>-0.14919438099999999</v>
      </c>
      <c r="T1150">
        <v>-0.14621983499999999</v>
      </c>
      <c r="U1150">
        <v>-0.104822021</v>
      </c>
      <c r="V1150">
        <v>-0.14572817499999999</v>
      </c>
      <c r="W1150">
        <v>-0.14061490600000001</v>
      </c>
      <c r="X1150">
        <v>-6.1597689999999998E-3</v>
      </c>
      <c r="Y1150">
        <v>-1.5733139999999999E-3</v>
      </c>
      <c r="Z1150">
        <v>0.761297483</v>
      </c>
      <c r="AA1150">
        <v>-2.3617178999999999E-2</v>
      </c>
      <c r="AB1150">
        <v>-1.0226539E-2</v>
      </c>
      <c r="AC1150">
        <v>0.68625456299999998</v>
      </c>
    </row>
    <row r="1151" spans="1:29" x14ac:dyDescent="0.3">
      <c r="A1151">
        <v>11.49</v>
      </c>
      <c r="B1151">
        <v>28.2</v>
      </c>
      <c r="C1151">
        <v>-65</v>
      </c>
      <c r="D1151">
        <v>-65</v>
      </c>
      <c r="E1151">
        <v>-65</v>
      </c>
      <c r="F1151">
        <v>-54.06730769</v>
      </c>
      <c r="G1151">
        <v>-58.86538462</v>
      </c>
      <c r="H1151">
        <v>-57.00961538</v>
      </c>
      <c r="I1151">
        <v>-102</v>
      </c>
      <c r="J1151">
        <v>-58</v>
      </c>
      <c r="K1151">
        <v>-55</v>
      </c>
      <c r="L1151">
        <v>-2.7646070420000002</v>
      </c>
      <c r="M1151">
        <v>-3.0099456359999999</v>
      </c>
      <c r="N1151">
        <v>-2.9150551569999998</v>
      </c>
      <c r="O1151">
        <v>-5.2155346790000001</v>
      </c>
      <c r="P1151">
        <v>-2.9656961900000001</v>
      </c>
      <c r="Q1151">
        <v>-2.812298111</v>
      </c>
      <c r="R1151">
        <v>-0.138230352</v>
      </c>
      <c r="S1151">
        <v>-0.15049728200000001</v>
      </c>
      <c r="T1151">
        <v>-0.14575275800000001</v>
      </c>
      <c r="U1151">
        <v>-0.26077673400000001</v>
      </c>
      <c r="V1151">
        <v>-0.14828480899999999</v>
      </c>
      <c r="W1151">
        <v>-0.14061490600000001</v>
      </c>
      <c r="X1151">
        <v>-7.0823149999999996E-3</v>
      </c>
      <c r="Y1151">
        <v>-9.2596099999999999E-4</v>
      </c>
      <c r="Z1151">
        <v>0.76224630100000001</v>
      </c>
      <c r="AA1151">
        <v>6.4947243000000002E-2</v>
      </c>
      <c r="AB1151">
        <v>4.2610576999999997E-2</v>
      </c>
      <c r="AC1151">
        <v>0.964344647</v>
      </c>
    </row>
    <row r="1152" spans="1:29" x14ac:dyDescent="0.3">
      <c r="A1152">
        <v>11.5</v>
      </c>
      <c r="B1152">
        <v>28.2</v>
      </c>
      <c r="C1152">
        <v>-65</v>
      </c>
      <c r="D1152">
        <v>-65</v>
      </c>
      <c r="E1152">
        <v>-65</v>
      </c>
      <c r="F1152">
        <v>-54.13461538</v>
      </c>
      <c r="G1152">
        <v>-59.29807692</v>
      </c>
      <c r="H1152">
        <v>-56.65384615</v>
      </c>
      <c r="I1152">
        <v>0</v>
      </c>
      <c r="J1152">
        <v>-59</v>
      </c>
      <c r="K1152">
        <v>-55</v>
      </c>
      <c r="L1152">
        <v>-2.7680486649999998</v>
      </c>
      <c r="M1152">
        <v>-3.032070359</v>
      </c>
      <c r="N1152">
        <v>-2.8968637190000002</v>
      </c>
      <c r="O1152">
        <v>0</v>
      </c>
      <c r="P1152">
        <v>-3.0168288830000001</v>
      </c>
      <c r="Q1152">
        <v>-2.812298111</v>
      </c>
      <c r="R1152">
        <v>-0.13840243299999999</v>
      </c>
      <c r="S1152">
        <v>-0.15160351799999999</v>
      </c>
      <c r="T1152">
        <v>-0.14484318600000001</v>
      </c>
      <c r="U1152">
        <v>0</v>
      </c>
      <c r="V1152">
        <v>-0.15084144399999999</v>
      </c>
      <c r="W1152">
        <v>-0.14061490600000001</v>
      </c>
      <c r="X1152">
        <v>-7.6216499999999998E-3</v>
      </c>
      <c r="Y1152">
        <v>1.06526E-4</v>
      </c>
      <c r="Z1152">
        <v>0.76289322299999995</v>
      </c>
      <c r="AA1152">
        <v>-8.7088347999999996E-2</v>
      </c>
      <c r="AB1152">
        <v>-4.3462789000000002E-2</v>
      </c>
      <c r="AC1152">
        <v>0.51132692899999999</v>
      </c>
    </row>
    <row r="1153" spans="1:29" x14ac:dyDescent="0.3">
      <c r="A1153">
        <v>11.51</v>
      </c>
      <c r="B1153">
        <v>28.2</v>
      </c>
      <c r="C1153">
        <v>-65</v>
      </c>
      <c r="D1153">
        <v>-65</v>
      </c>
      <c r="E1153">
        <v>-65</v>
      </c>
      <c r="F1153">
        <v>-54.27884615</v>
      </c>
      <c r="G1153">
        <v>-59.63461538</v>
      </c>
      <c r="H1153">
        <v>-56.46153846</v>
      </c>
      <c r="I1153">
        <v>-103</v>
      </c>
      <c r="J1153">
        <v>-58</v>
      </c>
      <c r="K1153">
        <v>-45</v>
      </c>
      <c r="L1153">
        <v>-2.7754235729999999</v>
      </c>
      <c r="M1153">
        <v>-3.049278476</v>
      </c>
      <c r="N1153">
        <v>-2.8870305080000001</v>
      </c>
      <c r="O1153">
        <v>-5.2666673719999997</v>
      </c>
      <c r="P1153">
        <v>-2.9656961900000001</v>
      </c>
      <c r="Q1153">
        <v>-2.3009711820000001</v>
      </c>
      <c r="R1153">
        <v>-0.13877117899999999</v>
      </c>
      <c r="S1153">
        <v>-0.152463924</v>
      </c>
      <c r="T1153">
        <v>-0.14435152500000001</v>
      </c>
      <c r="U1153">
        <v>-0.26333336899999998</v>
      </c>
      <c r="V1153">
        <v>-0.14828480899999999</v>
      </c>
      <c r="W1153">
        <v>-0.11504855899999999</v>
      </c>
      <c r="X1153">
        <v>-7.9055099999999993E-3</v>
      </c>
      <c r="Y1153">
        <v>8.4401699999999997E-4</v>
      </c>
      <c r="Z1153">
        <v>0.76418706599999997</v>
      </c>
      <c r="AA1153">
        <v>6.6423316999999996E-2</v>
      </c>
      <c r="AB1153">
        <v>6.0507020000000002E-2</v>
      </c>
      <c r="AC1153">
        <v>0.92397673199999997</v>
      </c>
    </row>
    <row r="1154" spans="1:29" x14ac:dyDescent="0.3">
      <c r="A1154">
        <v>11.52</v>
      </c>
      <c r="B1154">
        <v>28.2</v>
      </c>
      <c r="C1154">
        <v>-65</v>
      </c>
      <c r="D1154">
        <v>-65</v>
      </c>
      <c r="E1154">
        <v>-65</v>
      </c>
      <c r="F1154">
        <v>-54.47115385</v>
      </c>
      <c r="G1154">
        <v>-59.98076923</v>
      </c>
      <c r="H1154">
        <v>-56.48076923</v>
      </c>
      <c r="I1154">
        <v>-50</v>
      </c>
      <c r="J1154">
        <v>-108</v>
      </c>
      <c r="K1154">
        <v>-111</v>
      </c>
      <c r="L1154">
        <v>-2.7852567829999999</v>
      </c>
      <c r="M1154">
        <v>-3.066978255</v>
      </c>
      <c r="N1154">
        <v>-2.8880138299999998</v>
      </c>
      <c r="O1154">
        <v>-2.556634646</v>
      </c>
      <c r="P1154">
        <v>-5.5223308360000001</v>
      </c>
      <c r="Q1154">
        <v>-5.6757289149999997</v>
      </c>
      <c r="R1154">
        <v>-0.139262839</v>
      </c>
      <c r="S1154">
        <v>-0.153348913</v>
      </c>
      <c r="T1154">
        <v>-0.144400691</v>
      </c>
      <c r="U1154">
        <v>-0.127831732</v>
      </c>
      <c r="V1154">
        <v>-0.27611654200000002</v>
      </c>
      <c r="W1154">
        <v>-0.28378644600000003</v>
      </c>
      <c r="X1154">
        <v>-8.1325979999999996E-3</v>
      </c>
      <c r="Y1154">
        <v>1.270123E-3</v>
      </c>
      <c r="Z1154">
        <v>0.76668849699999997</v>
      </c>
      <c r="AA1154">
        <v>-8.5612275000000002E-2</v>
      </c>
      <c r="AB1154">
        <v>-5.4541539E-2</v>
      </c>
      <c r="AC1154">
        <v>1.2065521400000001</v>
      </c>
    </row>
    <row r="1155" spans="1:29" x14ac:dyDescent="0.3">
      <c r="A1155">
        <v>11.53</v>
      </c>
      <c r="B1155">
        <v>28.2</v>
      </c>
      <c r="C1155">
        <v>-65</v>
      </c>
      <c r="D1155">
        <v>-65</v>
      </c>
      <c r="E1155">
        <v>-65</v>
      </c>
      <c r="F1155">
        <v>-54.79807692</v>
      </c>
      <c r="G1155">
        <v>-60.5</v>
      </c>
      <c r="H1155">
        <v>-56.41346154</v>
      </c>
      <c r="I1155">
        <v>-42</v>
      </c>
      <c r="J1155">
        <v>-59</v>
      </c>
      <c r="K1155">
        <v>-54</v>
      </c>
      <c r="L1155">
        <v>-2.8019732400000001</v>
      </c>
      <c r="M1155">
        <v>-3.0935279219999998</v>
      </c>
      <c r="N1155">
        <v>-2.8845722060000001</v>
      </c>
      <c r="O1155">
        <v>-2.147573103</v>
      </c>
      <c r="P1155">
        <v>-3.0168288830000001</v>
      </c>
      <c r="Q1155">
        <v>-2.761165418</v>
      </c>
      <c r="R1155">
        <v>-0.14009866200000001</v>
      </c>
      <c r="S1155">
        <v>-0.15467639599999999</v>
      </c>
      <c r="T1155">
        <v>-0.14422861000000001</v>
      </c>
      <c r="U1155">
        <v>-0.107378655</v>
      </c>
      <c r="V1155">
        <v>-0.15084144399999999</v>
      </c>
      <c r="W1155">
        <v>-0.13805827100000001</v>
      </c>
      <c r="X1155">
        <v>-8.4164589999999994E-3</v>
      </c>
      <c r="Y1155">
        <v>2.105946E-3</v>
      </c>
      <c r="Z1155">
        <v>0.77018187400000004</v>
      </c>
      <c r="AA1155">
        <v>-2.5093252999999999E-2</v>
      </c>
      <c r="AB1155">
        <v>-5.9654809999999999E-3</v>
      </c>
      <c r="AC1155">
        <v>0.69522521100000001</v>
      </c>
    </row>
    <row r="1156" spans="1:29" x14ac:dyDescent="0.3">
      <c r="A1156">
        <v>11.54</v>
      </c>
      <c r="B1156">
        <v>28.2</v>
      </c>
      <c r="C1156">
        <v>-65</v>
      </c>
      <c r="D1156">
        <v>-65</v>
      </c>
      <c r="E1156">
        <v>-65</v>
      </c>
      <c r="F1156">
        <v>-54.91346154</v>
      </c>
      <c r="G1156">
        <v>-60.93269231</v>
      </c>
      <c r="H1156">
        <v>-56.24038462</v>
      </c>
      <c r="I1156">
        <v>-52</v>
      </c>
      <c r="J1156">
        <v>-59</v>
      </c>
      <c r="K1156">
        <v>-54</v>
      </c>
      <c r="L1156">
        <v>-2.8078731669999999</v>
      </c>
      <c r="M1156">
        <v>-3.1156526449999999</v>
      </c>
      <c r="N1156">
        <v>-2.8757223170000001</v>
      </c>
      <c r="O1156">
        <v>-2.658900032</v>
      </c>
      <c r="P1156">
        <v>-3.0168288830000001</v>
      </c>
      <c r="Q1156">
        <v>-2.761165418</v>
      </c>
      <c r="R1156">
        <v>-0.140393658</v>
      </c>
      <c r="S1156">
        <v>-0.155782632</v>
      </c>
      <c r="T1156">
        <v>-0.14378611599999999</v>
      </c>
      <c r="U1156">
        <v>-0.13294500200000001</v>
      </c>
      <c r="V1156">
        <v>-0.15084144399999999</v>
      </c>
      <c r="W1156">
        <v>-0.13805827100000001</v>
      </c>
      <c r="X1156">
        <v>-8.8848280000000009E-3</v>
      </c>
      <c r="Y1156">
        <v>2.8680200000000002E-3</v>
      </c>
      <c r="Z1156">
        <v>0.77186387099999998</v>
      </c>
      <c r="AA1156">
        <v>-1.0332516E-2</v>
      </c>
      <c r="AB1156">
        <v>2.5566349999999998E-3</v>
      </c>
      <c r="AC1156">
        <v>0.74007845000000005</v>
      </c>
    </row>
    <row r="1157" spans="1:29" x14ac:dyDescent="0.3">
      <c r="A1157">
        <v>11.55</v>
      </c>
      <c r="B1157">
        <v>28.2</v>
      </c>
      <c r="C1157">
        <v>-65</v>
      </c>
      <c r="D1157">
        <v>-65</v>
      </c>
      <c r="E1157">
        <v>-65</v>
      </c>
      <c r="F1157">
        <v>-55.07692308</v>
      </c>
      <c r="G1157">
        <v>-61.18269231</v>
      </c>
      <c r="H1157">
        <v>-55.96153846</v>
      </c>
      <c r="I1157">
        <v>-54</v>
      </c>
      <c r="J1157">
        <v>-57</v>
      </c>
      <c r="K1157">
        <v>-43</v>
      </c>
      <c r="L1157">
        <v>-2.816231395</v>
      </c>
      <c r="M1157">
        <v>-3.1284358179999998</v>
      </c>
      <c r="N1157">
        <v>-2.8614641619999999</v>
      </c>
      <c r="O1157">
        <v>-2.761165418</v>
      </c>
      <c r="P1157">
        <v>-2.9145634970000001</v>
      </c>
      <c r="Q1157">
        <v>-2.198705796</v>
      </c>
      <c r="R1157">
        <v>-0.14081157</v>
      </c>
      <c r="S1157">
        <v>-0.156421791</v>
      </c>
      <c r="T1157">
        <v>-0.14307320800000001</v>
      </c>
      <c r="U1157">
        <v>-0.13805827100000001</v>
      </c>
      <c r="V1157">
        <v>-0.14572817499999999</v>
      </c>
      <c r="W1157">
        <v>-0.10993529</v>
      </c>
      <c r="X1157">
        <v>-9.0125650000000002E-3</v>
      </c>
      <c r="Y1157">
        <v>3.6956480000000002E-3</v>
      </c>
      <c r="Z1157">
        <v>0.77246766499999997</v>
      </c>
      <c r="AA1157">
        <v>-4.4282210000000004E-3</v>
      </c>
      <c r="AB1157">
        <v>2.1305289000000002E-2</v>
      </c>
      <c r="AC1157">
        <v>0.690739887</v>
      </c>
    </row>
    <row r="1158" spans="1:29" x14ac:dyDescent="0.3">
      <c r="A1158">
        <v>11.56</v>
      </c>
      <c r="B1158">
        <v>28.2</v>
      </c>
      <c r="C1158">
        <v>-65</v>
      </c>
      <c r="D1158">
        <v>-65</v>
      </c>
      <c r="E1158">
        <v>-65</v>
      </c>
      <c r="F1158">
        <v>-55.125</v>
      </c>
      <c r="G1158">
        <v>-61.24038462</v>
      </c>
      <c r="H1158">
        <v>-55.66346154</v>
      </c>
      <c r="I1158">
        <v>-55</v>
      </c>
      <c r="J1158">
        <v>-59</v>
      </c>
      <c r="K1158">
        <v>-52</v>
      </c>
      <c r="L1158">
        <v>-2.818689698</v>
      </c>
      <c r="M1158">
        <v>-3.1313857810000001</v>
      </c>
      <c r="N1158">
        <v>-2.8462226859999999</v>
      </c>
      <c r="O1158">
        <v>-2.812298111</v>
      </c>
      <c r="P1158">
        <v>-3.0168288830000001</v>
      </c>
      <c r="Q1158">
        <v>-2.658900032</v>
      </c>
      <c r="R1158">
        <v>-0.140934485</v>
      </c>
      <c r="S1158">
        <v>-0.156569289</v>
      </c>
      <c r="T1158">
        <v>-0.14231113400000001</v>
      </c>
      <c r="U1158">
        <v>-0.14061490600000001</v>
      </c>
      <c r="V1158">
        <v>-0.15084144399999999</v>
      </c>
      <c r="W1158">
        <v>-0.13294500200000001</v>
      </c>
      <c r="X1158">
        <v>-9.0267579999999993E-3</v>
      </c>
      <c r="Y1158">
        <v>4.2938350000000002E-3</v>
      </c>
      <c r="Z1158">
        <v>0.77160510199999999</v>
      </c>
      <c r="AA1158">
        <v>-5.9042950000000004E-3</v>
      </c>
      <c r="AB1158">
        <v>8.5221150000000002E-3</v>
      </c>
      <c r="AC1158">
        <v>0.74456377399999996</v>
      </c>
    </row>
    <row r="1159" spans="1:29" x14ac:dyDescent="0.3">
      <c r="A1159">
        <v>11.57</v>
      </c>
      <c r="B1159">
        <v>28.2</v>
      </c>
      <c r="C1159">
        <v>-65</v>
      </c>
      <c r="D1159">
        <v>-65</v>
      </c>
      <c r="E1159">
        <v>-65</v>
      </c>
      <c r="F1159">
        <v>-54.52884615</v>
      </c>
      <c r="G1159">
        <v>-60.63461538</v>
      </c>
      <c r="H1159">
        <v>-55.04807692</v>
      </c>
      <c r="I1159">
        <v>-57</v>
      </c>
      <c r="J1159">
        <v>-48</v>
      </c>
      <c r="K1159">
        <v>-53</v>
      </c>
      <c r="L1159">
        <v>-2.7882067460000002</v>
      </c>
      <c r="M1159">
        <v>-3.100411169</v>
      </c>
      <c r="N1159">
        <v>-2.8147564140000001</v>
      </c>
      <c r="O1159">
        <v>-2.9145634970000001</v>
      </c>
      <c r="P1159">
        <v>-2.4543692610000001</v>
      </c>
      <c r="Q1159">
        <v>-2.710032725</v>
      </c>
      <c r="R1159">
        <v>-0.139410337</v>
      </c>
      <c r="S1159">
        <v>-0.155020558</v>
      </c>
      <c r="T1159">
        <v>-0.14073782100000001</v>
      </c>
      <c r="U1159">
        <v>-0.14572817499999999</v>
      </c>
      <c r="V1159">
        <v>-0.122718463</v>
      </c>
      <c r="W1159">
        <v>-0.13550163600000001</v>
      </c>
      <c r="X1159">
        <v>-9.0125650000000002E-3</v>
      </c>
      <c r="Y1159">
        <v>4.3184180000000001E-3</v>
      </c>
      <c r="Z1159">
        <v>0.763453889</v>
      </c>
      <c r="AA1159">
        <v>1.3284663E-2</v>
      </c>
      <c r="AB1159">
        <v>-8.5221199999999998E-4</v>
      </c>
      <c r="AC1159">
        <v>0.70868118300000005</v>
      </c>
    </row>
    <row r="1160" spans="1:29" x14ac:dyDescent="0.3">
      <c r="A1160">
        <v>11.58</v>
      </c>
      <c r="B1160">
        <v>28.2</v>
      </c>
      <c r="C1160">
        <v>-65</v>
      </c>
      <c r="D1160">
        <v>-65</v>
      </c>
      <c r="E1160">
        <v>-65</v>
      </c>
      <c r="F1160">
        <v>-54.39423077</v>
      </c>
      <c r="G1160">
        <v>-59.57692308</v>
      </c>
      <c r="H1160">
        <v>-53.93269231</v>
      </c>
      <c r="I1160">
        <v>-45</v>
      </c>
      <c r="J1160">
        <v>-59</v>
      </c>
      <c r="K1160">
        <v>-54</v>
      </c>
      <c r="L1160">
        <v>-2.781323499</v>
      </c>
      <c r="M1160">
        <v>-3.0463285130000002</v>
      </c>
      <c r="N1160">
        <v>-2.757723795</v>
      </c>
      <c r="O1160">
        <v>-2.3009711820000001</v>
      </c>
      <c r="P1160">
        <v>-3.0168288830000001</v>
      </c>
      <c r="Q1160">
        <v>-2.761165418</v>
      </c>
      <c r="R1160">
        <v>-0.13906617499999999</v>
      </c>
      <c r="S1160">
        <v>-0.152316426</v>
      </c>
      <c r="T1160">
        <v>-0.13788618999999999</v>
      </c>
      <c r="U1160">
        <v>-0.11504855899999999</v>
      </c>
      <c r="V1160">
        <v>-0.15084144399999999</v>
      </c>
      <c r="W1160">
        <v>-0.13805827100000001</v>
      </c>
      <c r="X1160">
        <v>-7.6500359999999998E-3</v>
      </c>
      <c r="Y1160">
        <v>5.2034070000000002E-3</v>
      </c>
      <c r="Z1160">
        <v>0.75310314099999998</v>
      </c>
      <c r="AA1160">
        <v>-2.0665032E-2</v>
      </c>
      <c r="AB1160">
        <v>-3.4088460000000001E-3</v>
      </c>
      <c r="AC1160">
        <v>0.70868118300000005</v>
      </c>
    </row>
    <row r="1161" spans="1:29" x14ac:dyDescent="0.3">
      <c r="A1161">
        <v>11.59</v>
      </c>
      <c r="B1161">
        <v>28.2</v>
      </c>
      <c r="C1161">
        <v>-65</v>
      </c>
      <c r="D1161">
        <v>-65</v>
      </c>
      <c r="E1161">
        <v>-65</v>
      </c>
      <c r="F1161">
        <v>-54.43269231</v>
      </c>
      <c r="G1161">
        <v>-58.43269231</v>
      </c>
      <c r="H1161">
        <v>-52.73076923</v>
      </c>
      <c r="I1161">
        <v>-57</v>
      </c>
      <c r="J1161">
        <v>-58</v>
      </c>
      <c r="K1161">
        <v>-52</v>
      </c>
      <c r="L1161">
        <v>-2.7832901410000002</v>
      </c>
      <c r="M1161">
        <v>-2.9878209130000002</v>
      </c>
      <c r="N1161">
        <v>-2.6962662310000001</v>
      </c>
      <c r="O1161">
        <v>-2.9145634970000001</v>
      </c>
      <c r="P1161">
        <v>-2.9656961900000001</v>
      </c>
      <c r="Q1161">
        <v>-2.658900032</v>
      </c>
      <c r="R1161">
        <v>-0.13916450699999999</v>
      </c>
      <c r="S1161">
        <v>-0.149391046</v>
      </c>
      <c r="T1161">
        <v>-0.13481331199999999</v>
      </c>
      <c r="U1161">
        <v>-0.14572817499999999</v>
      </c>
      <c r="V1161">
        <v>-0.14828480899999999</v>
      </c>
      <c r="W1161">
        <v>-0.13294500200000001</v>
      </c>
      <c r="X1161">
        <v>-5.9042950000000004E-3</v>
      </c>
      <c r="Y1161">
        <v>6.3096430000000002E-3</v>
      </c>
      <c r="Z1161">
        <v>0.74275239299999996</v>
      </c>
      <c r="AA1161">
        <v>-1.476074E-3</v>
      </c>
      <c r="AB1161">
        <v>9.374327E-3</v>
      </c>
      <c r="AC1161">
        <v>0.74904909799999997</v>
      </c>
    </row>
    <row r="1162" spans="1:29" x14ac:dyDescent="0.3">
      <c r="A1162">
        <v>11.6</v>
      </c>
      <c r="B1162">
        <v>28.2</v>
      </c>
      <c r="C1162">
        <v>-65</v>
      </c>
      <c r="D1162">
        <v>-65</v>
      </c>
      <c r="E1162">
        <v>-65</v>
      </c>
      <c r="F1162">
        <v>-54.53846154</v>
      </c>
      <c r="G1162">
        <v>-57.125</v>
      </c>
      <c r="H1162">
        <v>-51.55769231</v>
      </c>
      <c r="I1162">
        <v>-58</v>
      </c>
      <c r="J1162">
        <v>-60</v>
      </c>
      <c r="K1162">
        <v>-54</v>
      </c>
      <c r="L1162">
        <v>-2.788698407</v>
      </c>
      <c r="M1162">
        <v>-2.920955084</v>
      </c>
      <c r="N1162">
        <v>-2.6362836490000001</v>
      </c>
      <c r="O1162">
        <v>-2.9656961900000001</v>
      </c>
      <c r="P1162">
        <v>-3.0679615760000001</v>
      </c>
      <c r="Q1162">
        <v>-2.761165418</v>
      </c>
      <c r="R1162">
        <v>-0.13943491999999999</v>
      </c>
      <c r="S1162">
        <v>-0.146047754</v>
      </c>
      <c r="T1162">
        <v>-0.131814182</v>
      </c>
      <c r="U1162">
        <v>-0.14828480899999999</v>
      </c>
      <c r="V1162">
        <v>-0.15339807899999999</v>
      </c>
      <c r="W1162">
        <v>-0.13805827100000001</v>
      </c>
      <c r="X1162">
        <v>-3.8179210000000002E-3</v>
      </c>
      <c r="Y1162">
        <v>7.2847700000000003E-3</v>
      </c>
      <c r="Z1162">
        <v>0.73209974899999997</v>
      </c>
      <c r="AA1162">
        <v>-2.952147E-3</v>
      </c>
      <c r="AB1162">
        <v>8.5221150000000002E-3</v>
      </c>
      <c r="AC1162">
        <v>0.77147571800000003</v>
      </c>
    </row>
    <row r="1163" spans="1:29" x14ac:dyDescent="0.3">
      <c r="A1163">
        <v>11.61</v>
      </c>
      <c r="B1163">
        <v>28.2</v>
      </c>
      <c r="C1163">
        <v>-65</v>
      </c>
      <c r="D1163">
        <v>-65</v>
      </c>
      <c r="E1163">
        <v>-65</v>
      </c>
      <c r="F1163">
        <v>-54.94230769</v>
      </c>
      <c r="G1163">
        <v>-56.24038462</v>
      </c>
      <c r="H1163">
        <v>-50.95192308</v>
      </c>
      <c r="I1163">
        <v>-59</v>
      </c>
      <c r="J1163">
        <v>-60</v>
      </c>
      <c r="K1163">
        <v>-41</v>
      </c>
      <c r="L1163">
        <v>-2.8093481480000002</v>
      </c>
      <c r="M1163">
        <v>-2.8757223170000001</v>
      </c>
      <c r="N1163">
        <v>-2.605309037</v>
      </c>
      <c r="O1163">
        <v>-3.0168288830000001</v>
      </c>
      <c r="P1163">
        <v>-3.0679615760000001</v>
      </c>
      <c r="Q1163">
        <v>-2.09644041</v>
      </c>
      <c r="R1163">
        <v>-0.14046740699999999</v>
      </c>
      <c r="S1163">
        <v>-0.14378611599999999</v>
      </c>
      <c r="T1163">
        <v>-0.130265452</v>
      </c>
      <c r="U1163">
        <v>-0.15084144399999999</v>
      </c>
      <c r="V1163">
        <v>-0.15339807899999999</v>
      </c>
      <c r="W1163">
        <v>-0.104822021</v>
      </c>
      <c r="X1163">
        <v>-1.9160570000000001E-3</v>
      </c>
      <c r="Y1163">
        <v>7.9075399999999994E-3</v>
      </c>
      <c r="Z1163">
        <v>0.72722627200000001</v>
      </c>
      <c r="AA1163">
        <v>-1.476074E-3</v>
      </c>
      <c r="AB1163">
        <v>3.1531826999999998E-2</v>
      </c>
      <c r="AC1163">
        <v>0.71765183099999996</v>
      </c>
    </row>
    <row r="1164" spans="1:29" x14ac:dyDescent="0.3">
      <c r="A1164">
        <v>11.62</v>
      </c>
      <c r="B1164">
        <v>28.2</v>
      </c>
      <c r="C1164">
        <v>-65</v>
      </c>
      <c r="D1164">
        <v>-65</v>
      </c>
      <c r="E1164">
        <v>-65</v>
      </c>
      <c r="F1164">
        <v>-55.55769231</v>
      </c>
      <c r="G1164">
        <v>-56.41346154</v>
      </c>
      <c r="H1164">
        <v>-51.01923077</v>
      </c>
      <c r="I1164">
        <v>-59</v>
      </c>
      <c r="J1164">
        <v>-49</v>
      </c>
      <c r="K1164">
        <v>-53</v>
      </c>
      <c r="L1164">
        <v>-2.8408144210000001</v>
      </c>
      <c r="M1164">
        <v>-2.8845722060000001</v>
      </c>
      <c r="N1164">
        <v>-2.6087506600000001</v>
      </c>
      <c r="O1164">
        <v>-3.0168288830000001</v>
      </c>
      <c r="P1164">
        <v>-2.5055019540000001</v>
      </c>
      <c r="Q1164">
        <v>-2.710032725</v>
      </c>
      <c r="R1164">
        <v>-0.14204072100000001</v>
      </c>
      <c r="S1164">
        <v>-0.14422861000000001</v>
      </c>
      <c r="T1164">
        <v>-0.13043753299999999</v>
      </c>
      <c r="U1164">
        <v>-0.15084144399999999</v>
      </c>
      <c r="V1164">
        <v>-0.125275098</v>
      </c>
      <c r="W1164">
        <v>-0.13550163600000001</v>
      </c>
      <c r="X1164">
        <v>-1.263178E-3</v>
      </c>
      <c r="Y1164">
        <v>8.4647549999999992E-3</v>
      </c>
      <c r="Z1164">
        <v>0.73106467399999997</v>
      </c>
      <c r="AA1164">
        <v>1.4760736999999999E-2</v>
      </c>
      <c r="AB1164">
        <v>1.704423E-3</v>
      </c>
      <c r="AC1164">
        <v>0.72213715499999998</v>
      </c>
    </row>
    <row r="1165" spans="1:29" x14ac:dyDescent="0.3">
      <c r="A1165">
        <v>11.63</v>
      </c>
      <c r="B1165">
        <v>28.2</v>
      </c>
      <c r="C1165">
        <v>-65</v>
      </c>
      <c r="D1165">
        <v>-65</v>
      </c>
      <c r="E1165">
        <v>-65</v>
      </c>
      <c r="F1165">
        <v>-56.07692308</v>
      </c>
      <c r="G1165">
        <v>-56.77884615</v>
      </c>
      <c r="H1165">
        <v>-51.10576923</v>
      </c>
      <c r="I1165">
        <v>-47</v>
      </c>
      <c r="J1165">
        <v>-59</v>
      </c>
      <c r="K1165">
        <v>-53</v>
      </c>
      <c r="L1165">
        <v>-2.867364088</v>
      </c>
      <c r="M1165">
        <v>-2.9032553050000001</v>
      </c>
      <c r="N1165">
        <v>-2.6131756049999999</v>
      </c>
      <c r="O1165">
        <v>-2.4032365680000001</v>
      </c>
      <c r="P1165">
        <v>-3.0168288830000001</v>
      </c>
      <c r="Q1165">
        <v>-2.710032725</v>
      </c>
      <c r="R1165">
        <v>-0.143368204</v>
      </c>
      <c r="S1165">
        <v>-0.145162765</v>
      </c>
      <c r="T1165">
        <v>-0.13065878</v>
      </c>
      <c r="U1165">
        <v>-0.120161828</v>
      </c>
      <c r="V1165">
        <v>-0.15084144399999999</v>
      </c>
      <c r="W1165">
        <v>-0.13550163600000001</v>
      </c>
      <c r="X1165">
        <v>-1.0360899999999999E-3</v>
      </c>
      <c r="Y1165">
        <v>9.0711360000000005E-3</v>
      </c>
      <c r="Z1165">
        <v>0.73542061400000003</v>
      </c>
      <c r="AA1165">
        <v>-1.7712884000000002E-2</v>
      </c>
      <c r="AB1165" s="1">
        <v>-2.7800000000000003E-17</v>
      </c>
      <c r="AC1165">
        <v>0.71316650699999995</v>
      </c>
    </row>
    <row r="1166" spans="1:29" x14ac:dyDescent="0.3">
      <c r="A1166">
        <v>11.64</v>
      </c>
      <c r="B1166">
        <v>28.2</v>
      </c>
      <c r="C1166">
        <v>-65</v>
      </c>
      <c r="D1166">
        <v>-65</v>
      </c>
      <c r="E1166">
        <v>-65</v>
      </c>
      <c r="F1166">
        <v>-56.63461538</v>
      </c>
      <c r="G1166">
        <v>-57.11538462</v>
      </c>
      <c r="H1166">
        <v>-51.02884615</v>
      </c>
      <c r="I1166">
        <v>-56</v>
      </c>
      <c r="J1166">
        <v>-59</v>
      </c>
      <c r="K1166">
        <v>-52</v>
      </c>
      <c r="L1166">
        <v>-2.8958803980000001</v>
      </c>
      <c r="M1166">
        <v>-2.9204634230000002</v>
      </c>
      <c r="N1166">
        <v>-2.609242321</v>
      </c>
      <c r="O1166">
        <v>-2.8634308040000001</v>
      </c>
      <c r="P1166">
        <v>-3.0168288830000001</v>
      </c>
      <c r="Q1166">
        <v>-2.658900032</v>
      </c>
      <c r="R1166">
        <v>-0.14479402</v>
      </c>
      <c r="S1166">
        <v>-0.14602317100000001</v>
      </c>
      <c r="T1166">
        <v>-0.13046211599999999</v>
      </c>
      <c r="U1166">
        <v>-0.14317154000000001</v>
      </c>
      <c r="V1166">
        <v>-0.15084144399999999</v>
      </c>
      <c r="W1166">
        <v>-0.13294500200000001</v>
      </c>
      <c r="X1166">
        <v>-7.0965100000000005E-4</v>
      </c>
      <c r="Y1166">
        <v>9.9643200000000005E-3</v>
      </c>
      <c r="Z1166">
        <v>0.73908650399999998</v>
      </c>
      <c r="AA1166">
        <v>-4.4282210000000004E-3</v>
      </c>
      <c r="AB1166">
        <v>9.374327E-3</v>
      </c>
      <c r="AC1166">
        <v>0.74904909799999997</v>
      </c>
    </row>
    <row r="1167" spans="1:29" x14ac:dyDescent="0.3">
      <c r="A1167">
        <v>11.65</v>
      </c>
      <c r="B1167">
        <v>28.2</v>
      </c>
      <c r="C1167">
        <v>-65</v>
      </c>
      <c r="D1167">
        <v>-65</v>
      </c>
      <c r="E1167">
        <v>-65</v>
      </c>
      <c r="F1167">
        <v>-57.26923077</v>
      </c>
      <c r="G1167">
        <v>-57.30769231</v>
      </c>
      <c r="H1167">
        <v>-50.89423077</v>
      </c>
      <c r="I1167">
        <v>-56</v>
      </c>
      <c r="J1167">
        <v>-58</v>
      </c>
      <c r="K1167">
        <v>-55</v>
      </c>
      <c r="L1167">
        <v>-2.928329991</v>
      </c>
      <c r="M1167">
        <v>-2.9302966330000002</v>
      </c>
      <c r="N1167">
        <v>-2.6023590740000002</v>
      </c>
      <c r="O1167">
        <v>-2.8634308040000001</v>
      </c>
      <c r="P1167">
        <v>-2.9656961900000001</v>
      </c>
      <c r="Q1167">
        <v>-2.812298111</v>
      </c>
      <c r="R1167">
        <v>-0.1464165</v>
      </c>
      <c r="S1167">
        <v>-0.14651483200000001</v>
      </c>
      <c r="T1167">
        <v>-0.13011795400000001</v>
      </c>
      <c r="U1167">
        <v>-0.14317154000000001</v>
      </c>
      <c r="V1167">
        <v>-0.14828480899999999</v>
      </c>
      <c r="W1167">
        <v>-0.14061490600000001</v>
      </c>
      <c r="X1167" s="1">
        <v>-5.6799999999999998E-5</v>
      </c>
      <c r="Y1167">
        <v>1.0898474999999999E-2</v>
      </c>
      <c r="Z1167">
        <v>0.742191728</v>
      </c>
      <c r="AA1167">
        <v>-2.952147E-3</v>
      </c>
      <c r="AB1167">
        <v>3.4088460000000001E-3</v>
      </c>
      <c r="AC1167">
        <v>0.75801974599999999</v>
      </c>
    </row>
    <row r="1168" spans="1:29" x14ac:dyDescent="0.3">
      <c r="A1168">
        <v>11.66</v>
      </c>
      <c r="B1168">
        <v>28.2</v>
      </c>
      <c r="C1168">
        <v>-65</v>
      </c>
      <c r="D1168">
        <v>-65</v>
      </c>
      <c r="E1168">
        <v>-65</v>
      </c>
      <c r="F1168">
        <v>-57.30769231</v>
      </c>
      <c r="G1168">
        <v>-56.88461538</v>
      </c>
      <c r="H1168">
        <v>-51.44230769</v>
      </c>
      <c r="I1168">
        <v>-59</v>
      </c>
      <c r="J1168">
        <v>-56</v>
      </c>
      <c r="K1168">
        <v>-42</v>
      </c>
      <c r="L1168">
        <v>-2.9302966330000002</v>
      </c>
      <c r="M1168">
        <v>-2.9086635709999999</v>
      </c>
      <c r="N1168">
        <v>-2.630383723</v>
      </c>
      <c r="O1168">
        <v>-3.0168288830000001</v>
      </c>
      <c r="P1168">
        <v>-2.8634308040000001</v>
      </c>
      <c r="Q1168">
        <v>-2.147573103</v>
      </c>
      <c r="R1168">
        <v>-0.14651483200000001</v>
      </c>
      <c r="S1168">
        <v>-0.145433179</v>
      </c>
      <c r="T1168">
        <v>-0.13151918600000001</v>
      </c>
      <c r="U1168">
        <v>-0.15084144399999999</v>
      </c>
      <c r="V1168">
        <v>-0.14317154000000001</v>
      </c>
      <c r="W1168">
        <v>-0.107378655</v>
      </c>
      <c r="X1168">
        <v>6.2449300000000005E-4</v>
      </c>
      <c r="Y1168">
        <v>9.6365459999999993E-3</v>
      </c>
      <c r="Z1168">
        <v>0.74292490600000005</v>
      </c>
      <c r="AA1168">
        <v>4.4282210000000004E-3</v>
      </c>
      <c r="AB1168">
        <v>2.6418558000000002E-2</v>
      </c>
      <c r="AC1168">
        <v>0.70419585900000004</v>
      </c>
    </row>
    <row r="1169" spans="1:29" x14ac:dyDescent="0.3">
      <c r="A1169">
        <v>11.67</v>
      </c>
      <c r="B1169">
        <v>28.2</v>
      </c>
      <c r="C1169">
        <v>-65</v>
      </c>
      <c r="D1169">
        <v>-65</v>
      </c>
      <c r="E1169">
        <v>-65</v>
      </c>
      <c r="F1169">
        <v>-57.58653846</v>
      </c>
      <c r="G1169">
        <v>-57.04807692</v>
      </c>
      <c r="H1169">
        <v>-52.83653846</v>
      </c>
      <c r="I1169">
        <v>-57</v>
      </c>
      <c r="J1169">
        <v>-44</v>
      </c>
      <c r="K1169">
        <v>-53</v>
      </c>
      <c r="L1169">
        <v>-2.944554788</v>
      </c>
      <c r="M1169">
        <v>-2.9170218000000001</v>
      </c>
      <c r="N1169">
        <v>-2.701674497</v>
      </c>
      <c r="O1169">
        <v>-2.9145634970000001</v>
      </c>
      <c r="P1169">
        <v>-2.2498384890000001</v>
      </c>
      <c r="Q1169">
        <v>-2.710032725</v>
      </c>
      <c r="R1169">
        <v>-0.147227739</v>
      </c>
      <c r="S1169">
        <v>-0.14585108999999999</v>
      </c>
      <c r="T1169">
        <v>-0.13508372499999999</v>
      </c>
      <c r="U1169">
        <v>-0.14572817499999999</v>
      </c>
      <c r="V1169">
        <v>-0.11249192399999999</v>
      </c>
      <c r="W1169">
        <v>-0.13550163600000001</v>
      </c>
      <c r="X1169">
        <v>7.9480900000000005E-4</v>
      </c>
      <c r="Y1169">
        <v>7.6371269999999996E-3</v>
      </c>
      <c r="Z1169">
        <v>0.75116237600000002</v>
      </c>
      <c r="AA1169">
        <v>1.9188957999999999E-2</v>
      </c>
      <c r="AB1169">
        <v>-4.2610579999999999E-3</v>
      </c>
      <c r="AC1169">
        <v>0.690739887</v>
      </c>
    </row>
    <row r="1170" spans="1:29" x14ac:dyDescent="0.3">
      <c r="A1170">
        <v>11.68</v>
      </c>
      <c r="B1170">
        <v>28.2</v>
      </c>
      <c r="C1170">
        <v>-65</v>
      </c>
      <c r="D1170">
        <v>-65</v>
      </c>
      <c r="E1170">
        <v>-65</v>
      </c>
      <c r="F1170">
        <v>-57.78846154</v>
      </c>
      <c r="G1170">
        <v>-57.50961538</v>
      </c>
      <c r="H1170">
        <v>-54.29807692</v>
      </c>
      <c r="I1170">
        <v>-56</v>
      </c>
      <c r="J1170">
        <v>-56</v>
      </c>
      <c r="K1170">
        <v>-52</v>
      </c>
      <c r="L1170">
        <v>-2.9548796589999999</v>
      </c>
      <c r="M1170">
        <v>-2.9406215040000001</v>
      </c>
      <c r="N1170">
        <v>-2.776406894</v>
      </c>
      <c r="O1170">
        <v>-2.8634308040000001</v>
      </c>
      <c r="P1170">
        <v>-2.8634308040000001</v>
      </c>
      <c r="Q1170">
        <v>-2.658900032</v>
      </c>
      <c r="R1170">
        <v>-0.147743983</v>
      </c>
      <c r="S1170">
        <v>-0.14703107500000001</v>
      </c>
      <c r="T1170">
        <v>-0.13882034500000001</v>
      </c>
      <c r="U1170">
        <v>-0.14317154000000001</v>
      </c>
      <c r="V1170">
        <v>-0.14317154000000001</v>
      </c>
      <c r="W1170">
        <v>-0.13294500200000001</v>
      </c>
      <c r="X1170">
        <v>4.1159699999999998E-4</v>
      </c>
      <c r="Y1170">
        <v>5.7114560000000002E-3</v>
      </c>
      <c r="Z1170">
        <v>0.76069368900000001</v>
      </c>
      <c r="AA1170">
        <v>0</v>
      </c>
      <c r="AB1170">
        <v>6.8176920000000002E-3</v>
      </c>
      <c r="AC1170">
        <v>0.73559312600000004</v>
      </c>
    </row>
    <row r="1171" spans="1:29" x14ac:dyDescent="0.3">
      <c r="A1171">
        <v>11.69</v>
      </c>
      <c r="B1171">
        <v>28.2</v>
      </c>
      <c r="C1171">
        <v>-65</v>
      </c>
      <c r="D1171">
        <v>-65</v>
      </c>
      <c r="E1171">
        <v>-65</v>
      </c>
      <c r="F1171">
        <v>-58.05769231</v>
      </c>
      <c r="G1171">
        <v>-58.09615385</v>
      </c>
      <c r="H1171">
        <v>-55.73076923</v>
      </c>
      <c r="I1171">
        <v>-43</v>
      </c>
      <c r="J1171">
        <v>-55</v>
      </c>
      <c r="K1171">
        <v>-53</v>
      </c>
      <c r="L1171">
        <v>-2.9686461529999999</v>
      </c>
      <c r="M1171">
        <v>-2.9706127950000001</v>
      </c>
      <c r="N1171">
        <v>-2.8496643100000001</v>
      </c>
      <c r="O1171">
        <v>-2.198705796</v>
      </c>
      <c r="P1171">
        <v>-2.812298111</v>
      </c>
      <c r="Q1171">
        <v>-2.710032725</v>
      </c>
      <c r="R1171">
        <v>-0.14843230800000001</v>
      </c>
      <c r="S1171">
        <v>-0.14853063999999999</v>
      </c>
      <c r="T1171">
        <v>-0.142483215</v>
      </c>
      <c r="U1171">
        <v>-0.10993529</v>
      </c>
      <c r="V1171">
        <v>-0.14061490600000001</v>
      </c>
      <c r="W1171">
        <v>-0.13550163600000001</v>
      </c>
      <c r="X1171" s="1">
        <v>-5.6799999999999998E-5</v>
      </c>
      <c r="Y1171">
        <v>3.9988389999999997E-3</v>
      </c>
      <c r="Z1171">
        <v>0.77095818100000002</v>
      </c>
      <c r="AA1171">
        <v>-1.7712884000000002E-2</v>
      </c>
      <c r="AB1171">
        <v>-6.8176920000000002E-3</v>
      </c>
      <c r="AC1171">
        <v>0.67728391499999996</v>
      </c>
    </row>
    <row r="1172" spans="1:29" x14ac:dyDescent="0.3">
      <c r="A1172">
        <v>11.7</v>
      </c>
      <c r="B1172">
        <v>28.2</v>
      </c>
      <c r="C1172">
        <v>-65</v>
      </c>
      <c r="D1172">
        <v>-65</v>
      </c>
      <c r="E1172">
        <v>-65</v>
      </c>
      <c r="F1172">
        <v>-58.35576923</v>
      </c>
      <c r="G1172">
        <v>-58.72115385</v>
      </c>
      <c r="H1172">
        <v>-56.58653846</v>
      </c>
      <c r="I1172">
        <v>-114</v>
      </c>
      <c r="J1172">
        <v>-109</v>
      </c>
      <c r="K1172">
        <v>-54</v>
      </c>
      <c r="L1172">
        <v>-2.9838876289999998</v>
      </c>
      <c r="M1172">
        <v>-3.0025707279999998</v>
      </c>
      <c r="N1172">
        <v>-2.893422095</v>
      </c>
      <c r="O1172">
        <v>-5.8291269940000001</v>
      </c>
      <c r="P1172">
        <v>-5.5734635289999996</v>
      </c>
      <c r="Q1172">
        <v>-2.761165418</v>
      </c>
      <c r="R1172">
        <v>-0.14919438099999999</v>
      </c>
      <c r="S1172">
        <v>-0.15012853600000001</v>
      </c>
      <c r="T1172">
        <v>-0.14467110499999999</v>
      </c>
      <c r="U1172">
        <v>-0.29145634999999998</v>
      </c>
      <c r="V1172">
        <v>-0.27867317600000002</v>
      </c>
      <c r="W1172">
        <v>-0.13805827100000001</v>
      </c>
      <c r="X1172">
        <v>-5.3933500000000005E-4</v>
      </c>
      <c r="Y1172">
        <v>3.326903E-3</v>
      </c>
      <c r="Z1172">
        <v>0.778936882</v>
      </c>
      <c r="AA1172">
        <v>7.3803690000000003E-3</v>
      </c>
      <c r="AB1172">
        <v>9.8004328000000002E-2</v>
      </c>
      <c r="AC1172">
        <v>1.242434732</v>
      </c>
    </row>
    <row r="1173" spans="1:29" x14ac:dyDescent="0.3">
      <c r="A1173">
        <v>11.71</v>
      </c>
      <c r="B1173">
        <v>28.2</v>
      </c>
      <c r="C1173">
        <v>-65</v>
      </c>
      <c r="D1173">
        <v>-65</v>
      </c>
      <c r="E1173">
        <v>-65</v>
      </c>
      <c r="F1173">
        <v>-58.14423077</v>
      </c>
      <c r="G1173">
        <v>-58.85576923</v>
      </c>
      <c r="H1173">
        <v>-56.93269231</v>
      </c>
      <c r="I1173">
        <v>0</v>
      </c>
      <c r="J1173">
        <v>0</v>
      </c>
      <c r="K1173">
        <v>-42</v>
      </c>
      <c r="L1173">
        <v>-2.9730710980000001</v>
      </c>
      <c r="M1173">
        <v>-3.009453975</v>
      </c>
      <c r="N1173">
        <v>-2.9111218729999999</v>
      </c>
      <c r="O1173">
        <v>0</v>
      </c>
      <c r="P1173">
        <v>0</v>
      </c>
      <c r="Q1173">
        <v>-2.147573103</v>
      </c>
      <c r="R1173">
        <v>-0.14865355499999999</v>
      </c>
      <c r="S1173">
        <v>-0.15047269899999999</v>
      </c>
      <c r="T1173">
        <v>-0.145556094</v>
      </c>
      <c r="U1173">
        <v>0</v>
      </c>
      <c r="V1173">
        <v>0</v>
      </c>
      <c r="W1173">
        <v>-0.107378655</v>
      </c>
      <c r="X1173">
        <v>-1.0502829999999999E-3</v>
      </c>
      <c r="Y1173">
        <v>2.6713549999999998E-3</v>
      </c>
      <c r="Z1173">
        <v>0.78014446900000001</v>
      </c>
      <c r="AA1173">
        <v>0</v>
      </c>
      <c r="AB1173">
        <v>-7.1585770000000007E-2</v>
      </c>
      <c r="AC1173">
        <v>0.18838360600000001</v>
      </c>
    </row>
    <row r="1174" spans="1:29" x14ac:dyDescent="0.3">
      <c r="A1174">
        <v>11.72</v>
      </c>
      <c r="B1174">
        <v>28.2</v>
      </c>
      <c r="C1174">
        <v>-65</v>
      </c>
      <c r="D1174">
        <v>-65</v>
      </c>
      <c r="E1174">
        <v>-65</v>
      </c>
      <c r="F1174">
        <v>-57.86538462</v>
      </c>
      <c r="G1174">
        <v>-59.09615385</v>
      </c>
      <c r="H1174">
        <v>-57.55769231</v>
      </c>
      <c r="I1174">
        <v>-113</v>
      </c>
      <c r="J1174">
        <v>-98</v>
      </c>
      <c r="K1174">
        <v>-55</v>
      </c>
      <c r="L1174">
        <v>-2.9588129429999999</v>
      </c>
      <c r="M1174">
        <v>-3.0217454880000001</v>
      </c>
      <c r="N1174">
        <v>-2.9430798070000002</v>
      </c>
      <c r="O1174">
        <v>-5.7779943009999997</v>
      </c>
      <c r="P1174">
        <v>-5.0110039070000001</v>
      </c>
      <c r="Q1174">
        <v>-2.812298111</v>
      </c>
      <c r="R1174">
        <v>-0.14794064700000001</v>
      </c>
      <c r="S1174">
        <v>-0.15108727399999999</v>
      </c>
      <c r="T1174">
        <v>-0.14715399000000001</v>
      </c>
      <c r="U1174">
        <v>-0.288899715</v>
      </c>
      <c r="V1174">
        <v>-0.25055019499999998</v>
      </c>
      <c r="W1174">
        <v>-0.14061490600000001</v>
      </c>
      <c r="X1174">
        <v>-1.816706E-3</v>
      </c>
      <c r="Y1174">
        <v>1.5733139999999999E-3</v>
      </c>
      <c r="Z1174">
        <v>0.78277528399999996</v>
      </c>
      <c r="AA1174">
        <v>2.2141106000000001E-2</v>
      </c>
      <c r="AB1174">
        <v>8.6073365999999998E-2</v>
      </c>
      <c r="AC1174">
        <v>1.1930961680000001</v>
      </c>
    </row>
    <row r="1175" spans="1:29" x14ac:dyDescent="0.3">
      <c r="A1175">
        <v>11.73</v>
      </c>
      <c r="B1175">
        <v>28.2</v>
      </c>
      <c r="C1175">
        <v>-65</v>
      </c>
      <c r="D1175">
        <v>-65</v>
      </c>
      <c r="E1175">
        <v>-65</v>
      </c>
      <c r="F1175">
        <v>-57.53846154</v>
      </c>
      <c r="G1175">
        <v>-59.63461538</v>
      </c>
      <c r="H1175">
        <v>-58.21153846</v>
      </c>
      <c r="I1175">
        <v>0</v>
      </c>
      <c r="J1175">
        <v>0</v>
      </c>
      <c r="K1175">
        <v>-55</v>
      </c>
      <c r="L1175">
        <v>-2.942096485</v>
      </c>
      <c r="M1175">
        <v>-3.049278476</v>
      </c>
      <c r="N1175">
        <v>-2.9765127210000002</v>
      </c>
      <c r="O1175">
        <v>0</v>
      </c>
      <c r="P1175">
        <v>0</v>
      </c>
      <c r="Q1175">
        <v>-2.812298111</v>
      </c>
      <c r="R1175">
        <v>-0.147104824</v>
      </c>
      <c r="S1175">
        <v>-0.152463924</v>
      </c>
      <c r="T1175">
        <v>-0.14882563600000001</v>
      </c>
      <c r="U1175">
        <v>0</v>
      </c>
      <c r="V1175">
        <v>0</v>
      </c>
      <c r="W1175">
        <v>-0.14061490600000001</v>
      </c>
      <c r="X1175">
        <v>-3.0940780000000001E-3</v>
      </c>
      <c r="Y1175">
        <v>6.3915900000000004E-4</v>
      </c>
      <c r="Z1175">
        <v>0.78665681399999998</v>
      </c>
      <c r="AA1175">
        <v>0</v>
      </c>
      <c r="AB1175">
        <v>-9.3743270000000004E-2</v>
      </c>
      <c r="AC1175">
        <v>0.24669281700000001</v>
      </c>
    </row>
    <row r="1176" spans="1:29" x14ac:dyDescent="0.3">
      <c r="A1176">
        <v>11.74</v>
      </c>
      <c r="B1176">
        <v>28.2</v>
      </c>
      <c r="C1176">
        <v>-65</v>
      </c>
      <c r="D1176">
        <v>-65</v>
      </c>
      <c r="E1176">
        <v>-65</v>
      </c>
      <c r="F1176">
        <v>-57.47115385</v>
      </c>
      <c r="G1176">
        <v>-60.21153846</v>
      </c>
      <c r="H1176">
        <v>-58.75</v>
      </c>
      <c r="I1176">
        <v>-100</v>
      </c>
      <c r="J1176">
        <v>-113</v>
      </c>
      <c r="K1176">
        <v>-113</v>
      </c>
      <c r="L1176">
        <v>-2.9386548619999999</v>
      </c>
      <c r="M1176">
        <v>-3.0787781070000002</v>
      </c>
      <c r="N1176">
        <v>-3.0040457100000002</v>
      </c>
      <c r="O1176">
        <v>-5.1132692930000001</v>
      </c>
      <c r="P1176">
        <v>-5.7779943009999997</v>
      </c>
      <c r="Q1176">
        <v>-5.7779943009999997</v>
      </c>
      <c r="R1176">
        <v>-0.146932743</v>
      </c>
      <c r="S1176">
        <v>-0.15393890499999999</v>
      </c>
      <c r="T1176">
        <v>-0.15020228499999999</v>
      </c>
      <c r="U1176">
        <v>-0.25566346499999998</v>
      </c>
      <c r="V1176">
        <v>-0.288899715</v>
      </c>
      <c r="W1176">
        <v>-0.288899715</v>
      </c>
      <c r="X1176">
        <v>-4.0450099999999999E-3</v>
      </c>
      <c r="Y1176">
        <v>1.55692E-4</v>
      </c>
      <c r="Z1176">
        <v>0.79135777900000004</v>
      </c>
      <c r="AA1176">
        <v>-1.9188957999999999E-2</v>
      </c>
      <c r="AB1176">
        <v>-1.107875E-2</v>
      </c>
      <c r="AC1176">
        <v>1.4622156049999999</v>
      </c>
    </row>
    <row r="1177" spans="1:29" x14ac:dyDescent="0.3">
      <c r="A1177">
        <v>11.75</v>
      </c>
      <c r="B1177">
        <v>28.2</v>
      </c>
      <c r="C1177">
        <v>-65</v>
      </c>
      <c r="D1177">
        <v>-65</v>
      </c>
      <c r="E1177">
        <v>-65</v>
      </c>
      <c r="F1177">
        <v>-57.61538462</v>
      </c>
      <c r="G1177">
        <v>-60.16346154</v>
      </c>
      <c r="H1177">
        <v>-59.13461538</v>
      </c>
      <c r="I1177">
        <v>-55</v>
      </c>
      <c r="J1177">
        <v>-59</v>
      </c>
      <c r="K1177">
        <v>-58</v>
      </c>
      <c r="L1177">
        <v>-2.94602977</v>
      </c>
      <c r="M1177">
        <v>-3.0763198040000002</v>
      </c>
      <c r="N1177">
        <v>-3.0237121299999998</v>
      </c>
      <c r="O1177">
        <v>-2.812298111</v>
      </c>
      <c r="P1177">
        <v>-3.0168288830000001</v>
      </c>
      <c r="Q1177">
        <v>-2.9656961900000001</v>
      </c>
      <c r="R1177">
        <v>-0.14730148800000001</v>
      </c>
      <c r="S1177">
        <v>-0.15381599000000001</v>
      </c>
      <c r="T1177">
        <v>-0.151185606</v>
      </c>
      <c r="U1177">
        <v>-0.14061490600000001</v>
      </c>
      <c r="V1177">
        <v>-0.15084144399999999</v>
      </c>
      <c r="W1177">
        <v>-0.14828480899999999</v>
      </c>
      <c r="X1177">
        <v>-3.7611490000000001E-3</v>
      </c>
      <c r="Y1177">
        <v>-4.1791099999999998E-4</v>
      </c>
      <c r="Z1177">
        <v>0.79351418500000004</v>
      </c>
      <c r="AA1177">
        <v>-5.9042950000000004E-3</v>
      </c>
      <c r="AB1177">
        <v>-1.704423E-3</v>
      </c>
      <c r="AC1177">
        <v>0.77147571800000003</v>
      </c>
    </row>
    <row r="1178" spans="1:29" x14ac:dyDescent="0.3">
      <c r="A1178">
        <v>11.76</v>
      </c>
      <c r="B1178">
        <v>28.2</v>
      </c>
      <c r="C1178">
        <v>-65</v>
      </c>
      <c r="D1178">
        <v>-65</v>
      </c>
      <c r="E1178">
        <v>-65</v>
      </c>
      <c r="F1178">
        <v>-57.73076923</v>
      </c>
      <c r="G1178">
        <v>-60.02884615</v>
      </c>
      <c r="H1178">
        <v>-59.40384615</v>
      </c>
      <c r="I1178">
        <v>-54</v>
      </c>
      <c r="J1178">
        <v>-61</v>
      </c>
      <c r="K1178">
        <v>-46</v>
      </c>
      <c r="L1178">
        <v>-2.9519296960000001</v>
      </c>
      <c r="M1178">
        <v>-3.069436557</v>
      </c>
      <c r="N1178">
        <v>-3.0374786239999998</v>
      </c>
      <c r="O1178">
        <v>-2.761165418</v>
      </c>
      <c r="P1178">
        <v>-3.1190942690000001</v>
      </c>
      <c r="Q1178">
        <v>-2.3521038750000001</v>
      </c>
      <c r="R1178">
        <v>-0.147596485</v>
      </c>
      <c r="S1178">
        <v>-0.153471828</v>
      </c>
      <c r="T1178">
        <v>-0.15187393099999999</v>
      </c>
      <c r="U1178">
        <v>-0.13805827100000001</v>
      </c>
      <c r="V1178">
        <v>-0.15595471299999999</v>
      </c>
      <c r="W1178">
        <v>-0.117605194</v>
      </c>
      <c r="X1178">
        <v>-3.3921310000000001E-3</v>
      </c>
      <c r="Y1178">
        <v>-8.9318299999999998E-4</v>
      </c>
      <c r="Z1178">
        <v>0.79463551600000004</v>
      </c>
      <c r="AA1178">
        <v>-1.0332516E-2</v>
      </c>
      <c r="AB1178">
        <v>1.9600866000000002E-2</v>
      </c>
      <c r="AC1178">
        <v>0.72213715499999998</v>
      </c>
    </row>
    <row r="1179" spans="1:29" x14ac:dyDescent="0.3">
      <c r="A1179">
        <v>11.77</v>
      </c>
      <c r="B1179">
        <v>28.2</v>
      </c>
      <c r="C1179">
        <v>-65</v>
      </c>
      <c r="D1179">
        <v>-65</v>
      </c>
      <c r="E1179">
        <v>-65</v>
      </c>
      <c r="F1179">
        <v>-57.34615385</v>
      </c>
      <c r="G1179">
        <v>-59.90384615</v>
      </c>
      <c r="H1179">
        <v>-59.72115385</v>
      </c>
      <c r="I1179">
        <v>-54</v>
      </c>
      <c r="J1179">
        <v>-50</v>
      </c>
      <c r="K1179">
        <v>-60</v>
      </c>
      <c r="L1179">
        <v>-2.9322632749999999</v>
      </c>
      <c r="M1179">
        <v>-3.0630449710000001</v>
      </c>
      <c r="N1179">
        <v>-3.0537034209999998</v>
      </c>
      <c r="O1179">
        <v>-2.761165418</v>
      </c>
      <c r="P1179">
        <v>-2.556634646</v>
      </c>
      <c r="Q1179">
        <v>-3.0679615760000001</v>
      </c>
      <c r="R1179">
        <v>-0.14661316399999999</v>
      </c>
      <c r="S1179">
        <v>-0.15315224899999999</v>
      </c>
      <c r="T1179">
        <v>-0.15268517100000001</v>
      </c>
      <c r="U1179">
        <v>-0.13805827100000001</v>
      </c>
      <c r="V1179">
        <v>-0.127831732</v>
      </c>
      <c r="W1179">
        <v>-0.15339807899999999</v>
      </c>
      <c r="X1179">
        <v>-3.7753420000000001E-3</v>
      </c>
      <c r="Y1179">
        <v>-1.86831E-3</v>
      </c>
      <c r="Z1179">
        <v>0.79377295299999995</v>
      </c>
      <c r="AA1179">
        <v>5.9042950000000004E-3</v>
      </c>
      <c r="AB1179">
        <v>-1.3635385E-2</v>
      </c>
      <c r="AC1179">
        <v>0.73559312600000004</v>
      </c>
    </row>
    <row r="1180" spans="1:29" x14ac:dyDescent="0.3">
      <c r="A1180">
        <v>11.78</v>
      </c>
      <c r="B1180">
        <v>28.2</v>
      </c>
      <c r="C1180">
        <v>-65</v>
      </c>
      <c r="D1180">
        <v>-65</v>
      </c>
      <c r="E1180">
        <v>-65</v>
      </c>
      <c r="F1180">
        <v>-56.92307692</v>
      </c>
      <c r="G1180">
        <v>-60.01923077</v>
      </c>
      <c r="H1180">
        <v>-59.88461538</v>
      </c>
      <c r="I1180">
        <v>-44</v>
      </c>
      <c r="J1180">
        <v>-64</v>
      </c>
      <c r="K1180">
        <v>-60</v>
      </c>
      <c r="L1180">
        <v>-2.9106302130000001</v>
      </c>
      <c r="M1180">
        <v>-3.0689448970000002</v>
      </c>
      <c r="N1180">
        <v>-3.06206165</v>
      </c>
      <c r="O1180">
        <v>-2.2498384890000001</v>
      </c>
      <c r="P1180">
        <v>-3.272492347</v>
      </c>
      <c r="Q1180">
        <v>-3.0679615760000001</v>
      </c>
      <c r="R1180">
        <v>-0.145531511</v>
      </c>
      <c r="S1180">
        <v>-0.15344724500000001</v>
      </c>
      <c r="T1180">
        <v>-0.153103082</v>
      </c>
      <c r="U1180">
        <v>-0.11249192399999999</v>
      </c>
      <c r="V1180">
        <v>-0.163624617</v>
      </c>
      <c r="W1180">
        <v>-0.15339807899999999</v>
      </c>
      <c r="X1180">
        <v>-4.5701509999999997E-3</v>
      </c>
      <c r="Y1180">
        <v>-2.4091360000000001E-3</v>
      </c>
      <c r="Z1180">
        <v>0.79312603199999998</v>
      </c>
      <c r="AA1180">
        <v>-2.9521473999999999E-2</v>
      </c>
      <c r="AB1180">
        <v>-1.0226539E-2</v>
      </c>
      <c r="AC1180">
        <v>0.75353442199999998</v>
      </c>
    </row>
    <row r="1181" spans="1:29" x14ac:dyDescent="0.3">
      <c r="A1181">
        <v>11.79</v>
      </c>
      <c r="B1181">
        <v>28.2</v>
      </c>
      <c r="C1181">
        <v>-65</v>
      </c>
      <c r="D1181">
        <v>-65</v>
      </c>
      <c r="E1181">
        <v>-65</v>
      </c>
      <c r="F1181">
        <v>-57.25961538</v>
      </c>
      <c r="G1181">
        <v>-61.23076923</v>
      </c>
      <c r="H1181">
        <v>-59.27884615</v>
      </c>
      <c r="I1181">
        <v>-55</v>
      </c>
      <c r="J1181">
        <v>-62</v>
      </c>
      <c r="K1181">
        <v>-61</v>
      </c>
      <c r="L1181">
        <v>-2.9278383309999998</v>
      </c>
      <c r="M1181">
        <v>-3.1308941209999999</v>
      </c>
      <c r="N1181">
        <v>-3.0310870379999999</v>
      </c>
      <c r="O1181">
        <v>-2.812298111</v>
      </c>
      <c r="P1181">
        <v>-3.1702269620000001</v>
      </c>
      <c r="Q1181">
        <v>-3.1190942690000001</v>
      </c>
      <c r="R1181">
        <v>-0.14639191700000001</v>
      </c>
      <c r="S1181">
        <v>-0.15654470600000001</v>
      </c>
      <c r="T1181">
        <v>-0.151554352</v>
      </c>
      <c r="U1181">
        <v>-0.14061490600000001</v>
      </c>
      <c r="V1181">
        <v>-0.158511348</v>
      </c>
      <c r="W1181">
        <v>-0.15595471299999999</v>
      </c>
      <c r="X1181">
        <v>-5.8617160000000003E-3</v>
      </c>
      <c r="Y1181" s="1">
        <v>-5.7399999999999999E-5</v>
      </c>
      <c r="Z1181">
        <v>0.797352587</v>
      </c>
      <c r="AA1181">
        <v>-1.0332516E-2</v>
      </c>
      <c r="AB1181">
        <v>-4.2610579999999999E-3</v>
      </c>
      <c r="AC1181">
        <v>0.798387662</v>
      </c>
    </row>
    <row r="1182" spans="1:29" x14ac:dyDescent="0.3">
      <c r="A1182">
        <v>11.8</v>
      </c>
      <c r="B1182">
        <v>28.2</v>
      </c>
      <c r="C1182">
        <v>-65</v>
      </c>
      <c r="D1182">
        <v>-65</v>
      </c>
      <c r="E1182">
        <v>-65</v>
      </c>
      <c r="F1182">
        <v>-57.36538462</v>
      </c>
      <c r="G1182">
        <v>-61.73076923</v>
      </c>
      <c r="H1182">
        <v>-57.92307692</v>
      </c>
      <c r="I1182">
        <v>-57</v>
      </c>
      <c r="J1182">
        <v>-61</v>
      </c>
      <c r="K1182">
        <v>-61</v>
      </c>
      <c r="L1182">
        <v>-2.933246596</v>
      </c>
      <c r="M1182">
        <v>-3.156460467</v>
      </c>
      <c r="N1182">
        <v>-2.9617629060000001</v>
      </c>
      <c r="O1182">
        <v>-2.9145634970000001</v>
      </c>
      <c r="P1182">
        <v>-3.1190942690000001</v>
      </c>
      <c r="Q1182">
        <v>-3.1190942690000001</v>
      </c>
      <c r="R1182">
        <v>-0.14666233000000001</v>
      </c>
      <c r="S1182">
        <v>-0.15782302300000001</v>
      </c>
      <c r="T1182">
        <v>-0.148088145</v>
      </c>
      <c r="U1182">
        <v>-0.14572817499999999</v>
      </c>
      <c r="V1182">
        <v>-0.15595471299999999</v>
      </c>
      <c r="W1182">
        <v>-0.15595471299999999</v>
      </c>
      <c r="X1182">
        <v>-6.4436290000000002E-3</v>
      </c>
      <c r="Y1182">
        <v>2.7696880000000002E-3</v>
      </c>
      <c r="Z1182">
        <v>0.79398859399999999</v>
      </c>
      <c r="AA1182">
        <v>-5.9042950000000004E-3</v>
      </c>
      <c r="AB1182">
        <v>-3.4088460000000001E-3</v>
      </c>
      <c r="AC1182">
        <v>0.80287298500000004</v>
      </c>
    </row>
    <row r="1183" spans="1:29" x14ac:dyDescent="0.3">
      <c r="A1183">
        <v>11.81</v>
      </c>
      <c r="B1183">
        <v>28.2</v>
      </c>
      <c r="C1183">
        <v>-65</v>
      </c>
      <c r="D1183">
        <v>-65</v>
      </c>
      <c r="E1183">
        <v>-65</v>
      </c>
      <c r="F1183">
        <v>-57.375</v>
      </c>
      <c r="G1183">
        <v>-61.42307692</v>
      </c>
      <c r="H1183">
        <v>-56.53846154</v>
      </c>
      <c r="I1183">
        <v>-56</v>
      </c>
      <c r="J1183">
        <v>-63</v>
      </c>
      <c r="K1183">
        <v>-48</v>
      </c>
      <c r="L1183">
        <v>-2.9337382569999999</v>
      </c>
      <c r="M1183">
        <v>-3.1407273309999999</v>
      </c>
      <c r="N1183">
        <v>-2.8909637930000001</v>
      </c>
      <c r="O1183">
        <v>-2.8634308040000001</v>
      </c>
      <c r="P1183">
        <v>-3.2213596550000001</v>
      </c>
      <c r="Q1183">
        <v>-2.4543692610000001</v>
      </c>
      <c r="R1183">
        <v>-0.146686913</v>
      </c>
      <c r="S1183">
        <v>-0.15703636700000001</v>
      </c>
      <c r="T1183">
        <v>-0.14454818999999999</v>
      </c>
      <c r="U1183">
        <v>-0.14317154000000001</v>
      </c>
      <c r="V1183">
        <v>-0.161067983</v>
      </c>
      <c r="W1183">
        <v>-0.122718463</v>
      </c>
      <c r="X1183">
        <v>-5.9752599999999996E-3</v>
      </c>
      <c r="Y1183">
        <v>4.8756329999999999E-3</v>
      </c>
      <c r="Z1183">
        <v>0.78644117400000002</v>
      </c>
      <c r="AA1183">
        <v>-1.0332516E-2</v>
      </c>
      <c r="AB1183">
        <v>1.9600866000000002E-2</v>
      </c>
      <c r="AC1183">
        <v>0.74904909799999997</v>
      </c>
    </row>
    <row r="1184" spans="1:29" x14ac:dyDescent="0.3">
      <c r="A1184">
        <v>11.82</v>
      </c>
      <c r="B1184">
        <v>28.2</v>
      </c>
      <c r="C1184">
        <v>-65</v>
      </c>
      <c r="D1184">
        <v>-65</v>
      </c>
      <c r="E1184">
        <v>-65</v>
      </c>
      <c r="F1184">
        <v>-57.30769231</v>
      </c>
      <c r="G1184">
        <v>-60.97115385</v>
      </c>
      <c r="H1184">
        <v>-55.32692308</v>
      </c>
      <c r="I1184">
        <v>-56</v>
      </c>
      <c r="J1184">
        <v>-49</v>
      </c>
      <c r="K1184">
        <v>-58</v>
      </c>
      <c r="L1184">
        <v>-2.9302966330000002</v>
      </c>
      <c r="M1184">
        <v>-3.1176192870000001</v>
      </c>
      <c r="N1184">
        <v>-2.8290145679999998</v>
      </c>
      <c r="O1184">
        <v>-2.8634308040000001</v>
      </c>
      <c r="P1184">
        <v>-2.5055019540000001</v>
      </c>
      <c r="Q1184">
        <v>-2.9656961900000001</v>
      </c>
      <c r="R1184">
        <v>-0.14651483200000001</v>
      </c>
      <c r="S1184">
        <v>-0.15588096400000001</v>
      </c>
      <c r="T1184">
        <v>-0.141450728</v>
      </c>
      <c r="U1184">
        <v>-0.14317154000000001</v>
      </c>
      <c r="V1184">
        <v>-0.125275098</v>
      </c>
      <c r="W1184">
        <v>-0.14828480899999999</v>
      </c>
      <c r="X1184">
        <v>-5.4075390000000003E-3</v>
      </c>
      <c r="Y1184">
        <v>6.4981129999999998E-3</v>
      </c>
      <c r="Z1184">
        <v>0.77867811300000001</v>
      </c>
      <c r="AA1184">
        <v>1.0332516E-2</v>
      </c>
      <c r="AB1184">
        <v>-9.374327E-3</v>
      </c>
      <c r="AC1184">
        <v>0.73110780200000003</v>
      </c>
    </row>
    <row r="1185" spans="1:29" x14ac:dyDescent="0.3">
      <c r="A1185">
        <v>11.83</v>
      </c>
      <c r="B1185">
        <v>28.2</v>
      </c>
      <c r="C1185">
        <v>-65</v>
      </c>
      <c r="D1185">
        <v>-65</v>
      </c>
      <c r="E1185">
        <v>-65</v>
      </c>
      <c r="F1185">
        <v>-56.67307692</v>
      </c>
      <c r="G1185">
        <v>-60.00961538</v>
      </c>
      <c r="H1185">
        <v>-54.72115385</v>
      </c>
      <c r="I1185">
        <v>-107</v>
      </c>
      <c r="J1185">
        <v>-62</v>
      </c>
      <c r="K1185">
        <v>-57</v>
      </c>
      <c r="L1185">
        <v>-2.8978470399999998</v>
      </c>
      <c r="M1185">
        <v>-3.0684532359999999</v>
      </c>
      <c r="N1185">
        <v>-2.7980399560000002</v>
      </c>
      <c r="O1185">
        <v>-5.4711981429999996</v>
      </c>
      <c r="P1185">
        <v>-3.1702269620000001</v>
      </c>
      <c r="Q1185">
        <v>-2.9145634970000001</v>
      </c>
      <c r="R1185">
        <v>-0.144892352</v>
      </c>
      <c r="S1185">
        <v>-0.15342266199999999</v>
      </c>
      <c r="T1185">
        <v>-0.139901998</v>
      </c>
      <c r="U1185">
        <v>-0.27355990699999999</v>
      </c>
      <c r="V1185">
        <v>-0.158511348</v>
      </c>
      <c r="W1185">
        <v>-0.14572817499999999</v>
      </c>
      <c r="X1185">
        <v>-4.9249769999999997E-3</v>
      </c>
      <c r="Y1185">
        <v>6.1703390000000004E-3</v>
      </c>
      <c r="Z1185">
        <v>0.76880177500000002</v>
      </c>
      <c r="AA1185">
        <v>6.6423316999999996E-2</v>
      </c>
      <c r="AB1185">
        <v>4.6871635000000002E-2</v>
      </c>
      <c r="AC1185">
        <v>1.013683211</v>
      </c>
    </row>
    <row r="1186" spans="1:29" x14ac:dyDescent="0.3">
      <c r="A1186">
        <v>11.84</v>
      </c>
      <c r="B1186">
        <v>28.2</v>
      </c>
      <c r="C1186">
        <v>-65</v>
      </c>
      <c r="D1186">
        <v>-65</v>
      </c>
      <c r="E1186">
        <v>-65</v>
      </c>
      <c r="F1186">
        <v>-56.56730769</v>
      </c>
      <c r="G1186">
        <v>-59.59615385</v>
      </c>
      <c r="H1186">
        <v>-54.53846154</v>
      </c>
      <c r="I1186">
        <v>0</v>
      </c>
      <c r="J1186">
        <v>-61</v>
      </c>
      <c r="K1186">
        <v>-54</v>
      </c>
      <c r="L1186">
        <v>-2.8924387739999999</v>
      </c>
      <c r="M1186">
        <v>-3.0473118339999998</v>
      </c>
      <c r="N1186">
        <v>-2.788698407</v>
      </c>
      <c r="O1186">
        <v>0</v>
      </c>
      <c r="P1186">
        <v>-3.1190942690000001</v>
      </c>
      <c r="Q1186">
        <v>-2.761165418</v>
      </c>
      <c r="R1186">
        <v>-0.144621939</v>
      </c>
      <c r="S1186">
        <v>-0.15236559199999999</v>
      </c>
      <c r="T1186">
        <v>-0.13943491999999999</v>
      </c>
      <c r="U1186">
        <v>0</v>
      </c>
      <c r="V1186">
        <v>-0.15595471299999999</v>
      </c>
      <c r="W1186">
        <v>-0.13805827100000001</v>
      </c>
      <c r="X1186">
        <v>-4.4707999999999996E-3</v>
      </c>
      <c r="Y1186">
        <v>6.0392299999999996E-3</v>
      </c>
      <c r="Z1186">
        <v>0.76565342199999997</v>
      </c>
      <c r="AA1186">
        <v>-9.0040495999999998E-2</v>
      </c>
      <c r="AB1186">
        <v>-4.0053943000000002E-2</v>
      </c>
      <c r="AC1186">
        <v>0.515812253</v>
      </c>
    </row>
    <row r="1187" spans="1:29" x14ac:dyDescent="0.3">
      <c r="A1187">
        <v>11.85</v>
      </c>
      <c r="B1187">
        <v>28.2</v>
      </c>
      <c r="C1187">
        <v>-65</v>
      </c>
      <c r="D1187">
        <v>-65</v>
      </c>
      <c r="E1187">
        <v>-65</v>
      </c>
      <c r="F1187">
        <v>-57.65384615</v>
      </c>
      <c r="G1187">
        <v>-60.23076923</v>
      </c>
      <c r="H1187">
        <v>-54.65384615</v>
      </c>
      <c r="I1187">
        <v>-61</v>
      </c>
      <c r="J1187">
        <v>-62</v>
      </c>
      <c r="K1187">
        <v>-52</v>
      </c>
      <c r="L1187">
        <v>-2.9479964120000002</v>
      </c>
      <c r="M1187">
        <v>-3.0797614279999999</v>
      </c>
      <c r="N1187">
        <v>-2.7945983330000002</v>
      </c>
      <c r="O1187">
        <v>-3.1190942690000001</v>
      </c>
      <c r="P1187">
        <v>-3.1702269620000001</v>
      </c>
      <c r="Q1187">
        <v>-2.658900032</v>
      </c>
      <c r="R1187">
        <v>-0.14739982099999999</v>
      </c>
      <c r="S1187">
        <v>-0.153988071</v>
      </c>
      <c r="T1187">
        <v>-0.13972991700000001</v>
      </c>
      <c r="U1187">
        <v>-0.15595471299999999</v>
      </c>
      <c r="V1187">
        <v>-0.158511348</v>
      </c>
      <c r="W1187">
        <v>-0.13294500200000001</v>
      </c>
      <c r="X1187">
        <v>-3.8037280000000001E-3</v>
      </c>
      <c r="Y1187">
        <v>7.3093530000000002E-3</v>
      </c>
      <c r="Z1187">
        <v>0.77389089200000005</v>
      </c>
      <c r="AA1187">
        <v>-1.476074E-3</v>
      </c>
      <c r="AB1187">
        <v>1.6192018999999998E-2</v>
      </c>
      <c r="AC1187">
        <v>0.78493168999999996</v>
      </c>
    </row>
    <row r="1188" spans="1:29" x14ac:dyDescent="0.3">
      <c r="A1188">
        <v>11.86</v>
      </c>
      <c r="B1188">
        <v>28.2</v>
      </c>
      <c r="C1188">
        <v>-65</v>
      </c>
      <c r="D1188">
        <v>-65</v>
      </c>
      <c r="E1188">
        <v>-65</v>
      </c>
      <c r="F1188">
        <v>-59.34615385</v>
      </c>
      <c r="G1188">
        <v>-60.63461538</v>
      </c>
      <c r="H1188">
        <v>-54.78846154</v>
      </c>
      <c r="I1188">
        <v>-61</v>
      </c>
      <c r="J1188">
        <v>-62</v>
      </c>
      <c r="K1188">
        <v>-43</v>
      </c>
      <c r="L1188">
        <v>-3.034528661</v>
      </c>
      <c r="M1188">
        <v>-3.100411169</v>
      </c>
      <c r="N1188">
        <v>-2.8014815799999999</v>
      </c>
      <c r="O1188">
        <v>-3.1190942690000001</v>
      </c>
      <c r="P1188">
        <v>-3.1702269620000001</v>
      </c>
      <c r="Q1188">
        <v>-2.198705796</v>
      </c>
      <c r="R1188">
        <v>-0.15172643299999999</v>
      </c>
      <c r="S1188">
        <v>-0.155020558</v>
      </c>
      <c r="T1188">
        <v>-0.14007407899999999</v>
      </c>
      <c r="U1188">
        <v>-0.15595471299999999</v>
      </c>
      <c r="V1188">
        <v>-0.158511348</v>
      </c>
      <c r="W1188">
        <v>-0.10993529</v>
      </c>
      <c r="X1188">
        <v>-1.9018640000000001E-3</v>
      </c>
      <c r="Y1188">
        <v>8.866278E-3</v>
      </c>
      <c r="Z1188">
        <v>0.78389661499999996</v>
      </c>
      <c r="AA1188">
        <v>-1.476074E-3</v>
      </c>
      <c r="AB1188">
        <v>3.1531826999999998E-2</v>
      </c>
      <c r="AC1188">
        <v>0.74456377399999996</v>
      </c>
    </row>
    <row r="1189" spans="1:29" x14ac:dyDescent="0.3">
      <c r="A1189">
        <v>11.87</v>
      </c>
      <c r="B1189">
        <v>28.2</v>
      </c>
      <c r="C1189">
        <v>-65</v>
      </c>
      <c r="D1189">
        <v>-65</v>
      </c>
      <c r="E1189">
        <v>-65</v>
      </c>
      <c r="F1189">
        <v>-60.93269231</v>
      </c>
      <c r="G1189">
        <v>-61</v>
      </c>
      <c r="H1189">
        <v>-55.08653846</v>
      </c>
      <c r="I1189">
        <v>-124</v>
      </c>
      <c r="J1189">
        <v>-112</v>
      </c>
      <c r="K1189">
        <v>-53</v>
      </c>
      <c r="L1189">
        <v>-3.1156526449999999</v>
      </c>
      <c r="M1189">
        <v>-3.1190942690000001</v>
      </c>
      <c r="N1189">
        <v>-2.8167230559999998</v>
      </c>
      <c r="O1189">
        <v>-6.3404539230000001</v>
      </c>
      <c r="P1189">
        <v>-5.7268616080000001</v>
      </c>
      <c r="Q1189">
        <v>-2.710032725</v>
      </c>
      <c r="R1189">
        <v>-0.155782632</v>
      </c>
      <c r="S1189">
        <v>-0.15595471299999999</v>
      </c>
      <c r="T1189">
        <v>-0.14083615299999999</v>
      </c>
      <c r="U1189">
        <v>-0.31702269599999999</v>
      </c>
      <c r="V1189">
        <v>-0.28634308000000003</v>
      </c>
      <c r="W1189">
        <v>-0.13550163600000001</v>
      </c>
      <c r="X1189" s="1">
        <v>-9.9400000000000004E-5</v>
      </c>
      <c r="Y1189">
        <v>1.002168E-2</v>
      </c>
      <c r="Z1189">
        <v>0.79398859399999999</v>
      </c>
      <c r="AA1189">
        <v>1.7712884000000002E-2</v>
      </c>
      <c r="AB1189">
        <v>0.110787501</v>
      </c>
      <c r="AC1189">
        <v>1.2962586190000001</v>
      </c>
    </row>
    <row r="1190" spans="1:29" x14ac:dyDescent="0.3">
      <c r="A1190">
        <v>11.88</v>
      </c>
      <c r="B1190">
        <v>28.2</v>
      </c>
      <c r="C1190">
        <v>-65</v>
      </c>
      <c r="D1190">
        <v>-65</v>
      </c>
      <c r="E1190">
        <v>-65</v>
      </c>
      <c r="F1190">
        <v>-61.92307692</v>
      </c>
      <c r="G1190">
        <v>-61.99038462</v>
      </c>
      <c r="H1190">
        <v>-55.55769231</v>
      </c>
      <c r="I1190">
        <v>0</v>
      </c>
      <c r="J1190">
        <v>0</v>
      </c>
      <c r="K1190">
        <v>-55</v>
      </c>
      <c r="L1190">
        <v>-3.1662936780000002</v>
      </c>
      <c r="M1190">
        <v>-3.1697353009999998</v>
      </c>
      <c r="N1190">
        <v>-2.8408144210000001</v>
      </c>
      <c r="O1190">
        <v>0</v>
      </c>
      <c r="P1190">
        <v>0</v>
      </c>
      <c r="Q1190">
        <v>-2.812298111</v>
      </c>
      <c r="R1190">
        <v>-0.15831468400000001</v>
      </c>
      <c r="S1190">
        <v>-0.158486765</v>
      </c>
      <c r="T1190">
        <v>-0.14204072100000001</v>
      </c>
      <c r="U1190">
        <v>0</v>
      </c>
      <c r="V1190">
        <v>0</v>
      </c>
      <c r="W1190">
        <v>-0.14061490600000001</v>
      </c>
      <c r="X1190" s="1">
        <v>-9.9400000000000004E-5</v>
      </c>
      <c r="Y1190">
        <v>1.0906669000000001E-2</v>
      </c>
      <c r="Z1190">
        <v>0.80498626299999998</v>
      </c>
      <c r="AA1190">
        <v>0</v>
      </c>
      <c r="AB1190">
        <v>-9.3743270000000004E-2</v>
      </c>
      <c r="AC1190">
        <v>0.24669281700000001</v>
      </c>
    </row>
    <row r="1191" spans="1:29" x14ac:dyDescent="0.3">
      <c r="A1191">
        <v>11.89</v>
      </c>
      <c r="B1191">
        <v>28.2</v>
      </c>
      <c r="C1191">
        <v>-65</v>
      </c>
      <c r="D1191">
        <v>-65</v>
      </c>
      <c r="E1191">
        <v>-65</v>
      </c>
      <c r="F1191">
        <v>-62.45192308</v>
      </c>
      <c r="G1191">
        <v>-62.31730769</v>
      </c>
      <c r="H1191">
        <v>-55.625</v>
      </c>
      <c r="I1191">
        <v>-47</v>
      </c>
      <c r="J1191">
        <v>-61</v>
      </c>
      <c r="K1191">
        <v>-55</v>
      </c>
      <c r="L1191">
        <v>-3.1933350059999999</v>
      </c>
      <c r="M1191">
        <v>-3.186451758</v>
      </c>
      <c r="N1191">
        <v>-2.8442560440000002</v>
      </c>
      <c r="O1191">
        <v>-2.4032365680000001</v>
      </c>
      <c r="P1191">
        <v>-3.1190942690000001</v>
      </c>
      <c r="Q1191">
        <v>-2.812298111</v>
      </c>
      <c r="R1191">
        <v>-0.15966675</v>
      </c>
      <c r="S1191">
        <v>-0.15932258799999999</v>
      </c>
      <c r="T1191">
        <v>-0.142212802</v>
      </c>
      <c r="U1191">
        <v>-0.120161828</v>
      </c>
      <c r="V1191">
        <v>-0.15595471299999999</v>
      </c>
      <c r="W1191">
        <v>-0.14061490600000001</v>
      </c>
      <c r="X1191">
        <v>1.9870200000000001E-4</v>
      </c>
      <c r="Y1191">
        <v>1.1521244999999999E-2</v>
      </c>
      <c r="Z1191">
        <v>0.80912656199999999</v>
      </c>
      <c r="AA1191">
        <v>-2.0665032E-2</v>
      </c>
      <c r="AB1191">
        <v>-1.704423E-3</v>
      </c>
      <c r="AC1191">
        <v>0.73110780200000003</v>
      </c>
    </row>
    <row r="1192" spans="1:29" x14ac:dyDescent="0.3">
      <c r="A1192">
        <v>11.9</v>
      </c>
      <c r="B1192">
        <v>28.2</v>
      </c>
      <c r="C1192">
        <v>-65</v>
      </c>
      <c r="D1192">
        <v>-65</v>
      </c>
      <c r="E1192">
        <v>-65</v>
      </c>
      <c r="F1192">
        <v>-62.88461538</v>
      </c>
      <c r="G1192">
        <v>-62.58653846</v>
      </c>
      <c r="H1192">
        <v>-55.64423077</v>
      </c>
      <c r="I1192">
        <v>-62</v>
      </c>
      <c r="J1192">
        <v>-61</v>
      </c>
      <c r="K1192">
        <v>-54</v>
      </c>
      <c r="L1192">
        <v>-3.2154597279999999</v>
      </c>
      <c r="M1192">
        <v>-3.2002182530000001</v>
      </c>
      <c r="N1192">
        <v>-2.8452393649999999</v>
      </c>
      <c r="O1192">
        <v>-3.1702269620000001</v>
      </c>
      <c r="P1192">
        <v>-3.1190942690000001</v>
      </c>
      <c r="Q1192">
        <v>-2.761165418</v>
      </c>
      <c r="R1192">
        <v>-0.16077298600000001</v>
      </c>
      <c r="S1192">
        <v>-0.160010913</v>
      </c>
      <c r="T1192">
        <v>-0.14226196799999999</v>
      </c>
      <c r="U1192">
        <v>-0.158511348</v>
      </c>
      <c r="V1192">
        <v>-0.15595471299999999</v>
      </c>
      <c r="W1192">
        <v>-0.13805827100000001</v>
      </c>
      <c r="X1192">
        <v>4.3998399999999998E-4</v>
      </c>
      <c r="Y1192">
        <v>1.2086654E-2</v>
      </c>
      <c r="Z1192">
        <v>0.81236117100000005</v>
      </c>
      <c r="AA1192">
        <v>1.476074E-3</v>
      </c>
      <c r="AB1192">
        <v>1.2783173E-2</v>
      </c>
      <c r="AC1192">
        <v>0.79390233799999999</v>
      </c>
    </row>
    <row r="1193" spans="1:29" x14ac:dyDescent="0.3">
      <c r="A1193">
        <v>11.91</v>
      </c>
      <c r="B1193">
        <v>28.2</v>
      </c>
      <c r="C1193">
        <v>-65</v>
      </c>
      <c r="D1193">
        <v>-65</v>
      </c>
      <c r="E1193">
        <v>-65</v>
      </c>
      <c r="F1193">
        <v>-63.00961538</v>
      </c>
      <c r="G1193">
        <v>-62.75</v>
      </c>
      <c r="H1193">
        <v>-55.84615385</v>
      </c>
      <c r="I1193">
        <v>-62</v>
      </c>
      <c r="J1193">
        <v>-61</v>
      </c>
      <c r="K1193">
        <v>-57</v>
      </c>
      <c r="L1193">
        <v>-3.2218513149999999</v>
      </c>
      <c r="M1193">
        <v>-3.2085764810000001</v>
      </c>
      <c r="N1193">
        <v>-2.8555642360000002</v>
      </c>
      <c r="O1193">
        <v>-3.1702269620000001</v>
      </c>
      <c r="P1193">
        <v>-3.1190942690000001</v>
      </c>
      <c r="Q1193">
        <v>-2.9145634970000001</v>
      </c>
      <c r="R1193">
        <v>-0.16109256599999999</v>
      </c>
      <c r="S1193">
        <v>-0.160428824</v>
      </c>
      <c r="T1193">
        <v>-0.14277821199999999</v>
      </c>
      <c r="U1193">
        <v>-0.158511348</v>
      </c>
      <c r="V1193">
        <v>-0.15595471299999999</v>
      </c>
      <c r="W1193">
        <v>-0.14572817499999999</v>
      </c>
      <c r="X1193">
        <v>3.83211E-4</v>
      </c>
      <c r="Y1193">
        <v>1.1988321999999999E-2</v>
      </c>
      <c r="Z1193">
        <v>0.814560705</v>
      </c>
      <c r="AA1193">
        <v>1.476074E-3</v>
      </c>
      <c r="AB1193">
        <v>7.669904E-3</v>
      </c>
      <c r="AC1193">
        <v>0.80735830900000005</v>
      </c>
    </row>
    <row r="1194" spans="1:29" x14ac:dyDescent="0.3">
      <c r="A1194">
        <v>11.92</v>
      </c>
      <c r="B1194">
        <v>28.2</v>
      </c>
      <c r="C1194">
        <v>-65</v>
      </c>
      <c r="D1194">
        <v>-65</v>
      </c>
      <c r="E1194">
        <v>-65</v>
      </c>
      <c r="F1194">
        <v>-62.75</v>
      </c>
      <c r="G1194">
        <v>-61.78846154</v>
      </c>
      <c r="H1194">
        <v>-56.875</v>
      </c>
      <c r="I1194">
        <v>-61</v>
      </c>
      <c r="J1194">
        <v>-62</v>
      </c>
      <c r="K1194">
        <v>-45</v>
      </c>
      <c r="L1194">
        <v>-3.2085764810000001</v>
      </c>
      <c r="M1194">
        <v>-3.1594104299999999</v>
      </c>
      <c r="N1194">
        <v>-2.9081719100000001</v>
      </c>
      <c r="O1194">
        <v>-3.1190942690000001</v>
      </c>
      <c r="P1194">
        <v>-3.1702269620000001</v>
      </c>
      <c r="Q1194">
        <v>-2.3009711820000001</v>
      </c>
      <c r="R1194">
        <v>-0.160428824</v>
      </c>
      <c r="S1194">
        <v>-0.157970522</v>
      </c>
      <c r="T1194">
        <v>-0.145408596</v>
      </c>
      <c r="U1194">
        <v>-0.15595471299999999</v>
      </c>
      <c r="V1194">
        <v>-0.158511348</v>
      </c>
      <c r="W1194">
        <v>-0.11504855899999999</v>
      </c>
      <c r="X1194">
        <v>1.4193020000000001E-3</v>
      </c>
      <c r="Y1194">
        <v>9.1940519999999994E-3</v>
      </c>
      <c r="Z1194">
        <v>0.81369814200000001</v>
      </c>
      <c r="AA1194">
        <v>-1.476074E-3</v>
      </c>
      <c r="AB1194">
        <v>2.8122980999999998E-2</v>
      </c>
      <c r="AC1194">
        <v>0.75353442199999998</v>
      </c>
    </row>
    <row r="1195" spans="1:29" x14ac:dyDescent="0.3">
      <c r="A1195">
        <v>11.93</v>
      </c>
      <c r="B1195">
        <v>28.2</v>
      </c>
      <c r="C1195">
        <v>-65</v>
      </c>
      <c r="D1195">
        <v>-65</v>
      </c>
      <c r="E1195">
        <v>-65</v>
      </c>
      <c r="F1195">
        <v>-62.26923077</v>
      </c>
      <c r="G1195">
        <v>-61.125</v>
      </c>
      <c r="H1195">
        <v>-57.95192308</v>
      </c>
      <c r="I1195">
        <v>-113</v>
      </c>
      <c r="J1195">
        <v>-111</v>
      </c>
      <c r="K1195">
        <v>-114</v>
      </c>
      <c r="L1195">
        <v>-3.1839934560000001</v>
      </c>
      <c r="M1195">
        <v>-3.125485855</v>
      </c>
      <c r="N1195">
        <v>-2.963237887</v>
      </c>
      <c r="O1195">
        <v>-5.7779943009999997</v>
      </c>
      <c r="P1195">
        <v>-5.6757289149999997</v>
      </c>
      <c r="Q1195">
        <v>-5.8291269940000001</v>
      </c>
      <c r="R1195">
        <v>-0.15919967300000001</v>
      </c>
      <c r="S1195">
        <v>-0.15627429300000001</v>
      </c>
      <c r="T1195">
        <v>-0.14816189399999999</v>
      </c>
      <c r="U1195">
        <v>-0.288899715</v>
      </c>
      <c r="V1195">
        <v>-0.28378644600000003</v>
      </c>
      <c r="W1195">
        <v>-0.29145634999999998</v>
      </c>
      <c r="X1195">
        <v>1.688969E-3</v>
      </c>
      <c r="Y1195">
        <v>6.3833919999999999E-3</v>
      </c>
      <c r="Z1195">
        <v>0.81339624499999996</v>
      </c>
      <c r="AA1195">
        <v>2.952147E-3</v>
      </c>
      <c r="AB1195">
        <v>-3.4088460000000001E-3</v>
      </c>
      <c r="AC1195">
        <v>1.516039492</v>
      </c>
    </row>
    <row r="1196" spans="1:29" x14ac:dyDescent="0.3">
      <c r="A1196">
        <v>11.94</v>
      </c>
      <c r="B1196">
        <v>28.2</v>
      </c>
      <c r="C1196">
        <v>-65</v>
      </c>
      <c r="D1196">
        <v>-65</v>
      </c>
      <c r="E1196">
        <v>-65</v>
      </c>
      <c r="F1196">
        <v>-61.89423077</v>
      </c>
      <c r="G1196">
        <v>-61.26923077</v>
      </c>
      <c r="H1196">
        <v>-59.02884615</v>
      </c>
      <c r="I1196">
        <v>-64</v>
      </c>
      <c r="J1196">
        <v>0</v>
      </c>
      <c r="K1196">
        <v>0</v>
      </c>
      <c r="L1196">
        <v>-3.1648186960000002</v>
      </c>
      <c r="M1196">
        <v>-3.132860763</v>
      </c>
      <c r="N1196">
        <v>-3.0183038639999999</v>
      </c>
      <c r="O1196">
        <v>-3.272492347</v>
      </c>
      <c r="P1196">
        <v>0</v>
      </c>
      <c r="Q1196">
        <v>0</v>
      </c>
      <c r="R1196">
        <v>-0.158240935</v>
      </c>
      <c r="S1196">
        <v>-0.15664303800000001</v>
      </c>
      <c r="T1196">
        <v>-0.150915193</v>
      </c>
      <c r="U1196">
        <v>-0.163624617</v>
      </c>
      <c r="V1196">
        <v>0</v>
      </c>
      <c r="W1196">
        <v>0</v>
      </c>
      <c r="X1196">
        <v>9.22546E-4</v>
      </c>
      <c r="Y1196">
        <v>4.3511959999999999E-3</v>
      </c>
      <c r="Z1196">
        <v>0.81719151999999995</v>
      </c>
      <c r="AA1196">
        <v>9.4468716999999994E-2</v>
      </c>
      <c r="AB1196">
        <v>5.4541539E-2</v>
      </c>
      <c r="AC1196">
        <v>0.28706073199999999</v>
      </c>
    </row>
    <row r="1197" spans="1:29" x14ac:dyDescent="0.3">
      <c r="A1197">
        <v>11.95</v>
      </c>
      <c r="B1197">
        <v>28.2</v>
      </c>
      <c r="C1197">
        <v>-65</v>
      </c>
      <c r="D1197">
        <v>-65</v>
      </c>
      <c r="E1197">
        <v>-65</v>
      </c>
      <c r="F1197">
        <v>-61.67307692</v>
      </c>
      <c r="G1197">
        <v>-61.375</v>
      </c>
      <c r="H1197">
        <v>-59.97115385</v>
      </c>
      <c r="I1197">
        <v>-63</v>
      </c>
      <c r="J1197">
        <v>-116</v>
      </c>
      <c r="K1197">
        <v>-114</v>
      </c>
      <c r="L1197">
        <v>-3.1535105040000002</v>
      </c>
      <c r="M1197">
        <v>-3.1382690289999999</v>
      </c>
      <c r="N1197">
        <v>-3.0664865940000001</v>
      </c>
      <c r="O1197">
        <v>-3.2213596550000001</v>
      </c>
      <c r="P1197">
        <v>-5.9313923800000001</v>
      </c>
      <c r="Q1197">
        <v>-5.8291269940000001</v>
      </c>
      <c r="R1197">
        <v>-0.15767552500000001</v>
      </c>
      <c r="S1197">
        <v>-0.15691345100000001</v>
      </c>
      <c r="T1197">
        <v>-0.15332433000000001</v>
      </c>
      <c r="U1197">
        <v>-0.161067983</v>
      </c>
      <c r="V1197">
        <v>-0.29656961900000001</v>
      </c>
      <c r="W1197">
        <v>-0.29145634999999998</v>
      </c>
      <c r="X1197">
        <v>4.3998399999999998E-4</v>
      </c>
      <c r="Y1197">
        <v>2.6467719999999999E-3</v>
      </c>
      <c r="Z1197">
        <v>0.82090053699999999</v>
      </c>
      <c r="AA1197">
        <v>-7.8231906000000004E-2</v>
      </c>
      <c r="AB1197">
        <v>-4.1758365999999998E-2</v>
      </c>
      <c r="AC1197">
        <v>1.3141999150000001</v>
      </c>
    </row>
    <row r="1198" spans="1:29" x14ac:dyDescent="0.3">
      <c r="A1198">
        <v>11.96</v>
      </c>
      <c r="B1198">
        <v>28.2</v>
      </c>
      <c r="C1198">
        <v>-65</v>
      </c>
      <c r="D1198">
        <v>-65</v>
      </c>
      <c r="E1198">
        <v>-65</v>
      </c>
      <c r="F1198">
        <v>-61.93269231</v>
      </c>
      <c r="G1198">
        <v>-61.91346154</v>
      </c>
      <c r="H1198">
        <v>-60.20192308</v>
      </c>
      <c r="I1198">
        <v>-62</v>
      </c>
      <c r="J1198">
        <v>-57</v>
      </c>
      <c r="K1198">
        <v>0</v>
      </c>
      <c r="L1198">
        <v>-3.1667853379999999</v>
      </c>
      <c r="M1198">
        <v>-3.1658020169999999</v>
      </c>
      <c r="N1198">
        <v>-3.0782864459999999</v>
      </c>
      <c r="O1198">
        <v>-3.1702269620000001</v>
      </c>
      <c r="P1198">
        <v>-2.9145634970000001</v>
      </c>
      <c r="Q1198">
        <v>0</v>
      </c>
      <c r="R1198">
        <v>-0.15833926700000001</v>
      </c>
      <c r="S1198">
        <v>-0.15829010099999999</v>
      </c>
      <c r="T1198">
        <v>-0.15391432199999999</v>
      </c>
      <c r="U1198">
        <v>-0.158511348</v>
      </c>
      <c r="V1198">
        <v>-0.14572817499999999</v>
      </c>
      <c r="W1198">
        <v>0</v>
      </c>
      <c r="X1198" s="1">
        <v>2.8399999999999999E-5</v>
      </c>
      <c r="Y1198">
        <v>2.933574E-3</v>
      </c>
      <c r="Z1198">
        <v>0.82551524600000004</v>
      </c>
      <c r="AA1198">
        <v>7.3803690000000003E-3</v>
      </c>
      <c r="AB1198">
        <v>0.10141317399999999</v>
      </c>
      <c r="AC1198">
        <v>0.53375354900000005</v>
      </c>
    </row>
    <row r="1199" spans="1:29" x14ac:dyDescent="0.3">
      <c r="A1199">
        <v>11.97</v>
      </c>
      <c r="B1199">
        <v>28.2</v>
      </c>
      <c r="C1199">
        <v>-65</v>
      </c>
      <c r="D1199">
        <v>-65</v>
      </c>
      <c r="E1199">
        <v>-65</v>
      </c>
      <c r="F1199">
        <v>-62.03846154</v>
      </c>
      <c r="G1199">
        <v>-62.32692308</v>
      </c>
      <c r="H1199">
        <v>-60.64423077</v>
      </c>
      <c r="I1199">
        <v>-59</v>
      </c>
      <c r="J1199">
        <v>-47</v>
      </c>
      <c r="K1199">
        <v>-106</v>
      </c>
      <c r="L1199">
        <v>-3.1721936039999998</v>
      </c>
      <c r="M1199">
        <v>-3.1869434189999999</v>
      </c>
      <c r="N1199">
        <v>-3.1009028299999999</v>
      </c>
      <c r="O1199">
        <v>-3.0168288830000001</v>
      </c>
      <c r="P1199">
        <v>-2.4032365680000001</v>
      </c>
      <c r="Q1199">
        <v>-5.4200654510000001</v>
      </c>
      <c r="R1199">
        <v>-0.15860968</v>
      </c>
      <c r="S1199">
        <v>-0.15934717100000001</v>
      </c>
      <c r="T1199">
        <v>-0.155045141</v>
      </c>
      <c r="U1199">
        <v>-0.15084144399999999</v>
      </c>
      <c r="V1199">
        <v>-0.120161828</v>
      </c>
      <c r="W1199">
        <v>-0.27100327299999999</v>
      </c>
      <c r="X1199">
        <v>-4.2579E-4</v>
      </c>
      <c r="Y1199">
        <v>2.622189E-3</v>
      </c>
      <c r="Z1199">
        <v>0.82982805699999995</v>
      </c>
      <c r="AA1199">
        <v>1.7712884000000002E-2</v>
      </c>
      <c r="AB1199">
        <v>-9.0334423999999997E-2</v>
      </c>
      <c r="AC1199">
        <v>0.95088867600000004</v>
      </c>
    </row>
    <row r="1200" spans="1:29" x14ac:dyDescent="0.3">
      <c r="A1200">
        <v>11.98</v>
      </c>
      <c r="B1200">
        <v>28.2</v>
      </c>
      <c r="C1200">
        <v>-65</v>
      </c>
      <c r="D1200">
        <v>-65</v>
      </c>
      <c r="E1200">
        <v>-65</v>
      </c>
      <c r="F1200">
        <v>-60.88461538</v>
      </c>
      <c r="G1200">
        <v>-61.59615385</v>
      </c>
      <c r="H1200">
        <v>-60.79807692</v>
      </c>
      <c r="I1200">
        <v>-56</v>
      </c>
      <c r="J1200">
        <v>-57</v>
      </c>
      <c r="K1200">
        <v>0</v>
      </c>
      <c r="L1200">
        <v>-3.113194343</v>
      </c>
      <c r="M1200">
        <v>-3.1495772199999998</v>
      </c>
      <c r="N1200">
        <v>-3.1087693980000002</v>
      </c>
      <c r="O1200">
        <v>-2.8634308040000001</v>
      </c>
      <c r="P1200">
        <v>-2.9145634970000001</v>
      </c>
      <c r="Q1200">
        <v>0</v>
      </c>
      <c r="R1200">
        <v>-0.155659717</v>
      </c>
      <c r="S1200">
        <v>-0.157478861</v>
      </c>
      <c r="T1200">
        <v>-0.15543847</v>
      </c>
      <c r="U1200">
        <v>-0.14317154000000001</v>
      </c>
      <c r="V1200">
        <v>-0.14572817499999999</v>
      </c>
      <c r="W1200">
        <v>0</v>
      </c>
      <c r="X1200">
        <v>-1.0502829999999999E-3</v>
      </c>
      <c r="Y1200">
        <v>7.5387900000000005E-4</v>
      </c>
      <c r="Z1200">
        <v>0.82206499700000002</v>
      </c>
      <c r="AA1200">
        <v>-1.476074E-3</v>
      </c>
      <c r="AB1200">
        <v>9.6299905000000005E-2</v>
      </c>
      <c r="AC1200">
        <v>0.50684160499999997</v>
      </c>
    </row>
    <row r="1201" spans="1:29" x14ac:dyDescent="0.3">
      <c r="A1201">
        <v>11.99</v>
      </c>
      <c r="B1201">
        <v>28.2</v>
      </c>
      <c r="C1201">
        <v>-65</v>
      </c>
      <c r="D1201">
        <v>-65</v>
      </c>
      <c r="E1201">
        <v>-65</v>
      </c>
      <c r="F1201">
        <v>-59.06730769</v>
      </c>
      <c r="G1201">
        <v>-61.02884615</v>
      </c>
      <c r="H1201">
        <v>-60.84615385</v>
      </c>
      <c r="I1201">
        <v>-49</v>
      </c>
      <c r="J1201">
        <v>-60</v>
      </c>
      <c r="K1201">
        <v>-122</v>
      </c>
      <c r="L1201">
        <v>-3.0202705060000001</v>
      </c>
      <c r="M1201">
        <v>-3.12056925</v>
      </c>
      <c r="N1201">
        <v>-3.1112277009999998</v>
      </c>
      <c r="O1201">
        <v>-2.5055019540000001</v>
      </c>
      <c r="P1201">
        <v>-3.0679615760000001</v>
      </c>
      <c r="Q1201">
        <v>-6.2381885370000001</v>
      </c>
      <c r="R1201">
        <v>-0.15101352500000001</v>
      </c>
      <c r="S1201">
        <v>-0.15602846300000001</v>
      </c>
      <c r="T1201">
        <v>-0.155561385</v>
      </c>
      <c r="U1201">
        <v>-0.125275098</v>
      </c>
      <c r="V1201">
        <v>-0.15339807899999999</v>
      </c>
      <c r="W1201">
        <v>-0.31190942700000002</v>
      </c>
      <c r="X1201">
        <v>-2.8953749999999999E-3</v>
      </c>
      <c r="Y1201">
        <v>-1.360261E-3</v>
      </c>
      <c r="Z1201">
        <v>0.81158486500000004</v>
      </c>
      <c r="AA1201">
        <v>-1.6236811E-2</v>
      </c>
      <c r="AB1201">
        <v>-0.11504855899999999</v>
      </c>
      <c r="AC1201">
        <v>1.03610983</v>
      </c>
    </row>
    <row r="1202" spans="1:29" x14ac:dyDescent="0.3">
      <c r="A1202">
        <v>12</v>
      </c>
      <c r="B1202">
        <v>28.2</v>
      </c>
      <c r="C1202">
        <v>-65</v>
      </c>
      <c r="D1202">
        <v>-65</v>
      </c>
      <c r="E1202">
        <v>-65</v>
      </c>
      <c r="F1202">
        <v>-57.33653846</v>
      </c>
      <c r="G1202">
        <v>-60.45192308</v>
      </c>
      <c r="H1202">
        <v>-60.76923077</v>
      </c>
      <c r="I1202">
        <v>-58</v>
      </c>
      <c r="J1202">
        <v>-59</v>
      </c>
      <c r="K1202">
        <v>-59</v>
      </c>
      <c r="L1202">
        <v>-2.9317716150000002</v>
      </c>
      <c r="M1202">
        <v>-3.0910696199999999</v>
      </c>
      <c r="N1202">
        <v>-3.1072944159999998</v>
      </c>
      <c r="O1202">
        <v>-2.9656961900000001</v>
      </c>
      <c r="P1202">
        <v>-3.0168288830000001</v>
      </c>
      <c r="Q1202">
        <v>-3.0168288830000001</v>
      </c>
      <c r="R1202">
        <v>-0.146588581</v>
      </c>
      <c r="S1202">
        <v>-0.15455348099999999</v>
      </c>
      <c r="T1202">
        <v>-0.15536472100000001</v>
      </c>
      <c r="U1202">
        <v>-0.14828480899999999</v>
      </c>
      <c r="V1202">
        <v>-0.15084144399999999</v>
      </c>
      <c r="W1202">
        <v>-0.15084144399999999</v>
      </c>
      <c r="X1202">
        <v>-4.5985369999999998E-3</v>
      </c>
      <c r="Y1202">
        <v>-3.1957930000000002E-3</v>
      </c>
      <c r="Z1202">
        <v>0.80088909200000002</v>
      </c>
      <c r="AA1202">
        <v>-1.476074E-3</v>
      </c>
      <c r="AB1202">
        <v>-8.5221199999999998E-4</v>
      </c>
      <c r="AC1202">
        <v>0.78941701399999997</v>
      </c>
    </row>
    <row r="1203" spans="1:29" x14ac:dyDescent="0.3">
      <c r="A1203">
        <v>12.01</v>
      </c>
      <c r="B1203">
        <v>28.2</v>
      </c>
      <c r="C1203">
        <v>-65</v>
      </c>
      <c r="D1203">
        <v>-65</v>
      </c>
      <c r="E1203">
        <v>-65</v>
      </c>
      <c r="F1203">
        <v>-55.56730769</v>
      </c>
      <c r="G1203">
        <v>-59.23076923</v>
      </c>
      <c r="H1203">
        <v>-60.53846154</v>
      </c>
      <c r="I1203">
        <v>-57</v>
      </c>
      <c r="J1203">
        <v>-65</v>
      </c>
      <c r="K1203">
        <v>-49</v>
      </c>
      <c r="L1203">
        <v>-2.8413060809999999</v>
      </c>
      <c r="M1203">
        <v>-3.0286287349999998</v>
      </c>
      <c r="N1203">
        <v>-3.095494564</v>
      </c>
      <c r="O1203">
        <v>-2.9145634970000001</v>
      </c>
      <c r="P1203">
        <v>-3.32362504</v>
      </c>
      <c r="Q1203">
        <v>-2.5055019540000001</v>
      </c>
      <c r="R1203">
        <v>-0.142065304</v>
      </c>
      <c r="S1203">
        <v>-0.151431437</v>
      </c>
      <c r="T1203">
        <v>-0.154774728</v>
      </c>
      <c r="U1203">
        <v>-0.14572817499999999</v>
      </c>
      <c r="V1203">
        <v>-0.166181252</v>
      </c>
      <c r="W1203">
        <v>-0.125275098</v>
      </c>
      <c r="X1203">
        <v>-5.4075390000000003E-3</v>
      </c>
      <c r="Y1203">
        <v>-5.3509050000000004E-3</v>
      </c>
      <c r="Z1203">
        <v>0.78644117400000002</v>
      </c>
      <c r="AA1203">
        <v>-1.1808590000000001E-2</v>
      </c>
      <c r="AB1203">
        <v>2.0453077E-2</v>
      </c>
      <c r="AC1203">
        <v>0.76699039400000002</v>
      </c>
    </row>
    <row r="1204" spans="1:29" x14ac:dyDescent="0.3">
      <c r="A1204">
        <v>12.02</v>
      </c>
      <c r="B1204">
        <v>28.2</v>
      </c>
      <c r="C1204">
        <v>-65</v>
      </c>
      <c r="D1204">
        <v>-65</v>
      </c>
      <c r="E1204">
        <v>-65</v>
      </c>
      <c r="F1204">
        <v>-54.18269231</v>
      </c>
      <c r="G1204">
        <v>-58.65384615</v>
      </c>
      <c r="H1204">
        <v>-60.67307692</v>
      </c>
      <c r="I1204">
        <v>-55</v>
      </c>
      <c r="J1204">
        <v>-61</v>
      </c>
      <c r="K1204">
        <v>-61</v>
      </c>
      <c r="L1204">
        <v>-2.7705069679999998</v>
      </c>
      <c r="M1204">
        <v>-2.9991291050000002</v>
      </c>
      <c r="N1204">
        <v>-3.1023778110000002</v>
      </c>
      <c r="O1204">
        <v>-2.812298111</v>
      </c>
      <c r="P1204">
        <v>-3.1190942690000001</v>
      </c>
      <c r="Q1204">
        <v>-3.1190942690000001</v>
      </c>
      <c r="R1204">
        <v>-0.13852534799999999</v>
      </c>
      <c r="S1204">
        <v>-0.14995645499999999</v>
      </c>
      <c r="T1204">
        <v>-0.15511889100000001</v>
      </c>
      <c r="U1204">
        <v>-0.14061490600000001</v>
      </c>
      <c r="V1204">
        <v>-0.15595471299999999</v>
      </c>
      <c r="W1204">
        <v>-0.15595471299999999</v>
      </c>
      <c r="X1204">
        <v>-6.5997529999999999E-3</v>
      </c>
      <c r="Y1204">
        <v>-7.251993E-3</v>
      </c>
      <c r="Z1204">
        <v>0.778246832</v>
      </c>
      <c r="AA1204">
        <v>-8.8564420000000008E-3</v>
      </c>
      <c r="AB1204">
        <v>-5.1132690000000001E-3</v>
      </c>
      <c r="AC1204">
        <v>0.79390233799999999</v>
      </c>
    </row>
    <row r="1205" spans="1:29" x14ac:dyDescent="0.3">
      <c r="A1205">
        <v>12.03</v>
      </c>
      <c r="B1205">
        <v>28.2</v>
      </c>
      <c r="C1205">
        <v>-65</v>
      </c>
      <c r="D1205">
        <v>-65</v>
      </c>
      <c r="E1205">
        <v>-65</v>
      </c>
      <c r="F1205">
        <v>-53.91346154</v>
      </c>
      <c r="G1205">
        <v>-58.15384615</v>
      </c>
      <c r="H1205">
        <v>-60.81730769</v>
      </c>
      <c r="I1205">
        <v>-53</v>
      </c>
      <c r="J1205">
        <v>-50</v>
      </c>
      <c r="K1205">
        <v>-61</v>
      </c>
      <c r="L1205">
        <v>-2.7567404739999999</v>
      </c>
      <c r="M1205">
        <v>-2.9735627579999999</v>
      </c>
      <c r="N1205">
        <v>-3.1097527189999998</v>
      </c>
      <c r="O1205">
        <v>-2.710032725</v>
      </c>
      <c r="P1205">
        <v>-2.556634646</v>
      </c>
      <c r="Q1205">
        <v>-3.1190942690000001</v>
      </c>
      <c r="R1205">
        <v>-0.137837024</v>
      </c>
      <c r="S1205">
        <v>-0.14867813799999999</v>
      </c>
      <c r="T1205">
        <v>-0.15548763600000001</v>
      </c>
      <c r="U1205">
        <v>-0.13550163600000001</v>
      </c>
      <c r="V1205">
        <v>-0.127831732</v>
      </c>
      <c r="W1205">
        <v>-0.15595471299999999</v>
      </c>
      <c r="X1205">
        <v>-6.25912E-3</v>
      </c>
      <c r="Y1205">
        <v>-8.1533700000000001E-3</v>
      </c>
      <c r="Z1205">
        <v>0.77544350399999995</v>
      </c>
      <c r="AA1205">
        <v>4.4282210000000004E-3</v>
      </c>
      <c r="AB1205">
        <v>-1.6192018999999998E-2</v>
      </c>
      <c r="AC1205">
        <v>0.73559312600000004</v>
      </c>
    </row>
    <row r="1206" spans="1:29" x14ac:dyDescent="0.3">
      <c r="A1206">
        <v>12.04</v>
      </c>
      <c r="B1206">
        <v>28.2</v>
      </c>
      <c r="C1206">
        <v>-65</v>
      </c>
      <c r="D1206">
        <v>-65</v>
      </c>
      <c r="E1206">
        <v>-65</v>
      </c>
      <c r="F1206">
        <v>-54.38461538</v>
      </c>
      <c r="G1206">
        <v>-58.21153846</v>
      </c>
      <c r="H1206">
        <v>-61.19230769</v>
      </c>
      <c r="I1206">
        <v>-43</v>
      </c>
      <c r="J1206">
        <v>-62</v>
      </c>
      <c r="K1206">
        <v>-61</v>
      </c>
      <c r="L1206">
        <v>-2.7808318390000002</v>
      </c>
      <c r="M1206">
        <v>-2.9765127210000002</v>
      </c>
      <c r="N1206">
        <v>-3.1289274790000001</v>
      </c>
      <c r="O1206">
        <v>-2.198705796</v>
      </c>
      <c r="P1206">
        <v>-3.1702269620000001</v>
      </c>
      <c r="Q1206">
        <v>-3.1190942690000001</v>
      </c>
      <c r="R1206">
        <v>-0.13904159199999999</v>
      </c>
      <c r="S1206">
        <v>-0.14882563600000001</v>
      </c>
      <c r="T1206">
        <v>-0.156446374</v>
      </c>
      <c r="U1206">
        <v>-0.10993529</v>
      </c>
      <c r="V1206">
        <v>-0.158511348</v>
      </c>
      <c r="W1206">
        <v>-0.15595471299999999</v>
      </c>
      <c r="X1206">
        <v>-5.6488210000000001E-3</v>
      </c>
      <c r="Y1206">
        <v>-8.3418399999999997E-3</v>
      </c>
      <c r="Z1206">
        <v>0.77949754699999996</v>
      </c>
      <c r="AA1206">
        <v>-2.8045400000000002E-2</v>
      </c>
      <c r="AB1206">
        <v>-1.4487596E-2</v>
      </c>
      <c r="AC1206">
        <v>0.74456377399999996</v>
      </c>
    </row>
    <row r="1207" spans="1:29" x14ac:dyDescent="0.3">
      <c r="A1207">
        <v>12.05</v>
      </c>
      <c r="B1207">
        <v>28.2</v>
      </c>
      <c r="C1207">
        <v>-65</v>
      </c>
      <c r="D1207">
        <v>-65</v>
      </c>
      <c r="E1207">
        <v>-65</v>
      </c>
      <c r="F1207">
        <v>-55.15384615</v>
      </c>
      <c r="G1207">
        <v>-59.35576923</v>
      </c>
      <c r="H1207">
        <v>-60.64423077</v>
      </c>
      <c r="I1207">
        <v>-55</v>
      </c>
      <c r="J1207">
        <v>-60</v>
      </c>
      <c r="K1207">
        <v>-63</v>
      </c>
      <c r="L1207">
        <v>-2.8201646789999999</v>
      </c>
      <c r="M1207">
        <v>-3.0350203219999998</v>
      </c>
      <c r="N1207">
        <v>-3.1009028299999999</v>
      </c>
      <c r="O1207">
        <v>-2.812298111</v>
      </c>
      <c r="P1207">
        <v>-3.0679615760000001</v>
      </c>
      <c r="Q1207">
        <v>-3.2213596550000001</v>
      </c>
      <c r="R1207">
        <v>-0.14100823400000001</v>
      </c>
      <c r="S1207">
        <v>-0.15175101599999999</v>
      </c>
      <c r="T1207">
        <v>-0.155045141</v>
      </c>
      <c r="U1207">
        <v>-0.14061490600000001</v>
      </c>
      <c r="V1207">
        <v>-0.15339807899999999</v>
      </c>
      <c r="W1207">
        <v>-0.161067983</v>
      </c>
      <c r="X1207">
        <v>-6.2023479999999999E-3</v>
      </c>
      <c r="Y1207">
        <v>-5.7770110000000003E-3</v>
      </c>
      <c r="Z1207">
        <v>0.78562173999999996</v>
      </c>
      <c r="AA1207">
        <v>-7.3803690000000003E-3</v>
      </c>
      <c r="AB1207">
        <v>-9.374327E-3</v>
      </c>
      <c r="AC1207">
        <v>0.798387662</v>
      </c>
    </row>
    <row r="1208" spans="1:29" x14ac:dyDescent="0.3">
      <c r="A1208">
        <v>12.06</v>
      </c>
      <c r="B1208">
        <v>28.2</v>
      </c>
      <c r="C1208">
        <v>-65</v>
      </c>
      <c r="D1208">
        <v>-65</v>
      </c>
      <c r="E1208">
        <v>-65</v>
      </c>
      <c r="F1208">
        <v>-56.02884615</v>
      </c>
      <c r="G1208">
        <v>-60.30769231</v>
      </c>
      <c r="H1208">
        <v>-59.97115385</v>
      </c>
      <c r="I1208">
        <v>-53</v>
      </c>
      <c r="J1208">
        <v>-59</v>
      </c>
      <c r="K1208">
        <v>-66</v>
      </c>
      <c r="L1208">
        <v>-2.864905786</v>
      </c>
      <c r="M1208">
        <v>-3.0836947119999998</v>
      </c>
      <c r="N1208">
        <v>-3.0664865940000001</v>
      </c>
      <c r="O1208">
        <v>-2.710032725</v>
      </c>
      <c r="P1208">
        <v>-3.0168288830000001</v>
      </c>
      <c r="Q1208">
        <v>-3.374757733</v>
      </c>
      <c r="R1208">
        <v>-0.143245289</v>
      </c>
      <c r="S1208">
        <v>-0.15418473599999999</v>
      </c>
      <c r="T1208">
        <v>-0.15332433000000001</v>
      </c>
      <c r="U1208">
        <v>-0.13550163600000001</v>
      </c>
      <c r="V1208">
        <v>-0.15084144399999999</v>
      </c>
      <c r="W1208">
        <v>-0.168737887</v>
      </c>
      <c r="X1208">
        <v>-6.315892E-3</v>
      </c>
      <c r="Y1208">
        <v>-3.0728779999999998E-3</v>
      </c>
      <c r="Z1208">
        <v>0.790797113</v>
      </c>
      <c r="AA1208">
        <v>-8.8564420000000008E-3</v>
      </c>
      <c r="AB1208">
        <v>-1.7044231E-2</v>
      </c>
      <c r="AC1208">
        <v>0.798387662</v>
      </c>
    </row>
    <row r="1209" spans="1:29" x14ac:dyDescent="0.3">
      <c r="A1209">
        <v>12.07</v>
      </c>
      <c r="B1209">
        <v>28.2</v>
      </c>
      <c r="C1209">
        <v>-65</v>
      </c>
      <c r="D1209">
        <v>-65</v>
      </c>
      <c r="E1209">
        <v>-65</v>
      </c>
      <c r="F1209">
        <v>-56.375</v>
      </c>
      <c r="G1209">
        <v>-61.03846154</v>
      </c>
      <c r="H1209">
        <v>-59.20192308</v>
      </c>
      <c r="I1209">
        <v>-54</v>
      </c>
      <c r="J1209">
        <v>-58</v>
      </c>
      <c r="K1209">
        <v>-50</v>
      </c>
      <c r="L1209">
        <v>-2.8826055639999999</v>
      </c>
      <c r="M1209">
        <v>-3.1210609109999998</v>
      </c>
      <c r="N1209">
        <v>-3.027153754</v>
      </c>
      <c r="O1209">
        <v>-2.761165418</v>
      </c>
      <c r="P1209">
        <v>-2.9656961900000001</v>
      </c>
      <c r="Q1209">
        <v>-2.556634646</v>
      </c>
      <c r="R1209">
        <v>-0.144130278</v>
      </c>
      <c r="S1209">
        <v>-0.156053046</v>
      </c>
      <c r="T1209">
        <v>-0.15135768799999999</v>
      </c>
      <c r="U1209">
        <v>-0.13805827100000001</v>
      </c>
      <c r="V1209">
        <v>-0.14828480899999999</v>
      </c>
      <c r="W1209">
        <v>-0.127831732</v>
      </c>
      <c r="X1209">
        <v>-6.8836130000000002E-3</v>
      </c>
      <c r="Y1209">
        <v>-8.4401699999999997E-4</v>
      </c>
      <c r="Z1209">
        <v>0.79217721299999999</v>
      </c>
      <c r="AA1209">
        <v>-5.9042950000000004E-3</v>
      </c>
      <c r="AB1209">
        <v>1.0226539E-2</v>
      </c>
      <c r="AC1209">
        <v>0.72662247800000002</v>
      </c>
    </row>
    <row r="1210" spans="1:29" x14ac:dyDescent="0.3">
      <c r="A1210">
        <v>12.08</v>
      </c>
      <c r="B1210">
        <v>28.2</v>
      </c>
      <c r="C1210">
        <v>-65</v>
      </c>
      <c r="D1210">
        <v>-65</v>
      </c>
      <c r="E1210">
        <v>-65</v>
      </c>
      <c r="F1210">
        <v>-56.21153846</v>
      </c>
      <c r="G1210">
        <v>-61.38461538</v>
      </c>
      <c r="H1210">
        <v>-58.01923077</v>
      </c>
      <c r="I1210">
        <v>-54</v>
      </c>
      <c r="J1210">
        <v>-47</v>
      </c>
      <c r="K1210">
        <v>-62</v>
      </c>
      <c r="L1210">
        <v>-2.8742473350000002</v>
      </c>
      <c r="M1210">
        <v>-3.1387606890000002</v>
      </c>
      <c r="N1210">
        <v>-2.9666795110000002</v>
      </c>
      <c r="O1210">
        <v>-2.761165418</v>
      </c>
      <c r="P1210">
        <v>-2.4032365680000001</v>
      </c>
      <c r="Q1210">
        <v>-3.1702269620000001</v>
      </c>
      <c r="R1210">
        <v>-0.14371236700000001</v>
      </c>
      <c r="S1210">
        <v>-0.156938034</v>
      </c>
      <c r="T1210">
        <v>-0.14833397600000001</v>
      </c>
      <c r="U1210">
        <v>-0.13805827100000001</v>
      </c>
      <c r="V1210">
        <v>-0.120161828</v>
      </c>
      <c r="W1210">
        <v>-0.158511348</v>
      </c>
      <c r="X1210">
        <v>-7.6358429999999998E-3</v>
      </c>
      <c r="Y1210">
        <v>1.327483E-3</v>
      </c>
      <c r="Z1210">
        <v>0.78769188899999998</v>
      </c>
      <c r="AA1210">
        <v>1.0332516E-2</v>
      </c>
      <c r="AB1210">
        <v>-1.9600866000000002E-2</v>
      </c>
      <c r="AC1210">
        <v>0.73110780200000003</v>
      </c>
    </row>
    <row r="1211" spans="1:29" x14ac:dyDescent="0.3">
      <c r="A1211">
        <v>12.09</v>
      </c>
      <c r="B1211">
        <v>28.2</v>
      </c>
      <c r="C1211">
        <v>-65</v>
      </c>
      <c r="D1211">
        <v>-65</v>
      </c>
      <c r="E1211">
        <v>-65</v>
      </c>
      <c r="F1211">
        <v>-56.17307692</v>
      </c>
      <c r="G1211">
        <v>-61.34615385</v>
      </c>
      <c r="H1211">
        <v>-57.875</v>
      </c>
      <c r="I1211">
        <v>-42</v>
      </c>
      <c r="J1211">
        <v>-58</v>
      </c>
      <c r="K1211">
        <v>-58</v>
      </c>
      <c r="L1211">
        <v>-2.872280693</v>
      </c>
      <c r="M1211">
        <v>-3.136794047</v>
      </c>
      <c r="N1211">
        <v>-2.9593046030000001</v>
      </c>
      <c r="O1211">
        <v>-2.147573103</v>
      </c>
      <c r="P1211">
        <v>-2.9656961900000001</v>
      </c>
      <c r="Q1211">
        <v>-2.9656961900000001</v>
      </c>
      <c r="R1211">
        <v>-0.143614035</v>
      </c>
      <c r="S1211">
        <v>-0.156839702</v>
      </c>
      <c r="T1211">
        <v>-0.14796523</v>
      </c>
      <c r="U1211">
        <v>-0.107378655</v>
      </c>
      <c r="V1211">
        <v>-0.14828480899999999</v>
      </c>
      <c r="W1211">
        <v>-0.14828480899999999</v>
      </c>
      <c r="X1211">
        <v>-7.6358429999999998E-3</v>
      </c>
      <c r="Y1211">
        <v>1.507759E-3</v>
      </c>
      <c r="Z1211">
        <v>0.78669994200000004</v>
      </c>
      <c r="AA1211">
        <v>-2.3617178999999999E-2</v>
      </c>
      <c r="AB1211">
        <v>-1.3635385E-2</v>
      </c>
      <c r="AC1211">
        <v>0.70868118300000005</v>
      </c>
    </row>
    <row r="1212" spans="1:29" x14ac:dyDescent="0.3">
      <c r="A1212">
        <v>12.1</v>
      </c>
      <c r="B1212">
        <v>28.2</v>
      </c>
      <c r="C1212">
        <v>-65</v>
      </c>
      <c r="D1212">
        <v>-65</v>
      </c>
      <c r="E1212">
        <v>-65</v>
      </c>
      <c r="F1212">
        <v>-56.43269231</v>
      </c>
      <c r="G1212">
        <v>-61.22115385</v>
      </c>
      <c r="H1212">
        <v>-57.41346154</v>
      </c>
      <c r="I1212">
        <v>-53</v>
      </c>
      <c r="J1212">
        <v>-59</v>
      </c>
      <c r="K1212">
        <v>-56</v>
      </c>
      <c r="L1212">
        <v>-2.8855555270000002</v>
      </c>
      <c r="M1212">
        <v>-3.13040246</v>
      </c>
      <c r="N1212">
        <v>-2.9357048990000001</v>
      </c>
      <c r="O1212">
        <v>-2.710032725</v>
      </c>
      <c r="P1212">
        <v>-3.0168288830000001</v>
      </c>
      <c r="Q1212">
        <v>-2.8634308040000001</v>
      </c>
      <c r="R1212">
        <v>-0.144277776</v>
      </c>
      <c r="S1212">
        <v>-0.15652012300000001</v>
      </c>
      <c r="T1212">
        <v>-0.14678524500000001</v>
      </c>
      <c r="U1212">
        <v>-0.13550163600000001</v>
      </c>
      <c r="V1212">
        <v>-0.15084144399999999</v>
      </c>
      <c r="W1212">
        <v>-0.14317154000000001</v>
      </c>
      <c r="X1212">
        <v>-7.0681219999999996E-3</v>
      </c>
      <c r="Y1212">
        <v>2.4091360000000001E-3</v>
      </c>
      <c r="Z1212">
        <v>0.78523358700000001</v>
      </c>
      <c r="AA1212">
        <v>-8.8564420000000008E-3</v>
      </c>
      <c r="AB1212">
        <v>0</v>
      </c>
      <c r="AC1212">
        <v>0.75353442199999998</v>
      </c>
    </row>
    <row r="1213" spans="1:29" x14ac:dyDescent="0.3">
      <c r="A1213">
        <v>12.11</v>
      </c>
      <c r="B1213">
        <v>28.2</v>
      </c>
      <c r="C1213">
        <v>-65</v>
      </c>
      <c r="D1213">
        <v>-65</v>
      </c>
      <c r="E1213">
        <v>-65</v>
      </c>
      <c r="F1213">
        <v>-56.75961538</v>
      </c>
      <c r="G1213">
        <v>-61.06730769</v>
      </c>
      <c r="H1213">
        <v>-56.71153846</v>
      </c>
      <c r="I1213">
        <v>-108</v>
      </c>
      <c r="J1213">
        <v>-59</v>
      </c>
      <c r="K1213">
        <v>-53</v>
      </c>
      <c r="L1213">
        <v>-2.902271984</v>
      </c>
      <c r="M1213">
        <v>-3.1225358920000001</v>
      </c>
      <c r="N1213">
        <v>-2.899813682</v>
      </c>
      <c r="O1213">
        <v>-5.5223308360000001</v>
      </c>
      <c r="P1213">
        <v>-3.0168288830000001</v>
      </c>
      <c r="Q1213">
        <v>-2.710032725</v>
      </c>
      <c r="R1213">
        <v>-0.14511359900000001</v>
      </c>
      <c r="S1213">
        <v>-0.15612679500000001</v>
      </c>
      <c r="T1213">
        <v>-0.14499068400000001</v>
      </c>
      <c r="U1213">
        <v>-0.27611654200000002</v>
      </c>
      <c r="V1213">
        <v>-0.15084144399999999</v>
      </c>
      <c r="W1213">
        <v>-0.13550163600000001</v>
      </c>
      <c r="X1213">
        <v>-6.3584710000000001E-3</v>
      </c>
      <c r="Y1213">
        <v>3.7530089999999999E-3</v>
      </c>
      <c r="Z1213">
        <v>0.78286153999999997</v>
      </c>
      <c r="AA1213">
        <v>7.2327611E-2</v>
      </c>
      <c r="AB1213">
        <v>5.1984903999999998E-2</v>
      </c>
      <c r="AC1213">
        <v>0.98677126699999995</v>
      </c>
    </row>
    <row r="1214" spans="1:29" x14ac:dyDescent="0.3">
      <c r="A1214">
        <v>12.12</v>
      </c>
      <c r="B1214">
        <v>28.2</v>
      </c>
      <c r="C1214">
        <v>-65</v>
      </c>
      <c r="D1214">
        <v>-65</v>
      </c>
      <c r="E1214">
        <v>-65</v>
      </c>
      <c r="F1214">
        <v>-57.00961538</v>
      </c>
      <c r="G1214">
        <v>-60.85576923</v>
      </c>
      <c r="H1214">
        <v>-56.03846154</v>
      </c>
      <c r="I1214">
        <v>-55</v>
      </c>
      <c r="J1214">
        <v>-105</v>
      </c>
      <c r="K1214">
        <v>-91</v>
      </c>
      <c r="L1214">
        <v>-2.9150551569999998</v>
      </c>
      <c r="M1214">
        <v>-3.111719361</v>
      </c>
      <c r="N1214">
        <v>-2.8653974459999998</v>
      </c>
      <c r="O1214">
        <v>-2.812298111</v>
      </c>
      <c r="P1214">
        <v>-5.3689327579999997</v>
      </c>
      <c r="Q1214">
        <v>-4.6530750569999997</v>
      </c>
      <c r="R1214">
        <v>-0.14575275800000001</v>
      </c>
      <c r="S1214">
        <v>-0.15558596799999999</v>
      </c>
      <c r="T1214">
        <v>-0.14326987199999999</v>
      </c>
      <c r="U1214">
        <v>-0.14061490600000001</v>
      </c>
      <c r="V1214">
        <v>-0.26844663800000002</v>
      </c>
      <c r="W1214">
        <v>-0.23265375299999999</v>
      </c>
      <c r="X1214">
        <v>-5.6772070000000001E-3</v>
      </c>
      <c r="Y1214">
        <v>4.9329939999999996E-3</v>
      </c>
      <c r="Z1214">
        <v>0.78001508500000005</v>
      </c>
      <c r="AA1214">
        <v>-7.3803684999999994E-2</v>
      </c>
      <c r="AB1214">
        <v>-1.8748654E-2</v>
      </c>
      <c r="AC1214">
        <v>1.125816309</v>
      </c>
    </row>
    <row r="1215" spans="1:29" x14ac:dyDescent="0.3">
      <c r="A1215">
        <v>12.13</v>
      </c>
      <c r="B1215">
        <v>28.2</v>
      </c>
      <c r="C1215">
        <v>-65</v>
      </c>
      <c r="D1215">
        <v>-65</v>
      </c>
      <c r="E1215">
        <v>-65</v>
      </c>
      <c r="F1215">
        <v>-57.17307692</v>
      </c>
      <c r="G1215">
        <v>-60.69230769</v>
      </c>
      <c r="H1215">
        <v>-55.03846154</v>
      </c>
      <c r="I1215">
        <v>-54</v>
      </c>
      <c r="J1215">
        <v>-59</v>
      </c>
      <c r="K1215">
        <v>0</v>
      </c>
      <c r="L1215">
        <v>-2.923413386</v>
      </c>
      <c r="M1215">
        <v>-3.1033611319999999</v>
      </c>
      <c r="N1215">
        <v>-2.8142647529999998</v>
      </c>
      <c r="O1215">
        <v>-2.761165418</v>
      </c>
      <c r="P1215">
        <v>-3.0168288830000001</v>
      </c>
      <c r="Q1215">
        <v>0</v>
      </c>
      <c r="R1215">
        <v>-0.146170669</v>
      </c>
      <c r="S1215">
        <v>-0.155168057</v>
      </c>
      <c r="T1215">
        <v>-0.14071323799999999</v>
      </c>
      <c r="U1215">
        <v>-0.13805827100000001</v>
      </c>
      <c r="V1215">
        <v>-0.15084144399999999</v>
      </c>
      <c r="W1215">
        <v>0</v>
      </c>
      <c r="X1215">
        <v>-5.194644E-3</v>
      </c>
      <c r="Y1215">
        <v>6.6374169999999996E-3</v>
      </c>
      <c r="Z1215">
        <v>0.77552976100000004</v>
      </c>
      <c r="AA1215">
        <v>-7.3803690000000003E-3</v>
      </c>
      <c r="AB1215">
        <v>9.6299905000000005E-2</v>
      </c>
      <c r="AC1215">
        <v>0.50684160499999997</v>
      </c>
    </row>
    <row r="1216" spans="1:29" x14ac:dyDescent="0.3">
      <c r="A1216">
        <v>12.14</v>
      </c>
      <c r="B1216">
        <v>28.2</v>
      </c>
      <c r="C1216">
        <v>-65</v>
      </c>
      <c r="D1216">
        <v>-65</v>
      </c>
      <c r="E1216">
        <v>-65</v>
      </c>
      <c r="F1216">
        <v>-57.36538462</v>
      </c>
      <c r="G1216">
        <v>-60.75</v>
      </c>
      <c r="H1216">
        <v>-54.08653846</v>
      </c>
      <c r="I1216">
        <v>-46</v>
      </c>
      <c r="J1216">
        <v>-58</v>
      </c>
      <c r="K1216">
        <v>-103</v>
      </c>
      <c r="L1216">
        <v>-2.933246596</v>
      </c>
      <c r="M1216">
        <v>-3.1063110950000001</v>
      </c>
      <c r="N1216">
        <v>-2.7655903629999998</v>
      </c>
      <c r="O1216">
        <v>-2.3521038750000001</v>
      </c>
      <c r="P1216">
        <v>-2.9656961900000001</v>
      </c>
      <c r="Q1216">
        <v>-5.2666673719999997</v>
      </c>
      <c r="R1216">
        <v>-0.14666233000000001</v>
      </c>
      <c r="S1216">
        <v>-0.15531555499999999</v>
      </c>
      <c r="T1216">
        <v>-0.13827951799999999</v>
      </c>
      <c r="U1216">
        <v>-0.117605194</v>
      </c>
      <c r="V1216">
        <v>-0.14828480899999999</v>
      </c>
      <c r="W1216">
        <v>-0.26333336899999998</v>
      </c>
      <c r="X1216">
        <v>-4.9959419999999997E-3</v>
      </c>
      <c r="Y1216">
        <v>8.4729490000000005E-3</v>
      </c>
      <c r="Z1216">
        <v>0.77238140799999999</v>
      </c>
      <c r="AA1216">
        <v>-1.7712884000000002E-2</v>
      </c>
      <c r="AB1216">
        <v>-8.6925578000000003E-2</v>
      </c>
      <c r="AC1216">
        <v>0.92846205599999998</v>
      </c>
    </row>
    <row r="1217" spans="1:29" x14ac:dyDescent="0.3">
      <c r="A1217">
        <v>12.15</v>
      </c>
      <c r="B1217">
        <v>28.2</v>
      </c>
      <c r="C1217">
        <v>-65</v>
      </c>
      <c r="D1217">
        <v>-65</v>
      </c>
      <c r="E1217">
        <v>-65</v>
      </c>
      <c r="F1217">
        <v>-57.75961538</v>
      </c>
      <c r="G1217">
        <v>-60.78846154</v>
      </c>
      <c r="H1217">
        <v>-53.19230769</v>
      </c>
      <c r="I1217">
        <v>-57</v>
      </c>
      <c r="J1217">
        <v>-59</v>
      </c>
      <c r="K1217">
        <v>0</v>
      </c>
      <c r="L1217">
        <v>-2.953404677</v>
      </c>
      <c r="M1217">
        <v>-3.108277738</v>
      </c>
      <c r="N1217">
        <v>-2.7198659350000001</v>
      </c>
      <c r="O1217">
        <v>-2.9145634970000001</v>
      </c>
      <c r="P1217">
        <v>-3.0168288830000001</v>
      </c>
      <c r="Q1217">
        <v>0</v>
      </c>
      <c r="R1217">
        <v>-0.14767023400000001</v>
      </c>
      <c r="S1217">
        <v>-0.155413887</v>
      </c>
      <c r="T1217">
        <v>-0.13599329700000001</v>
      </c>
      <c r="U1217">
        <v>-0.14572817499999999</v>
      </c>
      <c r="V1217">
        <v>-0.15084144399999999</v>
      </c>
      <c r="W1217">
        <v>0</v>
      </c>
      <c r="X1217">
        <v>-4.4707999999999996E-3</v>
      </c>
      <c r="Y1217">
        <v>1.0365842E-2</v>
      </c>
      <c r="Z1217">
        <v>0.77031125899999997</v>
      </c>
      <c r="AA1217">
        <v>-2.952147E-3</v>
      </c>
      <c r="AB1217">
        <v>9.8856540000000007E-2</v>
      </c>
      <c r="AC1217">
        <v>0.52029757700000001</v>
      </c>
    </row>
    <row r="1218" spans="1:29" x14ac:dyDescent="0.3">
      <c r="A1218">
        <v>12.16</v>
      </c>
      <c r="B1218">
        <v>28.2</v>
      </c>
      <c r="C1218">
        <v>-65</v>
      </c>
      <c r="D1218">
        <v>-65</v>
      </c>
      <c r="E1218">
        <v>-65</v>
      </c>
      <c r="F1218">
        <v>-57.68269231</v>
      </c>
      <c r="G1218">
        <v>-60.67307692</v>
      </c>
      <c r="H1218">
        <v>-52.36538462</v>
      </c>
      <c r="I1218">
        <v>-56</v>
      </c>
      <c r="J1218">
        <v>-59</v>
      </c>
      <c r="K1218">
        <v>-101</v>
      </c>
      <c r="L1218">
        <v>-2.9494713930000001</v>
      </c>
      <c r="M1218">
        <v>-3.1023778110000002</v>
      </c>
      <c r="N1218">
        <v>-2.6775831320000001</v>
      </c>
      <c r="O1218">
        <v>-2.8634308040000001</v>
      </c>
      <c r="P1218">
        <v>-3.0168288830000001</v>
      </c>
      <c r="Q1218">
        <v>-5.1644019859999997</v>
      </c>
      <c r="R1218">
        <v>-0.14747357</v>
      </c>
      <c r="S1218">
        <v>-0.15511889100000001</v>
      </c>
      <c r="T1218">
        <v>-0.133879157</v>
      </c>
      <c r="U1218">
        <v>-0.14317154000000001</v>
      </c>
      <c r="V1218">
        <v>-0.15084144399999999</v>
      </c>
      <c r="W1218">
        <v>-0.25822009899999998</v>
      </c>
      <c r="X1218">
        <v>-4.4140280000000004E-3</v>
      </c>
      <c r="Y1218">
        <v>1.1611382E-2</v>
      </c>
      <c r="Z1218">
        <v>0.76573967899999995</v>
      </c>
      <c r="AA1218">
        <v>-4.4282210000000004E-3</v>
      </c>
      <c r="AB1218">
        <v>-7.4142404999999995E-2</v>
      </c>
      <c r="AC1218">
        <v>0.96882997100000001</v>
      </c>
    </row>
    <row r="1219" spans="1:29" x14ac:dyDescent="0.3">
      <c r="A1219">
        <v>12.17</v>
      </c>
      <c r="B1219">
        <v>28.2</v>
      </c>
      <c r="C1219">
        <v>-65</v>
      </c>
      <c r="D1219">
        <v>-65</v>
      </c>
      <c r="E1219">
        <v>-65</v>
      </c>
      <c r="F1219">
        <v>-56.92307692</v>
      </c>
      <c r="G1219">
        <v>-59.95192308</v>
      </c>
      <c r="H1219">
        <v>-51.27884615</v>
      </c>
      <c r="I1219">
        <v>-55</v>
      </c>
      <c r="J1219">
        <v>-58</v>
      </c>
      <c r="K1219">
        <v>-39</v>
      </c>
      <c r="L1219">
        <v>-2.9106302130000001</v>
      </c>
      <c r="M1219">
        <v>-3.065503273</v>
      </c>
      <c r="N1219">
        <v>-2.6220254939999998</v>
      </c>
      <c r="O1219">
        <v>-2.812298111</v>
      </c>
      <c r="P1219">
        <v>-2.9656961900000001</v>
      </c>
      <c r="Q1219">
        <v>-1.994175024</v>
      </c>
      <c r="R1219">
        <v>-0.145531511</v>
      </c>
      <c r="S1219">
        <v>-0.15327516399999999</v>
      </c>
      <c r="T1219">
        <v>-0.13110127499999999</v>
      </c>
      <c r="U1219">
        <v>-0.14061490600000001</v>
      </c>
      <c r="V1219">
        <v>-0.14828480899999999</v>
      </c>
      <c r="W1219">
        <v>-9.9708750999999998E-2</v>
      </c>
      <c r="X1219">
        <v>-4.4707999999999996E-3</v>
      </c>
      <c r="Y1219">
        <v>1.2201375E-2</v>
      </c>
      <c r="Z1219">
        <v>0.75422447199999998</v>
      </c>
      <c r="AA1219">
        <v>-4.4282210000000004E-3</v>
      </c>
      <c r="AB1219">
        <v>2.9827403999999998E-2</v>
      </c>
      <c r="AC1219">
        <v>0.68176923899999997</v>
      </c>
    </row>
    <row r="1220" spans="1:29" x14ac:dyDescent="0.3">
      <c r="A1220">
        <v>12.18</v>
      </c>
      <c r="B1220">
        <v>28.2</v>
      </c>
      <c r="C1220">
        <v>-65</v>
      </c>
      <c r="D1220">
        <v>-65</v>
      </c>
      <c r="E1220">
        <v>-65</v>
      </c>
      <c r="F1220">
        <v>-55.89423077</v>
      </c>
      <c r="G1220">
        <v>-58.68269231</v>
      </c>
      <c r="H1220">
        <v>-50.64423077</v>
      </c>
      <c r="I1220">
        <v>-59</v>
      </c>
      <c r="J1220">
        <v>-48</v>
      </c>
      <c r="K1220">
        <v>-47</v>
      </c>
      <c r="L1220">
        <v>-2.8580225380000002</v>
      </c>
      <c r="M1220">
        <v>-3.0006040860000001</v>
      </c>
      <c r="N1220">
        <v>-2.5895759009999999</v>
      </c>
      <c r="O1220">
        <v>-3.0168288830000001</v>
      </c>
      <c r="P1220">
        <v>-2.4543692610000001</v>
      </c>
      <c r="Q1220">
        <v>-2.4032365680000001</v>
      </c>
      <c r="R1220">
        <v>-0.14290112699999999</v>
      </c>
      <c r="S1220">
        <v>-0.150030204</v>
      </c>
      <c r="T1220">
        <v>-0.12947879500000001</v>
      </c>
      <c r="U1220">
        <v>-0.15084144399999999</v>
      </c>
      <c r="V1220">
        <v>-0.122718463</v>
      </c>
      <c r="W1220">
        <v>-0.120161828</v>
      </c>
      <c r="X1220">
        <v>-4.115975E-3</v>
      </c>
      <c r="Y1220">
        <v>1.1324580000000001E-2</v>
      </c>
      <c r="Z1220">
        <v>0.74107039699999999</v>
      </c>
      <c r="AA1220">
        <v>1.6236811E-2</v>
      </c>
      <c r="AB1220">
        <v>1.107875E-2</v>
      </c>
      <c r="AC1220">
        <v>0.690739887</v>
      </c>
    </row>
    <row r="1221" spans="1:29" x14ac:dyDescent="0.3">
      <c r="A1221">
        <v>12.19</v>
      </c>
      <c r="B1221">
        <v>28.2</v>
      </c>
      <c r="C1221">
        <v>-65</v>
      </c>
      <c r="D1221">
        <v>-65</v>
      </c>
      <c r="E1221">
        <v>-65</v>
      </c>
      <c r="F1221">
        <v>-54.76923077</v>
      </c>
      <c r="G1221">
        <v>-57.54807692</v>
      </c>
      <c r="H1221">
        <v>-50.20192308</v>
      </c>
      <c r="I1221">
        <v>-47</v>
      </c>
      <c r="J1221">
        <v>-59</v>
      </c>
      <c r="K1221">
        <v>-50</v>
      </c>
      <c r="L1221">
        <v>-2.8004982589999998</v>
      </c>
      <c r="M1221">
        <v>-2.9425881459999998</v>
      </c>
      <c r="N1221">
        <v>-2.5669595169999999</v>
      </c>
      <c r="O1221">
        <v>-2.4032365680000001</v>
      </c>
      <c r="P1221">
        <v>-3.0168288830000001</v>
      </c>
      <c r="Q1221">
        <v>-2.556634646</v>
      </c>
      <c r="R1221">
        <v>-0.140024913</v>
      </c>
      <c r="S1221">
        <v>-0.14712940699999999</v>
      </c>
      <c r="T1221">
        <v>-0.128347976</v>
      </c>
      <c r="U1221">
        <v>-0.120161828</v>
      </c>
      <c r="V1221">
        <v>-0.15084144399999999</v>
      </c>
      <c r="W1221">
        <v>-0.127831732</v>
      </c>
      <c r="X1221">
        <v>-4.101782E-3</v>
      </c>
      <c r="Y1221">
        <v>1.015279E-2</v>
      </c>
      <c r="Z1221">
        <v>0.728951397</v>
      </c>
      <c r="AA1221">
        <v>-1.7712884000000002E-2</v>
      </c>
      <c r="AB1221">
        <v>5.1132690000000001E-3</v>
      </c>
      <c r="AC1221">
        <v>0.69971053500000002</v>
      </c>
    </row>
    <row r="1222" spans="1:29" x14ac:dyDescent="0.3">
      <c r="A1222">
        <v>12.2</v>
      </c>
      <c r="B1222">
        <v>28.2</v>
      </c>
      <c r="C1222">
        <v>-65</v>
      </c>
      <c r="D1222">
        <v>-65</v>
      </c>
      <c r="E1222">
        <v>-65</v>
      </c>
      <c r="F1222">
        <v>-54.74038462</v>
      </c>
      <c r="G1222">
        <v>-56.56730769</v>
      </c>
      <c r="H1222">
        <v>-49.84615385</v>
      </c>
      <c r="I1222">
        <v>-57</v>
      </c>
      <c r="J1222">
        <v>-59</v>
      </c>
      <c r="K1222">
        <v>-48</v>
      </c>
      <c r="L1222">
        <v>-2.7990232769999999</v>
      </c>
      <c r="M1222">
        <v>-2.8924387739999999</v>
      </c>
      <c r="N1222">
        <v>-2.5487680780000002</v>
      </c>
      <c r="O1222">
        <v>-2.9145634970000001</v>
      </c>
      <c r="P1222">
        <v>-3.0168288830000001</v>
      </c>
      <c r="Q1222">
        <v>-2.4543692610000001</v>
      </c>
      <c r="R1222">
        <v>-0.13995116399999999</v>
      </c>
      <c r="S1222">
        <v>-0.144621939</v>
      </c>
      <c r="T1222">
        <v>-0.12743840400000001</v>
      </c>
      <c r="U1222">
        <v>-0.14572817499999999</v>
      </c>
      <c r="V1222">
        <v>-0.15084144399999999</v>
      </c>
      <c r="W1222">
        <v>-0.122718463</v>
      </c>
      <c r="X1222">
        <v>-2.6966730000000001E-3</v>
      </c>
      <c r="Y1222">
        <v>9.8987650000000003E-3</v>
      </c>
      <c r="Z1222">
        <v>0.722827204</v>
      </c>
      <c r="AA1222">
        <v>-2.952147E-3</v>
      </c>
      <c r="AB1222">
        <v>1.7044231E-2</v>
      </c>
      <c r="AC1222">
        <v>0.73559312600000004</v>
      </c>
    </row>
    <row r="1223" spans="1:29" x14ac:dyDescent="0.3">
      <c r="A1223">
        <v>12.21</v>
      </c>
      <c r="B1223">
        <v>28.2</v>
      </c>
      <c r="C1223">
        <v>-65</v>
      </c>
      <c r="D1223">
        <v>-65</v>
      </c>
      <c r="E1223">
        <v>-65</v>
      </c>
      <c r="F1223">
        <v>-55.31730769</v>
      </c>
      <c r="G1223">
        <v>-55.97115385</v>
      </c>
      <c r="H1223">
        <v>-50.03846154</v>
      </c>
      <c r="I1223">
        <v>-57</v>
      </c>
      <c r="J1223">
        <v>-56</v>
      </c>
      <c r="K1223">
        <v>-48</v>
      </c>
      <c r="L1223">
        <v>-2.8285229080000001</v>
      </c>
      <c r="M1223">
        <v>-2.8619558230000002</v>
      </c>
      <c r="N1223">
        <v>-2.5586012889999998</v>
      </c>
      <c r="O1223">
        <v>-2.9145634970000001</v>
      </c>
      <c r="P1223">
        <v>-2.8634308040000001</v>
      </c>
      <c r="Q1223">
        <v>-2.4543692610000001</v>
      </c>
      <c r="R1223">
        <v>-0.141426145</v>
      </c>
      <c r="S1223">
        <v>-0.143097791</v>
      </c>
      <c r="T1223">
        <v>-0.12793006400000001</v>
      </c>
      <c r="U1223">
        <v>-0.14572817499999999</v>
      </c>
      <c r="V1223">
        <v>-0.14317154000000001</v>
      </c>
      <c r="W1223">
        <v>-0.122718463</v>
      </c>
      <c r="X1223">
        <v>-9.6512500000000005E-4</v>
      </c>
      <c r="Y1223">
        <v>9.5546030000000001E-3</v>
      </c>
      <c r="Z1223">
        <v>0.72360351000000001</v>
      </c>
      <c r="AA1223">
        <v>1.476074E-3</v>
      </c>
      <c r="AB1223">
        <v>1.4487596E-2</v>
      </c>
      <c r="AC1223">
        <v>0.72213715499999998</v>
      </c>
    </row>
    <row r="1224" spans="1:29" x14ac:dyDescent="0.3">
      <c r="A1224">
        <v>12.22</v>
      </c>
      <c r="B1224">
        <v>28.2</v>
      </c>
      <c r="C1224">
        <v>-65</v>
      </c>
      <c r="D1224">
        <v>-65</v>
      </c>
      <c r="E1224">
        <v>-65</v>
      </c>
      <c r="F1224">
        <v>-55.34615385</v>
      </c>
      <c r="G1224">
        <v>-55.77884615</v>
      </c>
      <c r="H1224">
        <v>-49.86538462</v>
      </c>
      <c r="I1224">
        <v>-58</v>
      </c>
      <c r="J1224">
        <v>-56</v>
      </c>
      <c r="K1224">
        <v>-39</v>
      </c>
      <c r="L1224">
        <v>-2.8299978889999999</v>
      </c>
      <c r="M1224">
        <v>-2.8521226120000001</v>
      </c>
      <c r="N1224">
        <v>-2.5497513989999998</v>
      </c>
      <c r="O1224">
        <v>-2.9656961900000001</v>
      </c>
      <c r="P1224">
        <v>-2.8634308040000001</v>
      </c>
      <c r="Q1224">
        <v>-1.994175024</v>
      </c>
      <c r="R1224">
        <v>-0.14149989399999999</v>
      </c>
      <c r="S1224">
        <v>-0.142606131</v>
      </c>
      <c r="T1224">
        <v>-0.12748756999999999</v>
      </c>
      <c r="U1224">
        <v>-0.14828480899999999</v>
      </c>
      <c r="V1224">
        <v>-0.14317154000000001</v>
      </c>
      <c r="W1224">
        <v>-9.9708750999999998E-2</v>
      </c>
      <c r="X1224">
        <v>-6.3868599999999996E-4</v>
      </c>
      <c r="Y1224">
        <v>9.7102950000000007E-3</v>
      </c>
      <c r="Z1224">
        <v>0.72209402600000006</v>
      </c>
      <c r="AA1224">
        <v>2.952147E-3</v>
      </c>
      <c r="AB1224">
        <v>3.0679616E-2</v>
      </c>
      <c r="AC1224">
        <v>0.68625456299999998</v>
      </c>
    </row>
    <row r="1225" spans="1:29" x14ac:dyDescent="0.3">
      <c r="A1225">
        <v>12.23</v>
      </c>
      <c r="B1225">
        <v>28.2</v>
      </c>
      <c r="C1225">
        <v>-65</v>
      </c>
      <c r="D1225">
        <v>-65</v>
      </c>
      <c r="E1225">
        <v>-65</v>
      </c>
      <c r="F1225">
        <v>-55.16346154</v>
      </c>
      <c r="G1225">
        <v>-55.78846154</v>
      </c>
      <c r="H1225">
        <v>-50.05769231</v>
      </c>
      <c r="I1225">
        <v>-56</v>
      </c>
      <c r="J1225">
        <v>-47</v>
      </c>
      <c r="K1225">
        <v>-49</v>
      </c>
      <c r="L1225">
        <v>-2.8206563400000002</v>
      </c>
      <c r="M1225">
        <v>-2.8526142729999999</v>
      </c>
      <c r="N1225">
        <v>-2.5595846099999999</v>
      </c>
      <c r="O1225">
        <v>-2.8634308040000001</v>
      </c>
      <c r="P1225">
        <v>-2.4032365680000001</v>
      </c>
      <c r="Q1225">
        <v>-2.5055019540000001</v>
      </c>
      <c r="R1225">
        <v>-0.141032817</v>
      </c>
      <c r="S1225">
        <v>-0.14263071399999999</v>
      </c>
      <c r="T1225">
        <v>-0.12797923</v>
      </c>
      <c r="U1225">
        <v>-0.14317154000000001</v>
      </c>
      <c r="V1225">
        <v>-0.120161828</v>
      </c>
      <c r="W1225">
        <v>-0.125275098</v>
      </c>
      <c r="X1225">
        <v>-9.22546E-4</v>
      </c>
      <c r="Y1225">
        <v>9.2350230000000002E-3</v>
      </c>
      <c r="Z1225">
        <v>0.72218028300000003</v>
      </c>
      <c r="AA1225">
        <v>1.3284663E-2</v>
      </c>
      <c r="AB1225">
        <v>4.2610579999999999E-3</v>
      </c>
      <c r="AC1225">
        <v>0.68176923899999997</v>
      </c>
    </row>
    <row r="1226" spans="1:29" x14ac:dyDescent="0.3">
      <c r="A1226">
        <v>12.24</v>
      </c>
      <c r="B1226">
        <v>28.2</v>
      </c>
      <c r="C1226">
        <v>-65</v>
      </c>
      <c r="D1226">
        <v>-65</v>
      </c>
      <c r="E1226">
        <v>-65</v>
      </c>
      <c r="F1226">
        <v>-54.98076923</v>
      </c>
      <c r="G1226">
        <v>-56.59615385</v>
      </c>
      <c r="H1226">
        <v>-50.50961538</v>
      </c>
      <c r="I1226">
        <v>-53</v>
      </c>
      <c r="J1226">
        <v>-56</v>
      </c>
      <c r="K1226">
        <v>-49</v>
      </c>
      <c r="L1226">
        <v>-2.81131479</v>
      </c>
      <c r="M1226">
        <v>-2.8939137559999999</v>
      </c>
      <c r="N1226">
        <v>-2.5826926530000001</v>
      </c>
      <c r="O1226">
        <v>-2.710032725</v>
      </c>
      <c r="P1226">
        <v>-2.8634308040000001</v>
      </c>
      <c r="Q1226">
        <v>-2.5055019540000001</v>
      </c>
      <c r="R1226">
        <v>-0.14056573999999999</v>
      </c>
      <c r="S1226">
        <v>-0.14469568799999999</v>
      </c>
      <c r="T1226">
        <v>-0.129134633</v>
      </c>
      <c r="U1226">
        <v>-0.13550163600000001</v>
      </c>
      <c r="V1226">
        <v>-0.14317154000000001</v>
      </c>
      <c r="W1226">
        <v>-0.125275098</v>
      </c>
      <c r="X1226">
        <v>-2.3844270000000002E-3</v>
      </c>
      <c r="Y1226">
        <v>8.9973870000000008E-3</v>
      </c>
      <c r="Z1226">
        <v>0.72701063200000005</v>
      </c>
      <c r="AA1226">
        <v>-4.4282210000000004E-3</v>
      </c>
      <c r="AB1226">
        <v>9.374327E-3</v>
      </c>
      <c r="AC1226">
        <v>0.70868118300000005</v>
      </c>
    </row>
    <row r="1227" spans="1:29" x14ac:dyDescent="0.3">
      <c r="A1227">
        <v>12.25</v>
      </c>
      <c r="B1227">
        <v>28.2</v>
      </c>
      <c r="C1227">
        <v>-65</v>
      </c>
      <c r="D1227">
        <v>-65</v>
      </c>
      <c r="E1227">
        <v>-65</v>
      </c>
      <c r="F1227">
        <v>-54.89423077</v>
      </c>
      <c r="G1227">
        <v>-57.625</v>
      </c>
      <c r="H1227">
        <v>-50.97115385</v>
      </c>
      <c r="I1227">
        <v>-45</v>
      </c>
      <c r="J1227">
        <v>-55</v>
      </c>
      <c r="K1227">
        <v>-52</v>
      </c>
      <c r="L1227">
        <v>-2.8068898459999998</v>
      </c>
      <c r="M1227">
        <v>-2.9465214300000002</v>
      </c>
      <c r="N1227">
        <v>-2.6062923580000001</v>
      </c>
      <c r="O1227">
        <v>-2.3009711820000001</v>
      </c>
      <c r="P1227">
        <v>-2.812298111</v>
      </c>
      <c r="Q1227">
        <v>-2.658900032</v>
      </c>
      <c r="R1227">
        <v>-0.14034449199999999</v>
      </c>
      <c r="S1227">
        <v>-0.147326072</v>
      </c>
      <c r="T1227">
        <v>-0.13031461799999999</v>
      </c>
      <c r="U1227">
        <v>-0.11504855899999999</v>
      </c>
      <c r="V1227">
        <v>-0.14061490600000001</v>
      </c>
      <c r="W1227">
        <v>-0.13294500200000001</v>
      </c>
      <c r="X1227">
        <v>-4.0308169999999999E-3</v>
      </c>
      <c r="Y1227">
        <v>9.0137759999999994E-3</v>
      </c>
      <c r="Z1227">
        <v>0.73330733599999998</v>
      </c>
      <c r="AA1227">
        <v>-1.4760736999999999E-2</v>
      </c>
      <c r="AB1227">
        <v>-3.4088460000000001E-3</v>
      </c>
      <c r="AC1227">
        <v>0.68176923899999997</v>
      </c>
    </row>
    <row r="1228" spans="1:29" x14ac:dyDescent="0.3">
      <c r="A1228">
        <v>12.26</v>
      </c>
      <c r="B1228">
        <v>28.2</v>
      </c>
      <c r="C1228">
        <v>-65</v>
      </c>
      <c r="D1228">
        <v>-65</v>
      </c>
      <c r="E1228">
        <v>-65</v>
      </c>
      <c r="F1228">
        <v>-54.90384615</v>
      </c>
      <c r="G1228">
        <v>-58.10576923</v>
      </c>
      <c r="H1228">
        <v>-51.83653846</v>
      </c>
      <c r="I1228">
        <v>-55</v>
      </c>
      <c r="J1228">
        <v>-59</v>
      </c>
      <c r="K1228">
        <v>-53</v>
      </c>
      <c r="L1228">
        <v>-2.807381506</v>
      </c>
      <c r="M1228">
        <v>-2.9711044559999999</v>
      </c>
      <c r="N1228">
        <v>-2.6505418039999999</v>
      </c>
      <c r="O1228">
        <v>-2.812298111</v>
      </c>
      <c r="P1228">
        <v>-3.0168288830000001</v>
      </c>
      <c r="Q1228">
        <v>-2.710032725</v>
      </c>
      <c r="R1228">
        <v>-0.14036907500000001</v>
      </c>
      <c r="S1228">
        <v>-0.14855522299999999</v>
      </c>
      <c r="T1228">
        <v>-0.13252708999999999</v>
      </c>
      <c r="U1228">
        <v>-0.14061490600000001</v>
      </c>
      <c r="V1228">
        <v>-0.15084144399999999</v>
      </c>
      <c r="W1228">
        <v>-0.13550163600000001</v>
      </c>
      <c r="X1228">
        <v>-4.7262739999999999E-3</v>
      </c>
      <c r="Y1228">
        <v>7.9567059999999992E-3</v>
      </c>
      <c r="Z1228">
        <v>0.73938839999999995</v>
      </c>
      <c r="AA1228">
        <v>-5.9042950000000004E-3</v>
      </c>
      <c r="AB1228">
        <v>6.8176920000000002E-3</v>
      </c>
      <c r="AC1228">
        <v>0.74904909799999997</v>
      </c>
    </row>
    <row r="1229" spans="1:29" x14ac:dyDescent="0.3">
      <c r="A1229">
        <v>12.27</v>
      </c>
      <c r="B1229">
        <v>28.2</v>
      </c>
      <c r="C1229">
        <v>-65</v>
      </c>
      <c r="D1229">
        <v>-65</v>
      </c>
      <c r="E1229">
        <v>-65</v>
      </c>
      <c r="F1229">
        <v>-54.92307692</v>
      </c>
      <c r="G1229">
        <v>-58.38461538</v>
      </c>
      <c r="H1229">
        <v>-52.76923077</v>
      </c>
      <c r="I1229">
        <v>-54</v>
      </c>
      <c r="J1229">
        <v>-58</v>
      </c>
      <c r="K1229">
        <v>-44</v>
      </c>
      <c r="L1229">
        <v>-2.8083648270000001</v>
      </c>
      <c r="M1229">
        <v>-2.9853626100000001</v>
      </c>
      <c r="N1229">
        <v>-2.6982328729999998</v>
      </c>
      <c r="O1229">
        <v>-2.761165418</v>
      </c>
      <c r="P1229">
        <v>-2.9656961900000001</v>
      </c>
      <c r="Q1229">
        <v>-2.2498384890000001</v>
      </c>
      <c r="R1229">
        <v>-0.140418241</v>
      </c>
      <c r="S1229">
        <v>-0.149268131</v>
      </c>
      <c r="T1229">
        <v>-0.134911644</v>
      </c>
      <c r="U1229">
        <v>-0.13805827100000001</v>
      </c>
      <c r="V1229">
        <v>-0.14828480899999999</v>
      </c>
      <c r="W1229">
        <v>-0.11249192399999999</v>
      </c>
      <c r="X1229">
        <v>-5.1094859999999999E-3</v>
      </c>
      <c r="Y1229">
        <v>6.6210280000000002E-3</v>
      </c>
      <c r="Z1229">
        <v>0.74490879899999995</v>
      </c>
      <c r="AA1229">
        <v>-5.9042950000000004E-3</v>
      </c>
      <c r="AB1229">
        <v>2.0453077E-2</v>
      </c>
      <c r="AC1229">
        <v>0.69971053500000002</v>
      </c>
    </row>
    <row r="1230" spans="1:29" x14ac:dyDescent="0.3">
      <c r="A1230">
        <v>12.28</v>
      </c>
      <c r="B1230">
        <v>28.2</v>
      </c>
      <c r="C1230">
        <v>-65</v>
      </c>
      <c r="D1230">
        <v>-65</v>
      </c>
      <c r="E1230">
        <v>-65</v>
      </c>
      <c r="F1230">
        <v>-54.76923077</v>
      </c>
      <c r="G1230">
        <v>-58.57692308</v>
      </c>
      <c r="H1230">
        <v>-54.39423077</v>
      </c>
      <c r="I1230">
        <v>-111</v>
      </c>
      <c r="J1230">
        <v>-60</v>
      </c>
      <c r="K1230">
        <v>-57</v>
      </c>
      <c r="L1230">
        <v>-2.8004982589999998</v>
      </c>
      <c r="M1230">
        <v>-2.9951958200000002</v>
      </c>
      <c r="N1230">
        <v>-2.781323499</v>
      </c>
      <c r="O1230">
        <v>-5.6757289149999997</v>
      </c>
      <c r="P1230">
        <v>-3.0679615760000001</v>
      </c>
      <c r="Q1230">
        <v>-2.9145634970000001</v>
      </c>
      <c r="R1230">
        <v>-0.140024913</v>
      </c>
      <c r="S1230">
        <v>-0.149759791</v>
      </c>
      <c r="T1230">
        <v>-0.13906617499999999</v>
      </c>
      <c r="U1230">
        <v>-0.28378644600000003</v>
      </c>
      <c r="V1230">
        <v>-0.15339807899999999</v>
      </c>
      <c r="W1230">
        <v>-0.14572817499999999</v>
      </c>
      <c r="X1230">
        <v>-5.6204339999999997E-3</v>
      </c>
      <c r="Y1230">
        <v>3.8841180000000002E-3</v>
      </c>
      <c r="Z1230">
        <v>0.75236996300000003</v>
      </c>
      <c r="AA1230">
        <v>7.5279759000000002E-2</v>
      </c>
      <c r="AB1230">
        <v>4.8576057999999998E-2</v>
      </c>
      <c r="AC1230">
        <v>1.0226538590000001</v>
      </c>
    </row>
    <row r="1231" spans="1:29" x14ac:dyDescent="0.3">
      <c r="A1231">
        <v>12.29</v>
      </c>
      <c r="B1231">
        <v>28.2</v>
      </c>
      <c r="C1231">
        <v>-65</v>
      </c>
      <c r="D1231">
        <v>-65</v>
      </c>
      <c r="E1231">
        <v>-65</v>
      </c>
      <c r="F1231">
        <v>-55.13461538</v>
      </c>
      <c r="G1231">
        <v>-58.79807692</v>
      </c>
      <c r="H1231">
        <v>-56.10576923</v>
      </c>
      <c r="I1231">
        <v>0</v>
      </c>
      <c r="J1231">
        <v>-45</v>
      </c>
      <c r="K1231">
        <v>-58</v>
      </c>
      <c r="L1231">
        <v>-2.8191813579999998</v>
      </c>
      <c r="M1231">
        <v>-3.0065040120000002</v>
      </c>
      <c r="N1231">
        <v>-2.8688390699999999</v>
      </c>
      <c r="O1231">
        <v>0</v>
      </c>
      <c r="P1231">
        <v>-2.3009711820000001</v>
      </c>
      <c r="Q1231">
        <v>-2.9656961900000001</v>
      </c>
      <c r="R1231">
        <v>-0.14095906799999999</v>
      </c>
      <c r="S1231">
        <v>-0.15032520099999999</v>
      </c>
      <c r="T1231">
        <v>-0.14344195300000001</v>
      </c>
      <c r="U1231">
        <v>0</v>
      </c>
      <c r="V1231">
        <v>-0.11504855899999999</v>
      </c>
      <c r="W1231">
        <v>-0.14828480899999999</v>
      </c>
      <c r="X1231">
        <v>-5.4075390000000003E-3</v>
      </c>
      <c r="Y1231">
        <v>1.466787E-3</v>
      </c>
      <c r="Z1231">
        <v>0.76267758200000002</v>
      </c>
      <c r="AA1231">
        <v>-6.6423316999999996E-2</v>
      </c>
      <c r="AB1231">
        <v>-6.0507020000000002E-2</v>
      </c>
      <c r="AC1231">
        <v>0.46198836599999998</v>
      </c>
    </row>
    <row r="1232" spans="1:29" x14ac:dyDescent="0.3">
      <c r="A1232">
        <v>12.3</v>
      </c>
      <c r="B1232">
        <v>28.2</v>
      </c>
      <c r="C1232">
        <v>-65</v>
      </c>
      <c r="D1232">
        <v>-65</v>
      </c>
      <c r="E1232">
        <v>-65</v>
      </c>
      <c r="F1232">
        <v>-56.21153846</v>
      </c>
      <c r="G1232">
        <v>-59.57692308</v>
      </c>
      <c r="H1232">
        <v>-57.67307692</v>
      </c>
      <c r="I1232">
        <v>-45</v>
      </c>
      <c r="J1232">
        <v>-64</v>
      </c>
      <c r="K1232">
        <v>-58</v>
      </c>
      <c r="L1232">
        <v>-2.8742473350000002</v>
      </c>
      <c r="M1232">
        <v>-3.0463285130000002</v>
      </c>
      <c r="N1232">
        <v>-2.9489797329999998</v>
      </c>
      <c r="O1232">
        <v>-2.3009711820000001</v>
      </c>
      <c r="P1232">
        <v>-3.272492347</v>
      </c>
      <c r="Q1232">
        <v>-2.9656961900000001</v>
      </c>
      <c r="R1232">
        <v>-0.14371236700000001</v>
      </c>
      <c r="S1232">
        <v>-0.152316426</v>
      </c>
      <c r="T1232">
        <v>-0.147448987</v>
      </c>
      <c r="U1232">
        <v>-0.11504855899999999</v>
      </c>
      <c r="V1232">
        <v>-0.163624617</v>
      </c>
      <c r="W1232">
        <v>-0.14828480899999999</v>
      </c>
      <c r="X1232">
        <v>-4.9675559999999997E-3</v>
      </c>
      <c r="Y1232">
        <v>3.7693999999999998E-4</v>
      </c>
      <c r="Z1232">
        <v>0.77803119099999996</v>
      </c>
      <c r="AA1232">
        <v>-2.8045400000000002E-2</v>
      </c>
      <c r="AB1232">
        <v>-5.9654809999999999E-3</v>
      </c>
      <c r="AC1232">
        <v>0.74904909799999997</v>
      </c>
    </row>
    <row r="1233" spans="1:29" x14ac:dyDescent="0.3">
      <c r="A1233">
        <v>12.31</v>
      </c>
      <c r="B1233">
        <v>28.2</v>
      </c>
      <c r="C1233">
        <v>-65</v>
      </c>
      <c r="D1233">
        <v>-65</v>
      </c>
      <c r="E1233">
        <v>-65</v>
      </c>
      <c r="F1233">
        <v>-57.55769231</v>
      </c>
      <c r="G1233">
        <v>-60.25961538</v>
      </c>
      <c r="H1233">
        <v>-58.85576923</v>
      </c>
      <c r="I1233">
        <v>-56</v>
      </c>
      <c r="J1233">
        <v>-63</v>
      </c>
      <c r="K1233">
        <v>-60</v>
      </c>
      <c r="L1233">
        <v>-2.9430798070000002</v>
      </c>
      <c r="M1233">
        <v>-3.0812364099999998</v>
      </c>
      <c r="N1233">
        <v>-3.009453975</v>
      </c>
      <c r="O1233">
        <v>-2.8634308040000001</v>
      </c>
      <c r="P1233">
        <v>-3.2213596550000001</v>
      </c>
      <c r="Q1233">
        <v>-3.0679615760000001</v>
      </c>
      <c r="R1233">
        <v>-0.14715399000000001</v>
      </c>
      <c r="S1233">
        <v>-0.15406181999999999</v>
      </c>
      <c r="T1233">
        <v>-0.15047269899999999</v>
      </c>
      <c r="U1233">
        <v>-0.14317154000000001</v>
      </c>
      <c r="V1233">
        <v>-0.161067983</v>
      </c>
      <c r="W1233">
        <v>-0.15339807899999999</v>
      </c>
      <c r="X1233">
        <v>-3.9882379999999999E-3</v>
      </c>
      <c r="Y1233" s="1">
        <v>9.0099999999999995E-5</v>
      </c>
      <c r="Z1233">
        <v>0.79243598199999998</v>
      </c>
      <c r="AA1233">
        <v>-1.0332516E-2</v>
      </c>
      <c r="AB1233">
        <v>-8.5221199999999998E-4</v>
      </c>
      <c r="AC1233">
        <v>0.80287298500000004</v>
      </c>
    </row>
    <row r="1234" spans="1:29" x14ac:dyDescent="0.3">
      <c r="A1234">
        <v>12.32</v>
      </c>
      <c r="B1234">
        <v>28.2</v>
      </c>
      <c r="C1234">
        <v>-65</v>
      </c>
      <c r="D1234">
        <v>-65</v>
      </c>
      <c r="E1234">
        <v>-65</v>
      </c>
      <c r="F1234">
        <v>-57.99038462</v>
      </c>
      <c r="G1234">
        <v>-59.625</v>
      </c>
      <c r="H1234">
        <v>-58.69230769</v>
      </c>
      <c r="I1234">
        <v>-112</v>
      </c>
      <c r="J1234">
        <v>-128</v>
      </c>
      <c r="K1234">
        <v>-62</v>
      </c>
      <c r="L1234">
        <v>-2.9652045290000002</v>
      </c>
      <c r="M1234">
        <v>-3.0487868159999998</v>
      </c>
      <c r="N1234">
        <v>-3.0010957469999999</v>
      </c>
      <c r="O1234">
        <v>-5.7268616080000001</v>
      </c>
      <c r="P1234">
        <v>-6.5449846950000001</v>
      </c>
      <c r="Q1234">
        <v>-3.1702269620000001</v>
      </c>
      <c r="R1234">
        <v>-0.14826022599999999</v>
      </c>
      <c r="S1234">
        <v>-0.15243934100000001</v>
      </c>
      <c r="T1234">
        <v>-0.150054787</v>
      </c>
      <c r="U1234">
        <v>-0.28634308000000003</v>
      </c>
      <c r="V1234">
        <v>-0.32724923500000003</v>
      </c>
      <c r="W1234">
        <v>-0.158511348</v>
      </c>
      <c r="X1234">
        <v>-2.4128130000000002E-3</v>
      </c>
      <c r="Y1234">
        <v>1.9666400000000001E-4</v>
      </c>
      <c r="Z1234">
        <v>0.790797113</v>
      </c>
      <c r="AA1234">
        <v>-2.3617178999999999E-2</v>
      </c>
      <c r="AB1234">
        <v>9.8856540000000007E-2</v>
      </c>
      <c r="AC1234">
        <v>1.3545678299999999</v>
      </c>
    </row>
    <row r="1235" spans="1:29" x14ac:dyDescent="0.3">
      <c r="A1235">
        <v>12.33</v>
      </c>
      <c r="B1235">
        <v>28.2</v>
      </c>
      <c r="C1235">
        <v>-65</v>
      </c>
      <c r="D1235">
        <v>-65</v>
      </c>
      <c r="E1235">
        <v>-65</v>
      </c>
      <c r="F1235">
        <v>-57.31730769</v>
      </c>
      <c r="G1235">
        <v>-59.34615385</v>
      </c>
      <c r="H1235">
        <v>-58.35576923</v>
      </c>
      <c r="I1235">
        <v>0</v>
      </c>
      <c r="J1235">
        <v>0</v>
      </c>
      <c r="K1235">
        <v>-51</v>
      </c>
      <c r="L1235">
        <v>-2.9307882940000001</v>
      </c>
      <c r="M1235">
        <v>-3.034528661</v>
      </c>
      <c r="N1235">
        <v>-2.9838876289999998</v>
      </c>
      <c r="O1235">
        <v>0</v>
      </c>
      <c r="P1235">
        <v>0</v>
      </c>
      <c r="Q1235">
        <v>-2.607767339</v>
      </c>
      <c r="R1235">
        <v>-0.14653941500000001</v>
      </c>
      <c r="S1235">
        <v>-0.15172643299999999</v>
      </c>
      <c r="T1235">
        <v>-0.14919438099999999</v>
      </c>
      <c r="U1235">
        <v>0</v>
      </c>
      <c r="V1235">
        <v>0</v>
      </c>
      <c r="W1235">
        <v>-0.13038836700000001</v>
      </c>
      <c r="X1235">
        <v>-2.9947260000000001E-3</v>
      </c>
      <c r="Y1235" s="1">
        <v>-4.1E-5</v>
      </c>
      <c r="Z1235">
        <v>0.78501794599999997</v>
      </c>
      <c r="AA1235">
        <v>0</v>
      </c>
      <c r="AB1235">
        <v>-8.6925578000000003E-2</v>
      </c>
      <c r="AC1235">
        <v>0.22875152100000001</v>
      </c>
    </row>
    <row r="1236" spans="1:29" x14ac:dyDescent="0.3">
      <c r="A1236">
        <v>12.34</v>
      </c>
      <c r="B1236">
        <v>28.2</v>
      </c>
      <c r="C1236">
        <v>-65</v>
      </c>
      <c r="D1236">
        <v>-65</v>
      </c>
      <c r="E1236">
        <v>-65</v>
      </c>
      <c r="F1236">
        <v>-57.08653846</v>
      </c>
      <c r="G1236">
        <v>-59.73076923</v>
      </c>
      <c r="H1236">
        <v>-58.29807692</v>
      </c>
      <c r="I1236">
        <v>-58</v>
      </c>
      <c r="J1236">
        <v>-50</v>
      </c>
      <c r="K1236">
        <v>-63</v>
      </c>
      <c r="L1236">
        <v>-2.9189884419999998</v>
      </c>
      <c r="M1236">
        <v>-3.0541950820000001</v>
      </c>
      <c r="N1236">
        <v>-2.980937666</v>
      </c>
      <c r="O1236">
        <v>-2.9656961900000001</v>
      </c>
      <c r="P1236">
        <v>-2.556634646</v>
      </c>
      <c r="Q1236">
        <v>-3.2213596550000001</v>
      </c>
      <c r="R1236">
        <v>-0.145949422</v>
      </c>
      <c r="S1236">
        <v>-0.152709754</v>
      </c>
      <c r="T1236">
        <v>-0.14904688299999999</v>
      </c>
      <c r="U1236">
        <v>-0.14828480899999999</v>
      </c>
      <c r="V1236">
        <v>-0.127831732</v>
      </c>
      <c r="W1236">
        <v>-0.161067983</v>
      </c>
      <c r="X1236">
        <v>-3.9030789999999998E-3</v>
      </c>
      <c r="Y1236">
        <v>1.8846999999999999E-4</v>
      </c>
      <c r="Z1236">
        <v>0.78544922699999997</v>
      </c>
      <c r="AA1236">
        <v>1.1808590000000001E-2</v>
      </c>
      <c r="AB1236">
        <v>-1.5339808E-2</v>
      </c>
      <c r="AC1236">
        <v>0.76699039400000002</v>
      </c>
    </row>
    <row r="1237" spans="1:29" x14ac:dyDescent="0.3">
      <c r="A1237">
        <v>12.35</v>
      </c>
      <c r="B1237">
        <v>28.2</v>
      </c>
      <c r="C1237">
        <v>-65</v>
      </c>
      <c r="D1237">
        <v>-65</v>
      </c>
      <c r="E1237">
        <v>-65</v>
      </c>
      <c r="F1237">
        <v>-57.48076923</v>
      </c>
      <c r="G1237">
        <v>-60.23076923</v>
      </c>
      <c r="H1237">
        <v>-58.55769231</v>
      </c>
      <c r="I1237">
        <v>-45</v>
      </c>
      <c r="J1237">
        <v>-62</v>
      </c>
      <c r="K1237">
        <v>-63</v>
      </c>
      <c r="L1237">
        <v>-2.9391465220000002</v>
      </c>
      <c r="M1237">
        <v>-3.0797614279999999</v>
      </c>
      <c r="N1237">
        <v>-2.9942124990000001</v>
      </c>
      <c r="O1237">
        <v>-2.3009711820000001</v>
      </c>
      <c r="P1237">
        <v>-3.1702269620000001</v>
      </c>
      <c r="Q1237">
        <v>-3.2213596550000001</v>
      </c>
      <c r="R1237">
        <v>-0.146957326</v>
      </c>
      <c r="S1237">
        <v>-0.153988071</v>
      </c>
      <c r="T1237">
        <v>-0.14971062500000001</v>
      </c>
      <c r="U1237">
        <v>-0.11504855899999999</v>
      </c>
      <c r="V1237">
        <v>-0.158511348</v>
      </c>
      <c r="W1237">
        <v>-0.161067983</v>
      </c>
      <c r="X1237">
        <v>-4.0592029999999999E-3</v>
      </c>
      <c r="Y1237">
        <v>5.08049E-4</v>
      </c>
      <c r="Z1237">
        <v>0.79062460099999998</v>
      </c>
      <c r="AA1237">
        <v>-2.5093252999999999E-2</v>
      </c>
      <c r="AB1237">
        <v>-1.6192018999999998E-2</v>
      </c>
      <c r="AC1237">
        <v>0.76250507000000001</v>
      </c>
    </row>
    <row r="1238" spans="1:29" x14ac:dyDescent="0.3">
      <c r="A1238">
        <v>12.36</v>
      </c>
      <c r="B1238">
        <v>28.2</v>
      </c>
      <c r="C1238">
        <v>-65</v>
      </c>
      <c r="D1238">
        <v>-65</v>
      </c>
      <c r="E1238">
        <v>-65</v>
      </c>
      <c r="F1238">
        <v>-58.59615385</v>
      </c>
      <c r="G1238">
        <v>-61.11538462</v>
      </c>
      <c r="H1238">
        <v>-59.11538462</v>
      </c>
      <c r="I1238">
        <v>-113</v>
      </c>
      <c r="J1238">
        <v>-116</v>
      </c>
      <c r="K1238">
        <v>-122</v>
      </c>
      <c r="L1238">
        <v>-2.9961791409999998</v>
      </c>
      <c r="M1238">
        <v>-3.1249941950000002</v>
      </c>
      <c r="N1238">
        <v>-3.0227288090000002</v>
      </c>
      <c r="O1238">
        <v>-5.7779943009999997</v>
      </c>
      <c r="P1238">
        <v>-5.9313923800000001</v>
      </c>
      <c r="Q1238">
        <v>-6.2381885370000001</v>
      </c>
      <c r="R1238">
        <v>-0.14980895699999999</v>
      </c>
      <c r="S1238">
        <v>-0.15624971000000001</v>
      </c>
      <c r="T1238">
        <v>-0.15113644000000001</v>
      </c>
      <c r="U1238">
        <v>-0.288899715</v>
      </c>
      <c r="V1238">
        <v>-0.29656961900000001</v>
      </c>
      <c r="W1238">
        <v>-0.31190942700000002</v>
      </c>
      <c r="X1238">
        <v>-3.71857E-3</v>
      </c>
      <c r="Y1238">
        <v>1.261929E-3</v>
      </c>
      <c r="Z1238">
        <v>0.80209667900000003</v>
      </c>
      <c r="AA1238">
        <v>-4.4282210000000004E-3</v>
      </c>
      <c r="AB1238">
        <v>-1.2783173E-2</v>
      </c>
      <c r="AC1238">
        <v>1.5743487030000001</v>
      </c>
    </row>
    <row r="1239" spans="1:29" x14ac:dyDescent="0.3">
      <c r="A1239">
        <v>12.37</v>
      </c>
      <c r="B1239">
        <v>28.2</v>
      </c>
      <c r="C1239">
        <v>-65</v>
      </c>
      <c r="D1239">
        <v>-65</v>
      </c>
      <c r="E1239">
        <v>-65</v>
      </c>
      <c r="F1239">
        <v>-59.68269231</v>
      </c>
      <c r="G1239">
        <v>-60.70192308</v>
      </c>
      <c r="H1239">
        <v>-59.44230769</v>
      </c>
      <c r="I1239">
        <v>-58</v>
      </c>
      <c r="J1239">
        <v>0</v>
      </c>
      <c r="K1239">
        <v>0</v>
      </c>
      <c r="L1239">
        <v>-3.0517367790000001</v>
      </c>
      <c r="M1239">
        <v>-3.1038527930000002</v>
      </c>
      <c r="N1239">
        <v>-3.039445266</v>
      </c>
      <c r="O1239">
        <v>-2.9656961900000001</v>
      </c>
      <c r="P1239">
        <v>0</v>
      </c>
      <c r="Q1239">
        <v>0</v>
      </c>
      <c r="R1239">
        <v>-0.152586839</v>
      </c>
      <c r="S1239">
        <v>-0.15519263999999999</v>
      </c>
      <c r="T1239">
        <v>-0.151972263</v>
      </c>
      <c r="U1239">
        <v>-0.14828480899999999</v>
      </c>
      <c r="V1239">
        <v>0</v>
      </c>
      <c r="W1239">
        <v>0</v>
      </c>
      <c r="X1239">
        <v>-1.50446E-3</v>
      </c>
      <c r="Y1239">
        <v>1.278317E-3</v>
      </c>
      <c r="Z1239">
        <v>0.80658200300000005</v>
      </c>
      <c r="AA1239">
        <v>8.5612275000000002E-2</v>
      </c>
      <c r="AB1239">
        <v>4.9428270000000003E-2</v>
      </c>
      <c r="AC1239">
        <v>0.26014878899999999</v>
      </c>
    </row>
    <row r="1240" spans="1:29" x14ac:dyDescent="0.3">
      <c r="A1240">
        <v>12.38</v>
      </c>
      <c r="B1240">
        <v>28.2</v>
      </c>
      <c r="C1240">
        <v>-65</v>
      </c>
      <c r="D1240">
        <v>-65</v>
      </c>
      <c r="E1240">
        <v>-65</v>
      </c>
      <c r="F1240">
        <v>-60.14423077</v>
      </c>
      <c r="G1240">
        <v>-59.57692308</v>
      </c>
      <c r="H1240">
        <v>-59.375</v>
      </c>
      <c r="I1240">
        <v>-58</v>
      </c>
      <c r="J1240">
        <v>-104</v>
      </c>
      <c r="K1240">
        <v>-104</v>
      </c>
      <c r="L1240">
        <v>-3.0753364830000001</v>
      </c>
      <c r="M1240">
        <v>-3.0463285130000002</v>
      </c>
      <c r="N1240">
        <v>-3.0360036429999999</v>
      </c>
      <c r="O1240">
        <v>-2.9656961900000001</v>
      </c>
      <c r="P1240">
        <v>-5.3178000650000001</v>
      </c>
      <c r="Q1240">
        <v>-5.3178000650000001</v>
      </c>
      <c r="R1240">
        <v>-0.153766824</v>
      </c>
      <c r="S1240">
        <v>-0.152316426</v>
      </c>
      <c r="T1240">
        <v>-0.15180018200000001</v>
      </c>
      <c r="U1240">
        <v>-0.14828480899999999</v>
      </c>
      <c r="V1240">
        <v>-0.26589000299999999</v>
      </c>
      <c r="W1240">
        <v>-0.26589000299999999</v>
      </c>
      <c r="X1240">
        <v>8.37388E-4</v>
      </c>
      <c r="Y1240">
        <v>8.2762899999999997E-4</v>
      </c>
      <c r="Z1240">
        <v>0.80330426700000002</v>
      </c>
      <c r="AA1240">
        <v>-6.7899390000000004E-2</v>
      </c>
      <c r="AB1240">
        <v>-3.9201730999999997E-2</v>
      </c>
      <c r="AC1240">
        <v>1.1930961680000001</v>
      </c>
    </row>
    <row r="1241" spans="1:29" x14ac:dyDescent="0.3">
      <c r="A1241">
        <v>12.39</v>
      </c>
      <c r="B1241">
        <v>28.2</v>
      </c>
      <c r="C1241">
        <v>-65</v>
      </c>
      <c r="D1241">
        <v>-65</v>
      </c>
      <c r="E1241">
        <v>-65</v>
      </c>
      <c r="F1241">
        <v>-60.44230769</v>
      </c>
      <c r="G1241">
        <v>-59.06730769</v>
      </c>
      <c r="H1241">
        <v>-58.88461538</v>
      </c>
      <c r="I1241">
        <v>-58</v>
      </c>
      <c r="J1241">
        <v>0</v>
      </c>
      <c r="K1241">
        <v>0</v>
      </c>
      <c r="L1241">
        <v>-3.090577959</v>
      </c>
      <c r="M1241">
        <v>-3.0202705060000001</v>
      </c>
      <c r="N1241">
        <v>-3.010928957</v>
      </c>
      <c r="O1241">
        <v>-2.9656961900000001</v>
      </c>
      <c r="P1241">
        <v>0</v>
      </c>
      <c r="Q1241">
        <v>0</v>
      </c>
      <c r="R1241">
        <v>-0.154528898</v>
      </c>
      <c r="S1241">
        <v>-0.15101352500000001</v>
      </c>
      <c r="T1241">
        <v>-0.150546448</v>
      </c>
      <c r="U1241">
        <v>-0.14828480899999999</v>
      </c>
      <c r="V1241">
        <v>0</v>
      </c>
      <c r="W1241">
        <v>0</v>
      </c>
      <c r="X1241">
        <v>2.0296009999999998E-3</v>
      </c>
      <c r="Y1241">
        <v>1.4831759999999999E-3</v>
      </c>
      <c r="Z1241">
        <v>0.80015591399999997</v>
      </c>
      <c r="AA1241">
        <v>8.5612275000000002E-2</v>
      </c>
      <c r="AB1241">
        <v>4.9428270000000003E-2</v>
      </c>
      <c r="AC1241">
        <v>0.26014878899999999</v>
      </c>
    </row>
    <row r="1242" spans="1:29" x14ac:dyDescent="0.3">
      <c r="A1242">
        <v>12.4</v>
      </c>
      <c r="B1242">
        <v>28.2</v>
      </c>
      <c r="C1242">
        <v>-65</v>
      </c>
      <c r="D1242">
        <v>-65</v>
      </c>
      <c r="E1242">
        <v>-65</v>
      </c>
      <c r="F1242">
        <v>-60.69230769</v>
      </c>
      <c r="G1242">
        <v>-58.81730769</v>
      </c>
      <c r="H1242">
        <v>-58.18269231</v>
      </c>
      <c r="I1242">
        <v>0</v>
      </c>
      <c r="J1242">
        <v>-55</v>
      </c>
      <c r="K1242">
        <v>-54</v>
      </c>
      <c r="L1242">
        <v>-3.1033611319999999</v>
      </c>
      <c r="M1242">
        <v>-3.0074873329999998</v>
      </c>
      <c r="N1242">
        <v>-2.9750377399999999</v>
      </c>
      <c r="O1242">
        <v>0</v>
      </c>
      <c r="P1242">
        <v>-2.812298111</v>
      </c>
      <c r="Q1242">
        <v>-2.761165418</v>
      </c>
      <c r="R1242">
        <v>-0.155168057</v>
      </c>
      <c r="S1242">
        <v>-0.15037436700000001</v>
      </c>
      <c r="T1242">
        <v>-0.148751887</v>
      </c>
      <c r="U1242">
        <v>0</v>
      </c>
      <c r="V1242">
        <v>-0.14061490600000001</v>
      </c>
      <c r="W1242">
        <v>-0.13805827100000001</v>
      </c>
      <c r="X1242">
        <v>2.7676380000000002E-3</v>
      </c>
      <c r="Y1242">
        <v>2.6795500000000002E-3</v>
      </c>
      <c r="Z1242">
        <v>0.797007562</v>
      </c>
      <c r="AA1242">
        <v>-8.1184054000000005E-2</v>
      </c>
      <c r="AB1242">
        <v>-4.5167211999999998E-2</v>
      </c>
      <c r="AC1242">
        <v>0.48890031</v>
      </c>
    </row>
    <row r="1243" spans="1:29" x14ac:dyDescent="0.3">
      <c r="A1243">
        <v>12.41</v>
      </c>
      <c r="B1243">
        <v>28.2</v>
      </c>
      <c r="C1243">
        <v>-65</v>
      </c>
      <c r="D1243">
        <v>-65</v>
      </c>
      <c r="E1243">
        <v>-65</v>
      </c>
      <c r="F1243">
        <v>-61.14423077</v>
      </c>
      <c r="G1243">
        <v>-58.66346154</v>
      </c>
      <c r="H1243">
        <v>-56.77884615</v>
      </c>
      <c r="I1243">
        <v>-112</v>
      </c>
      <c r="J1243">
        <v>-113</v>
      </c>
      <c r="K1243">
        <v>-53</v>
      </c>
      <c r="L1243">
        <v>-3.1264691760000001</v>
      </c>
      <c r="M1243">
        <v>-2.999620765</v>
      </c>
      <c r="N1243">
        <v>-2.9032553050000001</v>
      </c>
      <c r="O1243">
        <v>-5.7268616080000001</v>
      </c>
      <c r="P1243">
        <v>-5.7779943009999997</v>
      </c>
      <c r="Q1243">
        <v>-2.710032725</v>
      </c>
      <c r="R1243">
        <v>-0.156323459</v>
      </c>
      <c r="S1243">
        <v>-0.14998103800000001</v>
      </c>
      <c r="T1243">
        <v>-0.145162765</v>
      </c>
      <c r="U1243">
        <v>-0.28634308000000003</v>
      </c>
      <c r="V1243">
        <v>-0.288899715</v>
      </c>
      <c r="W1243">
        <v>-0.13550163600000001</v>
      </c>
      <c r="X1243">
        <v>3.661798E-3</v>
      </c>
      <c r="Y1243">
        <v>5.3263219999999997E-3</v>
      </c>
      <c r="Z1243">
        <v>0.79204782900000004</v>
      </c>
      <c r="AA1243">
        <v>-1.476074E-3</v>
      </c>
      <c r="AB1243">
        <v>0.10141317399999999</v>
      </c>
      <c r="AC1243">
        <v>1.246920056</v>
      </c>
    </row>
    <row r="1244" spans="1:29" x14ac:dyDescent="0.3">
      <c r="A1244">
        <v>12.42</v>
      </c>
      <c r="B1244">
        <v>28.2</v>
      </c>
      <c r="C1244">
        <v>-65</v>
      </c>
      <c r="D1244">
        <v>-65</v>
      </c>
      <c r="E1244">
        <v>-65</v>
      </c>
      <c r="F1244">
        <v>-61.00961538</v>
      </c>
      <c r="G1244">
        <v>-58.48076923</v>
      </c>
      <c r="H1244">
        <v>-55.30769231</v>
      </c>
      <c r="I1244">
        <v>-63</v>
      </c>
      <c r="J1244">
        <v>-54</v>
      </c>
      <c r="K1244">
        <v>-94</v>
      </c>
      <c r="L1244">
        <v>-3.1195859289999999</v>
      </c>
      <c r="M1244">
        <v>-2.9902792150000002</v>
      </c>
      <c r="N1244">
        <v>-2.8280312470000002</v>
      </c>
      <c r="O1244">
        <v>-3.2213596550000001</v>
      </c>
      <c r="P1244">
        <v>-2.761165418</v>
      </c>
      <c r="Q1244">
        <v>-4.8064731350000001</v>
      </c>
      <c r="R1244">
        <v>-0.15597929599999999</v>
      </c>
      <c r="S1244">
        <v>-0.149513961</v>
      </c>
      <c r="T1244">
        <v>-0.14140156200000001</v>
      </c>
      <c r="U1244">
        <v>-0.161067983</v>
      </c>
      <c r="V1244">
        <v>-0.13805827100000001</v>
      </c>
      <c r="W1244">
        <v>-0.240323657</v>
      </c>
      <c r="X1244">
        <v>3.7327630000000001E-3</v>
      </c>
      <c r="Y1244">
        <v>7.5633769999999996E-3</v>
      </c>
      <c r="Z1244">
        <v>0.78402599900000003</v>
      </c>
      <c r="AA1244">
        <v>1.3284663E-2</v>
      </c>
      <c r="AB1244">
        <v>-6.0507020000000002E-2</v>
      </c>
      <c r="AC1244">
        <v>0.94640335200000003</v>
      </c>
    </row>
    <row r="1245" spans="1:29" x14ac:dyDescent="0.3">
      <c r="A1245">
        <v>12.43</v>
      </c>
      <c r="B1245">
        <v>28.2</v>
      </c>
      <c r="C1245">
        <v>-65</v>
      </c>
      <c r="D1245">
        <v>-65</v>
      </c>
      <c r="E1245">
        <v>-65</v>
      </c>
      <c r="F1245">
        <v>-60.17307692</v>
      </c>
      <c r="G1245">
        <v>-57.75961538</v>
      </c>
      <c r="H1245">
        <v>-53.99038462</v>
      </c>
      <c r="I1245">
        <v>-63</v>
      </c>
      <c r="J1245">
        <v>-57</v>
      </c>
      <c r="K1245">
        <v>-54</v>
      </c>
      <c r="L1245">
        <v>-3.076811465</v>
      </c>
      <c r="M1245">
        <v>-2.953404677</v>
      </c>
      <c r="N1245">
        <v>-2.7606737579999998</v>
      </c>
      <c r="O1245">
        <v>-3.2213596550000001</v>
      </c>
      <c r="P1245">
        <v>-2.9145634970000001</v>
      </c>
      <c r="Q1245">
        <v>-2.761165418</v>
      </c>
      <c r="R1245">
        <v>-0.15384057300000001</v>
      </c>
      <c r="S1245">
        <v>-0.14767023400000001</v>
      </c>
      <c r="T1245">
        <v>-0.13803368799999999</v>
      </c>
      <c r="U1245">
        <v>-0.161067983</v>
      </c>
      <c r="V1245">
        <v>-0.14572817499999999</v>
      </c>
      <c r="W1245">
        <v>-0.13805827100000001</v>
      </c>
      <c r="X1245">
        <v>3.5624469999999998E-3</v>
      </c>
      <c r="Y1245">
        <v>8.4811439999999995E-3</v>
      </c>
      <c r="Z1245">
        <v>0.77113069300000003</v>
      </c>
      <c r="AA1245">
        <v>8.8564420000000008E-3</v>
      </c>
      <c r="AB1245">
        <v>1.0226539E-2</v>
      </c>
      <c r="AC1245">
        <v>0.78044636599999995</v>
      </c>
    </row>
    <row r="1246" spans="1:29" x14ac:dyDescent="0.3">
      <c r="A1246">
        <v>12.44</v>
      </c>
      <c r="B1246">
        <v>28.2</v>
      </c>
      <c r="C1246">
        <v>-65</v>
      </c>
      <c r="D1246">
        <v>-65</v>
      </c>
      <c r="E1246">
        <v>-65</v>
      </c>
      <c r="F1246">
        <v>-59.17307692</v>
      </c>
      <c r="G1246">
        <v>-57.09615385</v>
      </c>
      <c r="H1246">
        <v>-53.03846154</v>
      </c>
      <c r="I1246">
        <v>-62</v>
      </c>
      <c r="J1246">
        <v>-48</v>
      </c>
      <c r="K1246">
        <v>-52</v>
      </c>
      <c r="L1246">
        <v>-3.025678772</v>
      </c>
      <c r="M1246">
        <v>-2.9194801020000001</v>
      </c>
      <c r="N1246">
        <v>-2.7119993670000002</v>
      </c>
      <c r="O1246">
        <v>-3.1702269620000001</v>
      </c>
      <c r="P1246">
        <v>-2.4543692610000001</v>
      </c>
      <c r="Q1246">
        <v>-2.658900032</v>
      </c>
      <c r="R1246">
        <v>-0.15128393900000001</v>
      </c>
      <c r="S1246">
        <v>-0.14597400499999999</v>
      </c>
      <c r="T1246">
        <v>-0.13559996799999999</v>
      </c>
      <c r="U1246">
        <v>-0.158511348</v>
      </c>
      <c r="V1246">
        <v>-0.122718463</v>
      </c>
      <c r="W1246">
        <v>-0.13294500200000001</v>
      </c>
      <c r="X1246">
        <v>3.0656920000000001E-3</v>
      </c>
      <c r="Y1246">
        <v>8.686002E-3</v>
      </c>
      <c r="Z1246">
        <v>0.75939984599999999</v>
      </c>
      <c r="AA1246">
        <v>2.0665032E-2</v>
      </c>
      <c r="AB1246">
        <v>5.1132690000000001E-3</v>
      </c>
      <c r="AC1246">
        <v>0.72662247800000002</v>
      </c>
    </row>
    <row r="1247" spans="1:29" x14ac:dyDescent="0.3">
      <c r="A1247">
        <v>12.45</v>
      </c>
      <c r="B1247">
        <v>28.2</v>
      </c>
      <c r="C1247">
        <v>-65</v>
      </c>
      <c r="D1247">
        <v>-65</v>
      </c>
      <c r="E1247">
        <v>-65</v>
      </c>
      <c r="F1247">
        <v>-59.06730769</v>
      </c>
      <c r="G1247">
        <v>-57.74038462</v>
      </c>
      <c r="H1247">
        <v>-53.40384615</v>
      </c>
      <c r="I1247">
        <v>-50</v>
      </c>
      <c r="J1247">
        <v>-58</v>
      </c>
      <c r="K1247">
        <v>-52</v>
      </c>
      <c r="L1247">
        <v>-3.0202705060000001</v>
      </c>
      <c r="M1247">
        <v>-2.9524213559999999</v>
      </c>
      <c r="N1247">
        <v>-2.7306824669999998</v>
      </c>
      <c r="O1247">
        <v>-2.556634646</v>
      </c>
      <c r="P1247">
        <v>-2.9656961900000001</v>
      </c>
      <c r="Q1247">
        <v>-2.658900032</v>
      </c>
      <c r="R1247">
        <v>-0.15101352500000001</v>
      </c>
      <c r="S1247">
        <v>-0.14762106799999999</v>
      </c>
      <c r="T1247">
        <v>-0.13653412300000001</v>
      </c>
      <c r="U1247">
        <v>-0.127831732</v>
      </c>
      <c r="V1247">
        <v>-0.14828480899999999</v>
      </c>
      <c r="W1247">
        <v>-0.13294500200000001</v>
      </c>
      <c r="X1247">
        <v>1.9586360000000001E-3</v>
      </c>
      <c r="Y1247">
        <v>8.5221150000000002E-3</v>
      </c>
      <c r="Z1247">
        <v>0.763453889</v>
      </c>
      <c r="AA1247">
        <v>-1.1808590000000001E-2</v>
      </c>
      <c r="AB1247">
        <v>3.4088460000000001E-3</v>
      </c>
      <c r="AC1247">
        <v>0.71765183099999996</v>
      </c>
    </row>
    <row r="1248" spans="1:29" x14ac:dyDescent="0.3">
      <c r="A1248">
        <v>12.46</v>
      </c>
      <c r="B1248">
        <v>28.2</v>
      </c>
      <c r="C1248">
        <v>-65</v>
      </c>
      <c r="D1248">
        <v>-65</v>
      </c>
      <c r="E1248">
        <v>-65</v>
      </c>
      <c r="F1248">
        <v>-59.59615385</v>
      </c>
      <c r="G1248">
        <v>-57.94230769</v>
      </c>
      <c r="H1248">
        <v>-53.88461538</v>
      </c>
      <c r="I1248">
        <v>-61</v>
      </c>
      <c r="J1248">
        <v>-58</v>
      </c>
      <c r="K1248">
        <v>-52</v>
      </c>
      <c r="L1248">
        <v>-3.0473118339999998</v>
      </c>
      <c r="M1248">
        <v>-2.9627462269999998</v>
      </c>
      <c r="N1248">
        <v>-2.7552654919999999</v>
      </c>
      <c r="O1248">
        <v>-3.1190942690000001</v>
      </c>
      <c r="P1248">
        <v>-2.9656961900000001</v>
      </c>
      <c r="Q1248">
        <v>-2.658900032</v>
      </c>
      <c r="R1248">
        <v>-0.15236559199999999</v>
      </c>
      <c r="S1248">
        <v>-0.14813731099999999</v>
      </c>
      <c r="T1248">
        <v>-0.13776327499999999</v>
      </c>
      <c r="U1248">
        <v>-0.15595471299999999</v>
      </c>
      <c r="V1248">
        <v>-0.14828480899999999</v>
      </c>
      <c r="W1248">
        <v>-0.13294500200000001</v>
      </c>
      <c r="X1248">
        <v>2.4411989999999998E-3</v>
      </c>
      <c r="Y1248">
        <v>8.3254509999999993E-3</v>
      </c>
      <c r="Z1248">
        <v>0.76888803100000003</v>
      </c>
      <c r="AA1248">
        <v>4.4282210000000004E-3</v>
      </c>
      <c r="AB1248">
        <v>1.2783173E-2</v>
      </c>
      <c r="AC1248">
        <v>0.76699039400000002</v>
      </c>
    </row>
    <row r="1249" spans="1:29" x14ac:dyDescent="0.3">
      <c r="A1249">
        <v>12.47</v>
      </c>
      <c r="B1249">
        <v>28.2</v>
      </c>
      <c r="C1249">
        <v>-65</v>
      </c>
      <c r="D1249">
        <v>-65</v>
      </c>
      <c r="E1249">
        <v>-65</v>
      </c>
      <c r="F1249">
        <v>-59.625</v>
      </c>
      <c r="G1249">
        <v>-57.50961538</v>
      </c>
      <c r="H1249">
        <v>-54.01923077</v>
      </c>
      <c r="I1249">
        <v>-61</v>
      </c>
      <c r="J1249">
        <v>-58</v>
      </c>
      <c r="K1249">
        <v>-50</v>
      </c>
      <c r="L1249">
        <v>-3.0487868159999998</v>
      </c>
      <c r="M1249">
        <v>-2.9406215040000001</v>
      </c>
      <c r="N1249">
        <v>-2.7621487390000001</v>
      </c>
      <c r="O1249">
        <v>-3.1190942690000001</v>
      </c>
      <c r="P1249">
        <v>-2.9656961900000001</v>
      </c>
      <c r="Q1249">
        <v>-2.556634646</v>
      </c>
      <c r="R1249">
        <v>-0.15243934100000001</v>
      </c>
      <c r="S1249">
        <v>-0.14703107500000001</v>
      </c>
      <c r="T1249">
        <v>-0.138107437</v>
      </c>
      <c r="U1249">
        <v>-0.15595471299999999</v>
      </c>
      <c r="V1249">
        <v>-0.14828480899999999</v>
      </c>
      <c r="W1249">
        <v>-0.127831732</v>
      </c>
      <c r="X1249">
        <v>3.1224640000000001E-3</v>
      </c>
      <c r="Y1249">
        <v>7.7518470000000001E-3</v>
      </c>
      <c r="Z1249">
        <v>0.76768044400000002</v>
      </c>
      <c r="AA1249">
        <v>4.4282210000000004E-3</v>
      </c>
      <c r="AB1249">
        <v>1.6192018999999998E-2</v>
      </c>
      <c r="AC1249">
        <v>0.75801974599999999</v>
      </c>
    </row>
    <row r="1250" spans="1:29" x14ac:dyDescent="0.3">
      <c r="A1250">
        <v>12.48</v>
      </c>
      <c r="B1250">
        <v>28.2</v>
      </c>
      <c r="C1250">
        <v>-65</v>
      </c>
      <c r="D1250">
        <v>-65</v>
      </c>
      <c r="E1250">
        <v>-65</v>
      </c>
      <c r="F1250">
        <v>-59.93269231</v>
      </c>
      <c r="G1250">
        <v>-57.11538462</v>
      </c>
      <c r="H1250">
        <v>-53.82692308</v>
      </c>
      <c r="I1250">
        <v>-61</v>
      </c>
      <c r="J1250">
        <v>-59</v>
      </c>
      <c r="K1250">
        <v>-42</v>
      </c>
      <c r="L1250">
        <v>-3.0645199519999999</v>
      </c>
      <c r="M1250">
        <v>-2.9204634230000002</v>
      </c>
      <c r="N1250">
        <v>-2.7523155290000001</v>
      </c>
      <c r="O1250">
        <v>-3.1190942690000001</v>
      </c>
      <c r="P1250">
        <v>-3.0168288830000001</v>
      </c>
      <c r="Q1250">
        <v>-2.147573103</v>
      </c>
      <c r="R1250">
        <v>-0.153225998</v>
      </c>
      <c r="S1250">
        <v>-0.14602317100000001</v>
      </c>
      <c r="T1250">
        <v>-0.137615776</v>
      </c>
      <c r="U1250">
        <v>-0.15595471299999999</v>
      </c>
      <c r="V1250">
        <v>-0.15084144399999999</v>
      </c>
      <c r="W1250">
        <v>-0.107378655</v>
      </c>
      <c r="X1250">
        <v>4.1585540000000001E-3</v>
      </c>
      <c r="Y1250">
        <v>8.0058720000000007E-3</v>
      </c>
      <c r="Z1250">
        <v>0.76642972799999998</v>
      </c>
      <c r="AA1250">
        <v>2.952147E-3</v>
      </c>
      <c r="AB1250">
        <v>3.0679616E-2</v>
      </c>
      <c r="AC1250">
        <v>0.72662247800000002</v>
      </c>
    </row>
    <row r="1251" spans="1:29" x14ac:dyDescent="0.3">
      <c r="A1251">
        <v>12.49</v>
      </c>
      <c r="B1251">
        <v>28.2</v>
      </c>
      <c r="C1251">
        <v>-65</v>
      </c>
      <c r="D1251">
        <v>-65</v>
      </c>
      <c r="E1251">
        <v>-65</v>
      </c>
      <c r="F1251">
        <v>-59.45192308</v>
      </c>
      <c r="G1251">
        <v>-56.34615385</v>
      </c>
      <c r="H1251">
        <v>-53.33653846</v>
      </c>
      <c r="I1251">
        <v>-62</v>
      </c>
      <c r="J1251">
        <v>-44</v>
      </c>
      <c r="K1251">
        <v>-52</v>
      </c>
      <c r="L1251">
        <v>-3.0399369269999998</v>
      </c>
      <c r="M1251">
        <v>-2.8811305819999999</v>
      </c>
      <c r="N1251">
        <v>-2.7272408430000001</v>
      </c>
      <c r="O1251">
        <v>-3.1702269620000001</v>
      </c>
      <c r="P1251">
        <v>-2.2498384890000001</v>
      </c>
      <c r="Q1251">
        <v>-2.658900032</v>
      </c>
      <c r="R1251">
        <v>-0.15199684599999999</v>
      </c>
      <c r="S1251">
        <v>-0.14405652899999999</v>
      </c>
      <c r="T1251">
        <v>-0.13636204199999999</v>
      </c>
      <c r="U1251">
        <v>-0.158511348</v>
      </c>
      <c r="V1251">
        <v>-0.11249192399999999</v>
      </c>
      <c r="W1251">
        <v>-0.13294500200000001</v>
      </c>
      <c r="X1251">
        <v>4.5843439999999997E-3</v>
      </c>
      <c r="Y1251">
        <v>7.77643E-3</v>
      </c>
      <c r="Z1251">
        <v>0.75862353999999999</v>
      </c>
      <c r="AA1251">
        <v>2.6569327E-2</v>
      </c>
      <c r="AB1251">
        <v>1.704423E-3</v>
      </c>
      <c r="AC1251">
        <v>0.70868118300000005</v>
      </c>
    </row>
    <row r="1252" spans="1:29" x14ac:dyDescent="0.3">
      <c r="A1252">
        <v>12.5</v>
      </c>
      <c r="B1252">
        <v>28.2</v>
      </c>
      <c r="C1252">
        <v>-65</v>
      </c>
      <c r="D1252">
        <v>-65</v>
      </c>
      <c r="E1252">
        <v>-65</v>
      </c>
      <c r="F1252">
        <v>-58.38461538</v>
      </c>
      <c r="G1252">
        <v>-56.35576923</v>
      </c>
      <c r="H1252">
        <v>-52.94230769</v>
      </c>
      <c r="I1252">
        <v>-47</v>
      </c>
      <c r="J1252">
        <v>-57</v>
      </c>
      <c r="K1252">
        <v>-54</v>
      </c>
      <c r="L1252">
        <v>-2.9853626100000001</v>
      </c>
      <c r="M1252">
        <v>-2.8816222429999998</v>
      </c>
      <c r="N1252">
        <v>-2.7070827620000002</v>
      </c>
      <c r="O1252">
        <v>-2.4032365680000001</v>
      </c>
      <c r="P1252">
        <v>-2.9145634970000001</v>
      </c>
      <c r="Q1252">
        <v>-2.761165418</v>
      </c>
      <c r="R1252">
        <v>-0.149268131</v>
      </c>
      <c r="S1252">
        <v>-0.14408111200000001</v>
      </c>
      <c r="T1252">
        <v>-0.13535413800000001</v>
      </c>
      <c r="U1252">
        <v>-0.120161828</v>
      </c>
      <c r="V1252">
        <v>-0.14572817499999999</v>
      </c>
      <c r="W1252">
        <v>-0.13805827100000001</v>
      </c>
      <c r="X1252">
        <v>2.9947260000000001E-3</v>
      </c>
      <c r="Y1252">
        <v>7.5469889999999996E-3</v>
      </c>
      <c r="Z1252">
        <v>0.75211119400000004</v>
      </c>
      <c r="AA1252">
        <v>-1.4760736999999999E-2</v>
      </c>
      <c r="AB1252">
        <v>-3.4088460000000001E-3</v>
      </c>
      <c r="AC1252">
        <v>0.70868118300000005</v>
      </c>
    </row>
    <row r="1253" spans="1:29" x14ac:dyDescent="0.3">
      <c r="A1253">
        <v>12.51</v>
      </c>
      <c r="B1253">
        <v>28.2</v>
      </c>
      <c r="C1253">
        <v>-65</v>
      </c>
      <c r="D1253">
        <v>-65</v>
      </c>
      <c r="E1253">
        <v>-65</v>
      </c>
      <c r="F1253">
        <v>-57.89423077</v>
      </c>
      <c r="G1253">
        <v>-57</v>
      </c>
      <c r="H1253">
        <v>-52.90384615</v>
      </c>
      <c r="I1253">
        <v>-60</v>
      </c>
      <c r="J1253">
        <v>-57</v>
      </c>
      <c r="K1253">
        <v>-54</v>
      </c>
      <c r="L1253">
        <v>-2.9602879240000002</v>
      </c>
      <c r="M1253">
        <v>-2.9145634970000001</v>
      </c>
      <c r="N1253">
        <v>-2.70511612</v>
      </c>
      <c r="O1253">
        <v>-3.0679615760000001</v>
      </c>
      <c r="P1253">
        <v>-2.9145634970000001</v>
      </c>
      <c r="Q1253">
        <v>-2.761165418</v>
      </c>
      <c r="R1253">
        <v>-0.14801439599999999</v>
      </c>
      <c r="S1253">
        <v>-0.14572817499999999</v>
      </c>
      <c r="T1253">
        <v>-0.13525580600000001</v>
      </c>
      <c r="U1253">
        <v>-0.15339807899999999</v>
      </c>
      <c r="V1253">
        <v>-0.14572817499999999</v>
      </c>
      <c r="W1253">
        <v>-0.13805827100000001</v>
      </c>
      <c r="X1253">
        <v>1.319951E-3</v>
      </c>
      <c r="Y1253">
        <v>7.7436529999999996E-3</v>
      </c>
      <c r="Z1253">
        <v>0.75262873200000002</v>
      </c>
      <c r="AA1253">
        <v>4.4282210000000004E-3</v>
      </c>
      <c r="AB1253">
        <v>7.669904E-3</v>
      </c>
      <c r="AC1253">
        <v>0.76699039400000002</v>
      </c>
    </row>
    <row r="1254" spans="1:29" x14ac:dyDescent="0.3">
      <c r="A1254">
        <v>12.52</v>
      </c>
      <c r="B1254">
        <v>28.2</v>
      </c>
      <c r="C1254">
        <v>-65</v>
      </c>
      <c r="D1254">
        <v>-65</v>
      </c>
      <c r="E1254">
        <v>-65</v>
      </c>
      <c r="F1254">
        <v>-57.43269231</v>
      </c>
      <c r="G1254">
        <v>-58.05769231</v>
      </c>
      <c r="H1254">
        <v>-53.92307692</v>
      </c>
      <c r="I1254">
        <v>-58</v>
      </c>
      <c r="J1254">
        <v>-58</v>
      </c>
      <c r="K1254">
        <v>-54</v>
      </c>
      <c r="L1254">
        <v>-2.9366882200000002</v>
      </c>
      <c r="M1254">
        <v>-2.9686461529999999</v>
      </c>
      <c r="N1254">
        <v>-2.7572321340000001</v>
      </c>
      <c r="O1254">
        <v>-2.9656961900000001</v>
      </c>
      <c r="P1254">
        <v>-2.9656961900000001</v>
      </c>
      <c r="Q1254">
        <v>-2.761165418</v>
      </c>
      <c r="R1254">
        <v>-0.146834411</v>
      </c>
      <c r="S1254">
        <v>-0.14843230800000001</v>
      </c>
      <c r="T1254">
        <v>-0.137861607</v>
      </c>
      <c r="U1254">
        <v>-0.14828480899999999</v>
      </c>
      <c r="V1254">
        <v>-0.14828480899999999</v>
      </c>
      <c r="W1254">
        <v>-0.13805827100000001</v>
      </c>
      <c r="X1254">
        <v>-9.22546E-4</v>
      </c>
      <c r="Y1254">
        <v>6.5145020000000001E-3</v>
      </c>
      <c r="Z1254">
        <v>0.75987425500000005</v>
      </c>
      <c r="AA1254">
        <v>0</v>
      </c>
      <c r="AB1254">
        <v>6.8176920000000002E-3</v>
      </c>
      <c r="AC1254">
        <v>0.76250507000000001</v>
      </c>
    </row>
    <row r="1255" spans="1:29" x14ac:dyDescent="0.3">
      <c r="A1255">
        <v>12.53</v>
      </c>
      <c r="B1255">
        <v>28.2</v>
      </c>
      <c r="C1255">
        <v>-65</v>
      </c>
      <c r="D1255">
        <v>-65</v>
      </c>
      <c r="E1255">
        <v>-65</v>
      </c>
      <c r="F1255">
        <v>-57</v>
      </c>
      <c r="G1255">
        <v>-58.84615385</v>
      </c>
      <c r="H1255">
        <v>-55.08653846</v>
      </c>
      <c r="I1255">
        <v>-58</v>
      </c>
      <c r="J1255">
        <v>-58</v>
      </c>
      <c r="K1255">
        <v>-46</v>
      </c>
      <c r="L1255">
        <v>-2.9145634970000001</v>
      </c>
      <c r="M1255">
        <v>-3.0089623150000002</v>
      </c>
      <c r="N1255">
        <v>-2.8167230559999998</v>
      </c>
      <c r="O1255">
        <v>-2.9656961900000001</v>
      </c>
      <c r="P1255">
        <v>-2.9656961900000001</v>
      </c>
      <c r="Q1255">
        <v>-2.3521038750000001</v>
      </c>
      <c r="R1255">
        <v>-0.14572817499999999</v>
      </c>
      <c r="S1255">
        <v>-0.15044811599999999</v>
      </c>
      <c r="T1255">
        <v>-0.14083615299999999</v>
      </c>
      <c r="U1255">
        <v>-0.14828480899999999</v>
      </c>
      <c r="V1255">
        <v>-0.14828480899999999</v>
      </c>
      <c r="W1255">
        <v>-0.117605194</v>
      </c>
      <c r="X1255">
        <v>-2.7250590000000002E-3</v>
      </c>
      <c r="Y1255">
        <v>4.834662E-3</v>
      </c>
      <c r="Z1255">
        <v>0.76668849699999997</v>
      </c>
      <c r="AA1255">
        <v>0</v>
      </c>
      <c r="AB1255">
        <v>2.0453077E-2</v>
      </c>
      <c r="AC1255">
        <v>0.72662247800000002</v>
      </c>
    </row>
    <row r="1256" spans="1:29" x14ac:dyDescent="0.3">
      <c r="A1256">
        <v>12.54</v>
      </c>
      <c r="B1256">
        <v>28.2</v>
      </c>
      <c r="C1256">
        <v>-65</v>
      </c>
      <c r="D1256">
        <v>-65</v>
      </c>
      <c r="E1256">
        <v>-65</v>
      </c>
      <c r="F1256">
        <v>-57.00961538</v>
      </c>
      <c r="G1256">
        <v>-59.60576923</v>
      </c>
      <c r="H1256">
        <v>-56.49038462</v>
      </c>
      <c r="I1256">
        <v>-58</v>
      </c>
      <c r="J1256">
        <v>-49</v>
      </c>
      <c r="K1256">
        <v>-57</v>
      </c>
      <c r="L1256">
        <v>-2.9150551569999998</v>
      </c>
      <c r="M1256">
        <v>-3.0478034950000001</v>
      </c>
      <c r="N1256">
        <v>-2.88850549</v>
      </c>
      <c r="O1256">
        <v>-2.9656961900000001</v>
      </c>
      <c r="P1256">
        <v>-2.5055019540000001</v>
      </c>
      <c r="Q1256">
        <v>-2.9145634970000001</v>
      </c>
      <c r="R1256">
        <v>-0.14575275800000001</v>
      </c>
      <c r="S1256">
        <v>-0.15239017499999999</v>
      </c>
      <c r="T1256">
        <v>-0.14442527499999999</v>
      </c>
      <c r="U1256">
        <v>-0.14828480899999999</v>
      </c>
      <c r="V1256">
        <v>-0.125275098</v>
      </c>
      <c r="W1256">
        <v>-0.14572817499999999</v>
      </c>
      <c r="X1256">
        <v>-3.8321140000000002E-3</v>
      </c>
      <c r="Y1256">
        <v>3.0974610000000001E-3</v>
      </c>
      <c r="Z1256">
        <v>0.776435451</v>
      </c>
      <c r="AA1256">
        <v>1.3284663E-2</v>
      </c>
      <c r="AB1256">
        <v>-5.9654809999999999E-3</v>
      </c>
      <c r="AC1256">
        <v>0.73559312600000004</v>
      </c>
    </row>
    <row r="1257" spans="1:29" x14ac:dyDescent="0.3">
      <c r="A1257">
        <v>12.55</v>
      </c>
      <c r="B1257">
        <v>28.2</v>
      </c>
      <c r="C1257">
        <v>-65</v>
      </c>
      <c r="D1257">
        <v>-65</v>
      </c>
      <c r="E1257">
        <v>-65</v>
      </c>
      <c r="F1257">
        <v>-57.58653846</v>
      </c>
      <c r="G1257">
        <v>-60.45192308</v>
      </c>
      <c r="H1257">
        <v>-58.02884615</v>
      </c>
      <c r="I1257">
        <v>-56</v>
      </c>
      <c r="J1257">
        <v>-62</v>
      </c>
      <c r="K1257">
        <v>-58</v>
      </c>
      <c r="L1257">
        <v>-2.944554788</v>
      </c>
      <c r="M1257">
        <v>-3.0910696199999999</v>
      </c>
      <c r="N1257">
        <v>-2.9671711709999999</v>
      </c>
      <c r="O1257">
        <v>-2.8634308040000001</v>
      </c>
      <c r="P1257">
        <v>-3.1702269620000001</v>
      </c>
      <c r="Q1257">
        <v>-2.9656961900000001</v>
      </c>
      <c r="R1257">
        <v>-0.147227739</v>
      </c>
      <c r="S1257">
        <v>-0.15455348099999999</v>
      </c>
      <c r="T1257">
        <v>-0.148358559</v>
      </c>
      <c r="U1257">
        <v>-0.14317154000000001</v>
      </c>
      <c r="V1257">
        <v>-0.158511348</v>
      </c>
      <c r="W1257">
        <v>-0.14828480899999999</v>
      </c>
      <c r="X1257">
        <v>-4.2295190000000002E-3</v>
      </c>
      <c r="Y1257">
        <v>1.6880339999999999E-3</v>
      </c>
      <c r="Z1257">
        <v>0.78971891000000005</v>
      </c>
      <c r="AA1257">
        <v>-8.8564420000000008E-3</v>
      </c>
      <c r="AB1257">
        <v>1.704423E-3</v>
      </c>
      <c r="AC1257">
        <v>0.78941701399999997</v>
      </c>
    </row>
    <row r="1258" spans="1:29" x14ac:dyDescent="0.3">
      <c r="A1258">
        <v>12.56</v>
      </c>
      <c r="B1258">
        <v>28.2</v>
      </c>
      <c r="C1258">
        <v>-65</v>
      </c>
      <c r="D1258">
        <v>-65</v>
      </c>
      <c r="E1258">
        <v>-65</v>
      </c>
      <c r="F1258">
        <v>-57.33653846</v>
      </c>
      <c r="G1258">
        <v>-60.18269231</v>
      </c>
      <c r="H1258">
        <v>-58.23076923</v>
      </c>
      <c r="I1258">
        <v>-101</v>
      </c>
      <c r="J1258">
        <v>-64</v>
      </c>
      <c r="K1258">
        <v>-60</v>
      </c>
      <c r="L1258">
        <v>-2.9317716150000002</v>
      </c>
      <c r="M1258">
        <v>-3.0773031249999998</v>
      </c>
      <c r="N1258">
        <v>-2.9774960419999998</v>
      </c>
      <c r="O1258">
        <v>-5.1644019859999997</v>
      </c>
      <c r="P1258">
        <v>-3.272492347</v>
      </c>
      <c r="Q1258">
        <v>-3.0679615760000001</v>
      </c>
      <c r="R1258">
        <v>-0.146588581</v>
      </c>
      <c r="S1258">
        <v>-0.153865156</v>
      </c>
      <c r="T1258">
        <v>-0.148874802</v>
      </c>
      <c r="U1258">
        <v>-0.25822009899999998</v>
      </c>
      <c r="V1258">
        <v>-0.163624617</v>
      </c>
      <c r="W1258">
        <v>-0.15339807899999999</v>
      </c>
      <c r="X1258">
        <v>-4.2011330000000001E-3</v>
      </c>
      <c r="Y1258">
        <v>9.0137799999999999E-4</v>
      </c>
      <c r="Z1258">
        <v>0.78829568299999997</v>
      </c>
      <c r="AA1258">
        <v>5.4614727000000002E-2</v>
      </c>
      <c r="AB1258">
        <v>3.8349519999999998E-2</v>
      </c>
      <c r="AC1258">
        <v>1.009197887</v>
      </c>
    </row>
    <row r="1259" spans="1:29" x14ac:dyDescent="0.3">
      <c r="A1259">
        <v>12.57</v>
      </c>
      <c r="B1259">
        <v>28.2</v>
      </c>
      <c r="C1259">
        <v>-65</v>
      </c>
      <c r="D1259">
        <v>-65</v>
      </c>
      <c r="E1259">
        <v>-65</v>
      </c>
      <c r="F1259">
        <v>-57.15384615</v>
      </c>
      <c r="G1259">
        <v>-59.81730769</v>
      </c>
      <c r="H1259">
        <v>-58.15384615</v>
      </c>
      <c r="I1259">
        <v>0</v>
      </c>
      <c r="J1259">
        <v>-63</v>
      </c>
      <c r="K1259">
        <v>-61</v>
      </c>
      <c r="L1259">
        <v>-2.9224300649999999</v>
      </c>
      <c r="M1259">
        <v>-3.0586200259999998</v>
      </c>
      <c r="N1259">
        <v>-2.9735627579999999</v>
      </c>
      <c r="O1259">
        <v>0</v>
      </c>
      <c r="P1259">
        <v>-3.2213596550000001</v>
      </c>
      <c r="Q1259">
        <v>-3.1190942690000001</v>
      </c>
      <c r="R1259">
        <v>-0.14612150300000001</v>
      </c>
      <c r="S1259">
        <v>-0.15293100100000001</v>
      </c>
      <c r="T1259">
        <v>-0.14867813799999999</v>
      </c>
      <c r="U1259">
        <v>0</v>
      </c>
      <c r="V1259">
        <v>-0.161067983</v>
      </c>
      <c r="W1259">
        <v>-0.15595471299999999</v>
      </c>
      <c r="X1259">
        <v>-3.9314659999999998E-3</v>
      </c>
      <c r="Y1259">
        <v>5.6541000000000002E-4</v>
      </c>
      <c r="Z1259">
        <v>0.78549235500000003</v>
      </c>
      <c r="AA1259">
        <v>-9.2992643E-2</v>
      </c>
      <c r="AB1259">
        <v>-5.0280481000000002E-2</v>
      </c>
      <c r="AC1259">
        <v>0.556180169</v>
      </c>
    </row>
    <row r="1260" spans="1:29" x14ac:dyDescent="0.3">
      <c r="A1260">
        <v>12.58</v>
      </c>
      <c r="B1260">
        <v>28.2</v>
      </c>
      <c r="C1260">
        <v>-65</v>
      </c>
      <c r="D1260">
        <v>-65</v>
      </c>
      <c r="E1260">
        <v>-65</v>
      </c>
      <c r="F1260">
        <v>-57.51923077</v>
      </c>
      <c r="G1260">
        <v>-59.69230769</v>
      </c>
      <c r="H1260">
        <v>-58.47115385</v>
      </c>
      <c r="I1260">
        <v>-55</v>
      </c>
      <c r="J1260">
        <v>-63</v>
      </c>
      <c r="K1260">
        <v>-49</v>
      </c>
      <c r="L1260">
        <v>-2.9411131639999999</v>
      </c>
      <c r="M1260">
        <v>-3.0522284389999998</v>
      </c>
      <c r="N1260">
        <v>-2.9897875549999999</v>
      </c>
      <c r="O1260">
        <v>-2.812298111</v>
      </c>
      <c r="P1260">
        <v>-3.2213596550000001</v>
      </c>
      <c r="Q1260">
        <v>-2.5055019540000001</v>
      </c>
      <c r="R1260">
        <v>-0.14705565800000001</v>
      </c>
      <c r="S1260">
        <v>-0.152611422</v>
      </c>
      <c r="T1260">
        <v>-0.14948937800000001</v>
      </c>
      <c r="U1260">
        <v>-0.14061490600000001</v>
      </c>
      <c r="V1260">
        <v>-0.161067983</v>
      </c>
      <c r="W1260">
        <v>-0.125275098</v>
      </c>
      <c r="X1260">
        <v>-3.2076219999999998E-3</v>
      </c>
      <c r="Y1260">
        <v>2.29442E-4</v>
      </c>
      <c r="Z1260">
        <v>0.78799378600000003</v>
      </c>
      <c r="AA1260">
        <v>-1.1808590000000001E-2</v>
      </c>
      <c r="AB1260">
        <v>1.7044231E-2</v>
      </c>
      <c r="AC1260">
        <v>0.74904909799999997</v>
      </c>
    </row>
    <row r="1261" spans="1:29" x14ac:dyDescent="0.3">
      <c r="A1261">
        <v>12.59</v>
      </c>
      <c r="B1261">
        <v>28.2</v>
      </c>
      <c r="C1261">
        <v>-65</v>
      </c>
      <c r="D1261">
        <v>-65</v>
      </c>
      <c r="E1261">
        <v>-65</v>
      </c>
      <c r="F1261">
        <v>-57.35576923</v>
      </c>
      <c r="G1261">
        <v>-59.99038462</v>
      </c>
      <c r="H1261">
        <v>-59.21153846</v>
      </c>
      <c r="I1261">
        <v>-55</v>
      </c>
      <c r="J1261">
        <v>-63</v>
      </c>
      <c r="K1261">
        <v>-60</v>
      </c>
      <c r="L1261">
        <v>-2.9327549359999998</v>
      </c>
      <c r="M1261">
        <v>-3.0674699150000002</v>
      </c>
      <c r="N1261">
        <v>-3.0276454140000002</v>
      </c>
      <c r="O1261">
        <v>-2.812298111</v>
      </c>
      <c r="P1261">
        <v>-3.2213596550000001</v>
      </c>
      <c r="Q1261">
        <v>-3.0679615760000001</v>
      </c>
      <c r="R1261">
        <v>-0.14663774700000001</v>
      </c>
      <c r="S1261">
        <v>-0.153373496</v>
      </c>
      <c r="T1261">
        <v>-0.15138227100000001</v>
      </c>
      <c r="U1261">
        <v>-0.14061490600000001</v>
      </c>
      <c r="V1261">
        <v>-0.161067983</v>
      </c>
      <c r="W1261">
        <v>-0.15339807899999999</v>
      </c>
      <c r="X1261">
        <v>-3.8888859999999998E-3</v>
      </c>
      <c r="Y1261">
        <v>-9.1776599999999998E-4</v>
      </c>
      <c r="Z1261">
        <v>0.791918444</v>
      </c>
      <c r="AA1261">
        <v>-1.1808590000000001E-2</v>
      </c>
      <c r="AB1261">
        <v>-1.704423E-3</v>
      </c>
      <c r="AC1261">
        <v>0.798387662</v>
      </c>
    </row>
    <row r="1262" spans="1:29" x14ac:dyDescent="0.3">
      <c r="A1262">
        <v>12.6</v>
      </c>
      <c r="B1262">
        <v>28.2</v>
      </c>
      <c r="C1262">
        <v>-65</v>
      </c>
      <c r="D1262">
        <v>-65</v>
      </c>
      <c r="E1262">
        <v>-65</v>
      </c>
      <c r="F1262">
        <v>-57.77884615</v>
      </c>
      <c r="G1262">
        <v>-60.86538462</v>
      </c>
      <c r="H1262">
        <v>-60.33653846</v>
      </c>
      <c r="I1262">
        <v>-101</v>
      </c>
      <c r="J1262">
        <v>-111</v>
      </c>
      <c r="K1262">
        <v>-122</v>
      </c>
      <c r="L1262">
        <v>-2.9543879980000001</v>
      </c>
      <c r="M1262">
        <v>-3.1122110219999999</v>
      </c>
      <c r="N1262">
        <v>-3.0851696940000002</v>
      </c>
      <c r="O1262">
        <v>-5.1644019859999997</v>
      </c>
      <c r="P1262">
        <v>-5.6757289149999997</v>
      </c>
      <c r="Q1262">
        <v>-6.2381885370000001</v>
      </c>
      <c r="R1262">
        <v>-0.1477194</v>
      </c>
      <c r="S1262">
        <v>-0.15561055100000001</v>
      </c>
      <c r="T1262">
        <v>-0.154258485</v>
      </c>
      <c r="U1262">
        <v>-0.25822009899999998</v>
      </c>
      <c r="V1262">
        <v>-0.28378644600000003</v>
      </c>
      <c r="W1262">
        <v>-0.31190942700000002</v>
      </c>
      <c r="X1262">
        <v>-4.5559579999999997E-3</v>
      </c>
      <c r="Y1262">
        <v>-1.7290059999999999E-3</v>
      </c>
      <c r="Z1262">
        <v>0.80278672900000003</v>
      </c>
      <c r="AA1262">
        <v>-1.4760736999999999E-2</v>
      </c>
      <c r="AB1262">
        <v>-2.727077E-2</v>
      </c>
      <c r="AC1262">
        <v>1.4980981959999999</v>
      </c>
    </row>
    <row r="1263" spans="1:29" x14ac:dyDescent="0.3">
      <c r="A1263">
        <v>12.61</v>
      </c>
      <c r="B1263">
        <v>28.2</v>
      </c>
      <c r="C1263">
        <v>-65</v>
      </c>
      <c r="D1263">
        <v>-65</v>
      </c>
      <c r="E1263">
        <v>-65</v>
      </c>
      <c r="F1263">
        <v>-58.03846154</v>
      </c>
      <c r="G1263">
        <v>-61.69230769</v>
      </c>
      <c r="H1263">
        <v>-61.24038462</v>
      </c>
      <c r="I1263">
        <v>0</v>
      </c>
      <c r="J1263">
        <v>0</v>
      </c>
      <c r="K1263">
        <v>0</v>
      </c>
      <c r="L1263">
        <v>-2.9676628319999998</v>
      </c>
      <c r="M1263">
        <v>-3.1544938249999999</v>
      </c>
      <c r="N1263">
        <v>-3.1313857810000001</v>
      </c>
      <c r="O1263">
        <v>0</v>
      </c>
      <c r="P1263">
        <v>0</v>
      </c>
      <c r="Q1263">
        <v>0</v>
      </c>
      <c r="R1263">
        <v>-0.148383142</v>
      </c>
      <c r="S1263">
        <v>-0.157724691</v>
      </c>
      <c r="T1263">
        <v>-0.156569289</v>
      </c>
      <c r="U1263">
        <v>0</v>
      </c>
      <c r="V1263">
        <v>0</v>
      </c>
      <c r="W1263">
        <v>0</v>
      </c>
      <c r="X1263">
        <v>-5.3933460000000003E-3</v>
      </c>
      <c r="Y1263">
        <v>-2.3435819999999999E-3</v>
      </c>
      <c r="Z1263">
        <v>0.811714249</v>
      </c>
      <c r="AA1263">
        <v>0</v>
      </c>
      <c r="AB1263">
        <v>0</v>
      </c>
      <c r="AC1263">
        <v>0</v>
      </c>
    </row>
    <row r="1264" spans="1:29" x14ac:dyDescent="0.3">
      <c r="A1264">
        <v>12.62</v>
      </c>
      <c r="B1264">
        <v>28.2</v>
      </c>
      <c r="C1264">
        <v>-65</v>
      </c>
      <c r="D1264">
        <v>-65</v>
      </c>
      <c r="E1264">
        <v>-65</v>
      </c>
      <c r="F1264">
        <v>-58.10576923</v>
      </c>
      <c r="G1264">
        <v>-61.89423077</v>
      </c>
      <c r="H1264">
        <v>-61.32692308</v>
      </c>
      <c r="I1264">
        <v>-112</v>
      </c>
      <c r="J1264">
        <v>-120</v>
      </c>
      <c r="K1264">
        <v>-125</v>
      </c>
      <c r="L1264">
        <v>-2.9711044559999999</v>
      </c>
      <c r="M1264">
        <v>-3.1648186960000002</v>
      </c>
      <c r="N1264">
        <v>-3.1358107259999999</v>
      </c>
      <c r="O1264">
        <v>-5.7268616080000001</v>
      </c>
      <c r="P1264">
        <v>-6.1359231520000002</v>
      </c>
      <c r="Q1264">
        <v>-6.3915866159999997</v>
      </c>
      <c r="R1264">
        <v>-0.14855522299999999</v>
      </c>
      <c r="S1264">
        <v>-0.158240935</v>
      </c>
      <c r="T1264">
        <v>-0.15679053600000001</v>
      </c>
      <c r="U1264">
        <v>-0.28634308000000003</v>
      </c>
      <c r="V1264">
        <v>-0.30679615799999999</v>
      </c>
      <c r="W1264">
        <v>-0.31957933100000002</v>
      </c>
      <c r="X1264">
        <v>-5.5920479999999996E-3</v>
      </c>
      <c r="Y1264">
        <v>-2.2616379999999998E-3</v>
      </c>
      <c r="Z1264">
        <v>0.81330998899999996</v>
      </c>
      <c r="AA1264">
        <v>-1.1808590000000001E-2</v>
      </c>
      <c r="AB1264">
        <v>-1.5339808E-2</v>
      </c>
      <c r="AC1264">
        <v>1.6012606469999999</v>
      </c>
    </row>
    <row r="1265" spans="1:29" x14ac:dyDescent="0.3">
      <c r="A1265">
        <v>12.63</v>
      </c>
      <c r="B1265">
        <v>28.2</v>
      </c>
      <c r="C1265">
        <v>-65</v>
      </c>
      <c r="D1265">
        <v>-65</v>
      </c>
      <c r="E1265">
        <v>-65</v>
      </c>
      <c r="F1265">
        <v>-58.70192308</v>
      </c>
      <c r="G1265">
        <v>-61.375</v>
      </c>
      <c r="H1265">
        <v>-60.78846154</v>
      </c>
      <c r="I1265">
        <v>-55</v>
      </c>
      <c r="J1265">
        <v>0</v>
      </c>
      <c r="K1265">
        <v>0</v>
      </c>
      <c r="L1265">
        <v>-3.0015874070000002</v>
      </c>
      <c r="M1265">
        <v>-3.1382690289999999</v>
      </c>
      <c r="N1265">
        <v>-3.108277738</v>
      </c>
      <c r="O1265">
        <v>-2.812298111</v>
      </c>
      <c r="P1265">
        <v>0</v>
      </c>
      <c r="Q1265">
        <v>0</v>
      </c>
      <c r="R1265">
        <v>-0.15007936999999999</v>
      </c>
      <c r="S1265">
        <v>-0.15691345100000001</v>
      </c>
      <c r="T1265">
        <v>-0.155413887</v>
      </c>
      <c r="U1265">
        <v>-0.14061490600000001</v>
      </c>
      <c r="V1265">
        <v>0</v>
      </c>
      <c r="W1265">
        <v>0</v>
      </c>
      <c r="X1265">
        <v>-3.9456589999999998E-3</v>
      </c>
      <c r="Y1265">
        <v>-1.278317E-3</v>
      </c>
      <c r="Z1265">
        <v>0.81123984000000005</v>
      </c>
      <c r="AA1265">
        <v>8.1184054000000005E-2</v>
      </c>
      <c r="AB1265">
        <v>4.6871635000000002E-2</v>
      </c>
      <c r="AC1265">
        <v>0.24669281700000001</v>
      </c>
    </row>
    <row r="1266" spans="1:29" x14ac:dyDescent="0.3">
      <c r="A1266">
        <v>12.64</v>
      </c>
      <c r="B1266">
        <v>28.2</v>
      </c>
      <c r="C1266">
        <v>-65</v>
      </c>
      <c r="D1266">
        <v>-65</v>
      </c>
      <c r="E1266">
        <v>-65</v>
      </c>
      <c r="F1266">
        <v>-59.23076923</v>
      </c>
      <c r="G1266">
        <v>-60.73076923</v>
      </c>
      <c r="H1266">
        <v>-60.44230769</v>
      </c>
      <c r="I1266">
        <v>0</v>
      </c>
      <c r="J1266">
        <v>-56</v>
      </c>
      <c r="K1266">
        <v>-49</v>
      </c>
      <c r="L1266">
        <v>-3.0286287349999998</v>
      </c>
      <c r="M1266">
        <v>-3.105327774</v>
      </c>
      <c r="N1266">
        <v>-3.090577959</v>
      </c>
      <c r="O1266">
        <v>0</v>
      </c>
      <c r="P1266">
        <v>-2.8634308040000001</v>
      </c>
      <c r="Q1266">
        <v>-2.5055019540000001</v>
      </c>
      <c r="R1266">
        <v>-0.151431437</v>
      </c>
      <c r="S1266">
        <v>-0.155266389</v>
      </c>
      <c r="T1266">
        <v>-0.154528898</v>
      </c>
      <c r="U1266">
        <v>0</v>
      </c>
      <c r="V1266">
        <v>-0.14317154000000001</v>
      </c>
      <c r="W1266">
        <v>-0.125275098</v>
      </c>
      <c r="X1266">
        <v>-2.2141109999999999E-3</v>
      </c>
      <c r="Y1266">
        <v>-7.8665699999999996E-4</v>
      </c>
      <c r="Z1266">
        <v>0.80916969000000005</v>
      </c>
      <c r="AA1266">
        <v>-8.2660127E-2</v>
      </c>
      <c r="AB1266">
        <v>-3.5792885000000003E-2</v>
      </c>
      <c r="AC1266">
        <v>0.47095901400000001</v>
      </c>
    </row>
    <row r="1267" spans="1:29" x14ac:dyDescent="0.3">
      <c r="A1267">
        <v>12.65</v>
      </c>
      <c r="B1267">
        <v>28.2</v>
      </c>
      <c r="C1267">
        <v>-65</v>
      </c>
      <c r="D1267">
        <v>-65</v>
      </c>
      <c r="E1267">
        <v>-65</v>
      </c>
      <c r="F1267">
        <v>-59.74038462</v>
      </c>
      <c r="G1267">
        <v>-59.73076923</v>
      </c>
      <c r="H1267">
        <v>-59.5</v>
      </c>
      <c r="I1267">
        <v>-104</v>
      </c>
      <c r="J1267">
        <v>-43</v>
      </c>
      <c r="K1267">
        <v>-60</v>
      </c>
      <c r="L1267">
        <v>-3.0546867419999999</v>
      </c>
      <c r="M1267">
        <v>-3.0541950820000001</v>
      </c>
      <c r="N1267">
        <v>-3.0423952289999998</v>
      </c>
      <c r="O1267">
        <v>-5.3178000650000001</v>
      </c>
      <c r="P1267">
        <v>-2.198705796</v>
      </c>
      <c r="Q1267">
        <v>-3.0679615760000001</v>
      </c>
      <c r="R1267">
        <v>-0.152734337</v>
      </c>
      <c r="S1267">
        <v>-0.152709754</v>
      </c>
      <c r="T1267">
        <v>-0.15211976099999999</v>
      </c>
      <c r="U1267">
        <v>-0.26589000299999999</v>
      </c>
      <c r="V1267">
        <v>-0.10993529</v>
      </c>
      <c r="W1267">
        <v>-0.15339807899999999</v>
      </c>
      <c r="X1267" s="1">
        <v>1.42E-5</v>
      </c>
      <c r="Y1267">
        <v>4.0152299999999998E-4</v>
      </c>
      <c r="Z1267">
        <v>0.80274360099999997</v>
      </c>
      <c r="AA1267">
        <v>9.0040495999999998E-2</v>
      </c>
      <c r="AB1267">
        <v>2.3009712000000002E-2</v>
      </c>
      <c r="AC1267">
        <v>0.92846205599999998</v>
      </c>
    </row>
    <row r="1268" spans="1:29" x14ac:dyDescent="0.3">
      <c r="A1268">
        <v>12.66</v>
      </c>
      <c r="B1268">
        <v>28.2</v>
      </c>
      <c r="C1268">
        <v>-65</v>
      </c>
      <c r="D1268">
        <v>-65</v>
      </c>
      <c r="E1268">
        <v>-65</v>
      </c>
      <c r="F1268">
        <v>-60.20192308</v>
      </c>
      <c r="G1268">
        <v>-59.00961538</v>
      </c>
      <c r="H1268">
        <v>-58.45192308</v>
      </c>
      <c r="I1268">
        <v>-58</v>
      </c>
      <c r="J1268">
        <v>-115</v>
      </c>
      <c r="K1268">
        <v>-112</v>
      </c>
      <c r="L1268">
        <v>-3.0782864459999999</v>
      </c>
      <c r="M1268">
        <v>-3.0173205429999999</v>
      </c>
      <c r="N1268">
        <v>-2.9888042339999998</v>
      </c>
      <c r="O1268">
        <v>-2.9656961900000001</v>
      </c>
      <c r="P1268">
        <v>-5.8802596869999997</v>
      </c>
      <c r="Q1268">
        <v>-5.7268616080000001</v>
      </c>
      <c r="R1268">
        <v>-0.15391432199999999</v>
      </c>
      <c r="S1268">
        <v>-0.15086602700000001</v>
      </c>
      <c r="T1268">
        <v>-0.14944021199999999</v>
      </c>
      <c r="U1268">
        <v>-0.14828480899999999</v>
      </c>
      <c r="V1268">
        <v>-0.29401298399999998</v>
      </c>
      <c r="W1268">
        <v>-0.28634308000000003</v>
      </c>
      <c r="X1268">
        <v>1.7599340000000001E-3</v>
      </c>
      <c r="Y1268">
        <v>1.9666420000000002E-3</v>
      </c>
      <c r="Z1268">
        <v>0.79687817800000005</v>
      </c>
      <c r="AA1268">
        <v>-8.4136200999999994E-2</v>
      </c>
      <c r="AB1268">
        <v>-4.3462789000000002E-2</v>
      </c>
      <c r="AC1268">
        <v>1.278317323</v>
      </c>
    </row>
    <row r="1269" spans="1:29" x14ac:dyDescent="0.3">
      <c r="A1269">
        <v>12.67</v>
      </c>
      <c r="B1269">
        <v>28.2</v>
      </c>
      <c r="C1269">
        <v>-65</v>
      </c>
      <c r="D1269">
        <v>-65</v>
      </c>
      <c r="E1269">
        <v>-65</v>
      </c>
      <c r="F1269">
        <v>-60.21153846</v>
      </c>
      <c r="G1269">
        <v>-58.25</v>
      </c>
      <c r="H1269">
        <v>-57.26923077</v>
      </c>
      <c r="I1269">
        <v>-61</v>
      </c>
      <c r="J1269">
        <v>-55</v>
      </c>
      <c r="K1269">
        <v>-54</v>
      </c>
      <c r="L1269">
        <v>-3.0787781070000002</v>
      </c>
      <c r="M1269">
        <v>-2.9784793629999999</v>
      </c>
      <c r="N1269">
        <v>-2.928329991</v>
      </c>
      <c r="O1269">
        <v>-3.1190942690000001</v>
      </c>
      <c r="P1269">
        <v>-2.812298111</v>
      </c>
      <c r="Q1269">
        <v>-2.761165418</v>
      </c>
      <c r="R1269">
        <v>-0.15393890499999999</v>
      </c>
      <c r="S1269">
        <v>-0.14892396799999999</v>
      </c>
      <c r="T1269">
        <v>-0.1464165</v>
      </c>
      <c r="U1269">
        <v>-0.15595471299999999</v>
      </c>
      <c r="V1269">
        <v>-0.14061490600000001</v>
      </c>
      <c r="W1269">
        <v>-0.13805827100000001</v>
      </c>
      <c r="X1269">
        <v>2.8953749999999999E-3</v>
      </c>
      <c r="Y1269">
        <v>3.343291E-3</v>
      </c>
      <c r="Z1269">
        <v>0.78820942599999999</v>
      </c>
      <c r="AA1269">
        <v>8.8564420000000008E-3</v>
      </c>
      <c r="AB1269">
        <v>6.8176920000000002E-3</v>
      </c>
      <c r="AC1269">
        <v>0.76250507000000001</v>
      </c>
    </row>
    <row r="1270" spans="1:29" x14ac:dyDescent="0.3">
      <c r="A1270">
        <v>12.68</v>
      </c>
      <c r="B1270">
        <v>28.2</v>
      </c>
      <c r="C1270">
        <v>-65</v>
      </c>
      <c r="D1270">
        <v>-65</v>
      </c>
      <c r="E1270">
        <v>-65</v>
      </c>
      <c r="F1270">
        <v>-59.64423077</v>
      </c>
      <c r="G1270">
        <v>-57.43269231</v>
      </c>
      <c r="H1270">
        <v>-55.88461538</v>
      </c>
      <c r="I1270">
        <v>-62</v>
      </c>
      <c r="J1270">
        <v>-58</v>
      </c>
      <c r="K1270">
        <v>-42</v>
      </c>
      <c r="L1270">
        <v>-3.0497701369999999</v>
      </c>
      <c r="M1270">
        <v>-2.9366882200000002</v>
      </c>
      <c r="N1270">
        <v>-2.8575308779999999</v>
      </c>
      <c r="O1270">
        <v>-3.1702269620000001</v>
      </c>
      <c r="P1270">
        <v>-2.9656961900000001</v>
      </c>
      <c r="Q1270">
        <v>-2.147573103</v>
      </c>
      <c r="R1270">
        <v>-0.152488507</v>
      </c>
      <c r="S1270">
        <v>-0.146834411</v>
      </c>
      <c r="T1270">
        <v>-0.14287654399999999</v>
      </c>
      <c r="U1270">
        <v>-0.158511348</v>
      </c>
      <c r="V1270">
        <v>-0.14828480899999999</v>
      </c>
      <c r="W1270">
        <v>-0.107378655</v>
      </c>
      <c r="X1270">
        <v>3.2643939999999999E-3</v>
      </c>
      <c r="Y1270">
        <v>4.523277E-3</v>
      </c>
      <c r="Z1270">
        <v>0.77578852899999995</v>
      </c>
      <c r="AA1270">
        <v>5.9042950000000004E-3</v>
      </c>
      <c r="AB1270">
        <v>3.0679616E-2</v>
      </c>
      <c r="AC1270">
        <v>0.72662247800000002</v>
      </c>
    </row>
    <row r="1271" spans="1:29" x14ac:dyDescent="0.3">
      <c r="A1271">
        <v>12.69</v>
      </c>
      <c r="B1271">
        <v>28.2</v>
      </c>
      <c r="C1271">
        <v>-65</v>
      </c>
      <c r="D1271">
        <v>-65</v>
      </c>
      <c r="E1271">
        <v>-65</v>
      </c>
      <c r="F1271">
        <v>-59.875</v>
      </c>
      <c r="G1271">
        <v>-57.74038462</v>
      </c>
      <c r="H1271">
        <v>-55.84615385</v>
      </c>
      <c r="I1271">
        <v>-64</v>
      </c>
      <c r="J1271">
        <v>-47</v>
      </c>
      <c r="K1271">
        <v>-54</v>
      </c>
      <c r="L1271">
        <v>-3.0615699890000001</v>
      </c>
      <c r="M1271">
        <v>-2.9524213559999999</v>
      </c>
      <c r="N1271">
        <v>-2.8555642360000002</v>
      </c>
      <c r="O1271">
        <v>-3.272492347</v>
      </c>
      <c r="P1271">
        <v>-2.4032365680000001</v>
      </c>
      <c r="Q1271">
        <v>-2.761165418</v>
      </c>
      <c r="R1271">
        <v>-0.15307849900000001</v>
      </c>
      <c r="S1271">
        <v>-0.14762106799999999</v>
      </c>
      <c r="T1271">
        <v>-0.14277821199999999</v>
      </c>
      <c r="U1271">
        <v>-0.163624617</v>
      </c>
      <c r="V1271">
        <v>-0.120161828</v>
      </c>
      <c r="W1271">
        <v>-0.13805827100000001</v>
      </c>
      <c r="X1271">
        <v>3.1508500000000002E-3</v>
      </c>
      <c r="Y1271">
        <v>5.0477150000000004E-3</v>
      </c>
      <c r="Z1271">
        <v>0.77803119099999996</v>
      </c>
      <c r="AA1271">
        <v>2.5093252999999999E-2</v>
      </c>
      <c r="AB1271">
        <v>2.5566349999999998E-3</v>
      </c>
      <c r="AC1271">
        <v>0.74007845000000005</v>
      </c>
    </row>
    <row r="1272" spans="1:29" x14ac:dyDescent="0.3">
      <c r="A1272">
        <v>12.7</v>
      </c>
      <c r="B1272">
        <v>28.2</v>
      </c>
      <c r="C1272">
        <v>-65</v>
      </c>
      <c r="D1272">
        <v>-65</v>
      </c>
      <c r="E1272">
        <v>-65</v>
      </c>
      <c r="F1272">
        <v>-60.00961538</v>
      </c>
      <c r="G1272">
        <v>-58.125</v>
      </c>
      <c r="H1272">
        <v>-56.02884615</v>
      </c>
      <c r="I1272">
        <v>-63</v>
      </c>
      <c r="J1272">
        <v>-57</v>
      </c>
      <c r="K1272">
        <v>-54</v>
      </c>
      <c r="L1272">
        <v>-3.0684532359999999</v>
      </c>
      <c r="M1272">
        <v>-2.972087777</v>
      </c>
      <c r="N1272">
        <v>-2.864905786</v>
      </c>
      <c r="O1272">
        <v>-3.2213596550000001</v>
      </c>
      <c r="P1272">
        <v>-2.9145634970000001</v>
      </c>
      <c r="Q1272">
        <v>-2.761165418</v>
      </c>
      <c r="R1272">
        <v>-0.15342266199999999</v>
      </c>
      <c r="S1272">
        <v>-0.148604389</v>
      </c>
      <c r="T1272">
        <v>-0.143245289</v>
      </c>
      <c r="U1272">
        <v>-0.161067983</v>
      </c>
      <c r="V1272">
        <v>-0.14572817499999999</v>
      </c>
      <c r="W1272">
        <v>-0.13805827100000001</v>
      </c>
      <c r="X1272">
        <v>2.7818309999999998E-3</v>
      </c>
      <c r="Y1272">
        <v>5.1788240000000003E-3</v>
      </c>
      <c r="Z1272">
        <v>0.781179544</v>
      </c>
      <c r="AA1272">
        <v>8.8564420000000008E-3</v>
      </c>
      <c r="AB1272">
        <v>1.0226539E-2</v>
      </c>
      <c r="AC1272">
        <v>0.78044636599999995</v>
      </c>
    </row>
    <row r="1273" spans="1:29" x14ac:dyDescent="0.3">
      <c r="A1273">
        <v>12.71</v>
      </c>
      <c r="B1273">
        <v>28.2</v>
      </c>
      <c r="C1273">
        <v>-65</v>
      </c>
      <c r="D1273">
        <v>-65</v>
      </c>
      <c r="E1273">
        <v>-65</v>
      </c>
      <c r="F1273">
        <v>-59.55769231</v>
      </c>
      <c r="G1273">
        <v>-58.20192308</v>
      </c>
      <c r="H1273">
        <v>-55.67307692</v>
      </c>
      <c r="I1273">
        <v>-50</v>
      </c>
      <c r="J1273">
        <v>-57</v>
      </c>
      <c r="K1273">
        <v>-54</v>
      </c>
      <c r="L1273">
        <v>-3.0453451920000001</v>
      </c>
      <c r="M1273">
        <v>-2.976021061</v>
      </c>
      <c r="N1273">
        <v>-2.8467143469999998</v>
      </c>
      <c r="O1273">
        <v>-2.556634646</v>
      </c>
      <c r="P1273">
        <v>-2.9145634970000001</v>
      </c>
      <c r="Q1273">
        <v>-2.761165418</v>
      </c>
      <c r="R1273">
        <v>-0.15226725999999999</v>
      </c>
      <c r="S1273">
        <v>-0.14880105299999999</v>
      </c>
      <c r="T1273">
        <v>-0.142335717</v>
      </c>
      <c r="U1273">
        <v>-0.127831732</v>
      </c>
      <c r="V1273">
        <v>-0.14572817499999999</v>
      </c>
      <c r="W1273">
        <v>-0.13805827100000001</v>
      </c>
      <c r="X1273">
        <v>2.0012150000000002E-3</v>
      </c>
      <c r="Y1273">
        <v>5.4656260000000003E-3</v>
      </c>
      <c r="Z1273">
        <v>0.777901807</v>
      </c>
      <c r="AA1273">
        <v>-1.0332516E-2</v>
      </c>
      <c r="AB1273">
        <v>-8.5221199999999998E-4</v>
      </c>
      <c r="AC1273">
        <v>0.72213715499999998</v>
      </c>
    </row>
    <row r="1274" spans="1:29" x14ac:dyDescent="0.3">
      <c r="A1274">
        <v>12.72</v>
      </c>
      <c r="B1274">
        <v>28.2</v>
      </c>
      <c r="C1274">
        <v>-65</v>
      </c>
      <c r="D1274">
        <v>-65</v>
      </c>
      <c r="E1274">
        <v>-65</v>
      </c>
      <c r="F1274">
        <v>-59.98076923</v>
      </c>
      <c r="G1274">
        <v>-57.77884615</v>
      </c>
      <c r="H1274">
        <v>-54.88461538</v>
      </c>
      <c r="I1274">
        <v>-62</v>
      </c>
      <c r="J1274">
        <v>-58</v>
      </c>
      <c r="K1274">
        <v>-56</v>
      </c>
      <c r="L1274">
        <v>-3.066978255</v>
      </c>
      <c r="M1274">
        <v>-2.9543879980000001</v>
      </c>
      <c r="N1274">
        <v>-2.8063981849999999</v>
      </c>
      <c r="O1274">
        <v>-3.1702269620000001</v>
      </c>
      <c r="P1274">
        <v>-2.9656961900000001</v>
      </c>
      <c r="Q1274">
        <v>-2.8634308040000001</v>
      </c>
      <c r="R1274">
        <v>-0.153348913</v>
      </c>
      <c r="S1274">
        <v>-0.1477194</v>
      </c>
      <c r="T1274">
        <v>-0.14031990899999999</v>
      </c>
      <c r="U1274">
        <v>-0.158511348</v>
      </c>
      <c r="V1274">
        <v>-0.14828480899999999</v>
      </c>
      <c r="W1274">
        <v>-0.14317154000000001</v>
      </c>
      <c r="X1274">
        <v>3.2502009999999999E-3</v>
      </c>
      <c r="Y1274">
        <v>6.8094979999999998E-3</v>
      </c>
      <c r="Z1274">
        <v>0.77436530199999998</v>
      </c>
      <c r="AA1274">
        <v>5.9042950000000004E-3</v>
      </c>
      <c r="AB1274">
        <v>6.8176920000000002E-3</v>
      </c>
      <c r="AC1274">
        <v>0.78941701399999997</v>
      </c>
    </row>
    <row r="1275" spans="1:29" x14ac:dyDescent="0.3">
      <c r="A1275">
        <v>12.73</v>
      </c>
      <c r="B1275">
        <v>28.2</v>
      </c>
      <c r="C1275">
        <v>-65</v>
      </c>
      <c r="D1275">
        <v>-65</v>
      </c>
      <c r="E1275">
        <v>-65</v>
      </c>
      <c r="F1275">
        <v>-60.20192308</v>
      </c>
      <c r="G1275">
        <v>-57.28846154</v>
      </c>
      <c r="H1275">
        <v>-54.29807692</v>
      </c>
      <c r="I1275">
        <v>-61</v>
      </c>
      <c r="J1275">
        <v>-58</v>
      </c>
      <c r="K1275">
        <v>-42</v>
      </c>
      <c r="L1275">
        <v>-3.0782864459999999</v>
      </c>
      <c r="M1275">
        <v>-2.9293133120000001</v>
      </c>
      <c r="N1275">
        <v>-2.776406894</v>
      </c>
      <c r="O1275">
        <v>-3.1190942690000001</v>
      </c>
      <c r="P1275">
        <v>-2.9656961900000001</v>
      </c>
      <c r="Q1275">
        <v>-2.147573103</v>
      </c>
      <c r="R1275">
        <v>-0.15391432199999999</v>
      </c>
      <c r="S1275">
        <v>-0.14646566599999999</v>
      </c>
      <c r="T1275">
        <v>-0.13882034500000001</v>
      </c>
      <c r="U1275">
        <v>-0.15595471299999999</v>
      </c>
      <c r="V1275">
        <v>-0.14828480899999999</v>
      </c>
      <c r="W1275">
        <v>-0.107378655</v>
      </c>
      <c r="X1275">
        <v>4.3004840000000003E-3</v>
      </c>
      <c r="Y1275">
        <v>7.5797659999999999E-3</v>
      </c>
      <c r="Z1275">
        <v>0.77052689900000004</v>
      </c>
      <c r="AA1275">
        <v>4.4282210000000004E-3</v>
      </c>
      <c r="AB1275">
        <v>2.9827403999999998E-2</v>
      </c>
      <c r="AC1275">
        <v>0.72213715499999998</v>
      </c>
    </row>
    <row r="1276" spans="1:29" x14ac:dyDescent="0.3">
      <c r="A1276">
        <v>12.74</v>
      </c>
      <c r="B1276">
        <v>28.2</v>
      </c>
      <c r="C1276">
        <v>-65</v>
      </c>
      <c r="D1276">
        <v>-65</v>
      </c>
      <c r="E1276">
        <v>-65</v>
      </c>
      <c r="F1276">
        <v>-60.16346154</v>
      </c>
      <c r="G1276">
        <v>-56.78846154</v>
      </c>
      <c r="H1276">
        <v>-53.92307692</v>
      </c>
      <c r="I1276">
        <v>-61</v>
      </c>
      <c r="J1276">
        <v>-59</v>
      </c>
      <c r="K1276">
        <v>-56</v>
      </c>
      <c r="L1276">
        <v>-3.0763198040000002</v>
      </c>
      <c r="M1276">
        <v>-2.9037469659999999</v>
      </c>
      <c r="N1276">
        <v>-2.7572321340000001</v>
      </c>
      <c r="O1276">
        <v>-3.1190942690000001</v>
      </c>
      <c r="P1276">
        <v>-3.0168288830000001</v>
      </c>
      <c r="Q1276">
        <v>-2.8634308040000001</v>
      </c>
      <c r="R1276">
        <v>-0.15381599000000001</v>
      </c>
      <c r="S1276">
        <v>-0.14518734799999999</v>
      </c>
      <c r="T1276">
        <v>-0.137861607</v>
      </c>
      <c r="U1276">
        <v>-0.15595471299999999</v>
      </c>
      <c r="V1276">
        <v>-0.15084144399999999</v>
      </c>
      <c r="W1276">
        <v>-0.14317154000000001</v>
      </c>
      <c r="X1276">
        <v>4.9817489999999997E-3</v>
      </c>
      <c r="Y1276">
        <v>7.760042E-3</v>
      </c>
      <c r="Z1276">
        <v>0.76642972799999998</v>
      </c>
      <c r="AA1276">
        <v>2.952147E-3</v>
      </c>
      <c r="AB1276">
        <v>6.8176920000000002E-3</v>
      </c>
      <c r="AC1276">
        <v>0.78941701399999997</v>
      </c>
    </row>
    <row r="1277" spans="1:29" x14ac:dyDescent="0.3">
      <c r="A1277">
        <v>12.75</v>
      </c>
      <c r="B1277">
        <v>28.2</v>
      </c>
      <c r="C1277">
        <v>-65</v>
      </c>
      <c r="D1277">
        <v>-65</v>
      </c>
      <c r="E1277">
        <v>-65</v>
      </c>
      <c r="F1277">
        <v>-60.44230769</v>
      </c>
      <c r="G1277">
        <v>-56.97115385</v>
      </c>
      <c r="H1277">
        <v>-54.24038462</v>
      </c>
      <c r="I1277">
        <v>-62</v>
      </c>
      <c r="J1277">
        <v>-45</v>
      </c>
      <c r="K1277">
        <v>-53</v>
      </c>
      <c r="L1277">
        <v>-3.090577959</v>
      </c>
      <c r="M1277">
        <v>-2.9130885150000001</v>
      </c>
      <c r="N1277">
        <v>-2.7734569310000001</v>
      </c>
      <c r="O1277">
        <v>-3.1702269620000001</v>
      </c>
      <c r="P1277">
        <v>-2.3009711820000001</v>
      </c>
      <c r="Q1277">
        <v>-2.710032725</v>
      </c>
      <c r="R1277">
        <v>-0.154528898</v>
      </c>
      <c r="S1277">
        <v>-0.145654426</v>
      </c>
      <c r="T1277">
        <v>-0.13867284699999999</v>
      </c>
      <c r="U1277">
        <v>-0.158511348</v>
      </c>
      <c r="V1277">
        <v>-0.11504855899999999</v>
      </c>
      <c r="W1277">
        <v>-0.13550163600000001</v>
      </c>
      <c r="X1277">
        <v>5.1236789999999999E-3</v>
      </c>
      <c r="Y1277">
        <v>7.6125439999999997E-3</v>
      </c>
      <c r="Z1277">
        <v>0.76992310600000002</v>
      </c>
      <c r="AA1277">
        <v>2.5093252999999999E-2</v>
      </c>
      <c r="AB1277">
        <v>8.5221199999999998E-4</v>
      </c>
      <c r="AC1277">
        <v>0.71765183099999996</v>
      </c>
    </row>
    <row r="1278" spans="1:29" x14ac:dyDescent="0.3">
      <c r="A1278">
        <v>12.76</v>
      </c>
      <c r="B1278">
        <v>28.2</v>
      </c>
      <c r="C1278">
        <v>-65</v>
      </c>
      <c r="D1278">
        <v>-65</v>
      </c>
      <c r="E1278">
        <v>-65</v>
      </c>
      <c r="F1278">
        <v>-60.375</v>
      </c>
      <c r="G1278">
        <v>-58.44230769</v>
      </c>
      <c r="H1278">
        <v>-55.18269231</v>
      </c>
      <c r="I1278">
        <v>-47</v>
      </c>
      <c r="J1278">
        <v>-58</v>
      </c>
      <c r="K1278">
        <v>-52</v>
      </c>
      <c r="L1278">
        <v>-3.0871363359999999</v>
      </c>
      <c r="M1278">
        <v>-2.988312573</v>
      </c>
      <c r="N1278">
        <v>-2.8216396609999999</v>
      </c>
      <c r="O1278">
        <v>-2.4032365680000001</v>
      </c>
      <c r="P1278">
        <v>-2.9656961900000001</v>
      </c>
      <c r="Q1278">
        <v>-2.658900032</v>
      </c>
      <c r="R1278">
        <v>-0.15435681700000001</v>
      </c>
      <c r="S1278">
        <v>-0.14941562899999999</v>
      </c>
      <c r="T1278">
        <v>-0.14108198299999999</v>
      </c>
      <c r="U1278">
        <v>-0.120161828</v>
      </c>
      <c r="V1278">
        <v>-0.14828480899999999</v>
      </c>
      <c r="W1278">
        <v>-0.13294500200000001</v>
      </c>
      <c r="X1278">
        <v>2.8527959999999999E-3</v>
      </c>
      <c r="Y1278">
        <v>7.2028259999999998E-3</v>
      </c>
      <c r="Z1278">
        <v>0.78044636599999995</v>
      </c>
      <c r="AA1278">
        <v>-1.6236811E-2</v>
      </c>
      <c r="AB1278">
        <v>8.5221199999999998E-4</v>
      </c>
      <c r="AC1278">
        <v>0.70419585900000004</v>
      </c>
    </row>
    <row r="1279" spans="1:29" x14ac:dyDescent="0.3">
      <c r="A1279">
        <v>12.77</v>
      </c>
      <c r="B1279">
        <v>28.2</v>
      </c>
      <c r="C1279">
        <v>-65</v>
      </c>
      <c r="D1279">
        <v>-65</v>
      </c>
      <c r="E1279">
        <v>-65</v>
      </c>
      <c r="F1279">
        <v>-60.01923077</v>
      </c>
      <c r="G1279">
        <v>-59.43269231</v>
      </c>
      <c r="H1279">
        <v>-55.51923077</v>
      </c>
      <c r="I1279">
        <v>-58</v>
      </c>
      <c r="J1279">
        <v>-57</v>
      </c>
      <c r="K1279">
        <v>-53</v>
      </c>
      <c r="L1279">
        <v>-3.0689448970000002</v>
      </c>
      <c r="M1279">
        <v>-3.0389536060000002</v>
      </c>
      <c r="N1279">
        <v>-2.838847779</v>
      </c>
      <c r="O1279">
        <v>-2.9656961900000001</v>
      </c>
      <c r="P1279">
        <v>-2.9145634970000001</v>
      </c>
      <c r="Q1279">
        <v>-2.710032725</v>
      </c>
      <c r="R1279">
        <v>-0.15344724500000001</v>
      </c>
      <c r="S1279">
        <v>-0.15194768</v>
      </c>
      <c r="T1279">
        <v>-0.141942389</v>
      </c>
      <c r="U1279">
        <v>-0.14828480899999999</v>
      </c>
      <c r="V1279">
        <v>-0.14572817499999999</v>
      </c>
      <c r="W1279">
        <v>-0.13550163600000001</v>
      </c>
      <c r="X1279">
        <v>8.6577400000000004E-4</v>
      </c>
      <c r="Y1279">
        <v>7.1700490000000004E-3</v>
      </c>
      <c r="Z1279">
        <v>0.78480230500000003</v>
      </c>
      <c r="AA1279">
        <v>1.476074E-3</v>
      </c>
      <c r="AB1279">
        <v>7.669904E-3</v>
      </c>
      <c r="AC1279">
        <v>0.75353442199999998</v>
      </c>
    </row>
    <row r="1280" spans="1:29" x14ac:dyDescent="0.3">
      <c r="A1280">
        <v>12.78</v>
      </c>
      <c r="B1280">
        <v>28.2</v>
      </c>
      <c r="C1280">
        <v>-65</v>
      </c>
      <c r="D1280">
        <v>-65</v>
      </c>
      <c r="E1280">
        <v>-65</v>
      </c>
      <c r="F1280">
        <v>-59.61538462</v>
      </c>
      <c r="G1280">
        <v>-60.44230769</v>
      </c>
      <c r="H1280">
        <v>-56.5</v>
      </c>
      <c r="I1280">
        <v>-57</v>
      </c>
      <c r="J1280">
        <v>-56</v>
      </c>
      <c r="K1280">
        <v>-55</v>
      </c>
      <c r="L1280">
        <v>-3.0482951549999999</v>
      </c>
      <c r="M1280">
        <v>-3.090577959</v>
      </c>
      <c r="N1280">
        <v>-2.8889971509999999</v>
      </c>
      <c r="O1280">
        <v>-2.9145634970000001</v>
      </c>
      <c r="P1280">
        <v>-2.8634308040000001</v>
      </c>
      <c r="Q1280">
        <v>-2.812298111</v>
      </c>
      <c r="R1280">
        <v>-0.15241475800000001</v>
      </c>
      <c r="S1280">
        <v>-0.154528898</v>
      </c>
      <c r="T1280">
        <v>-0.14444985799999999</v>
      </c>
      <c r="U1280">
        <v>-0.14572817499999999</v>
      </c>
      <c r="V1280">
        <v>-0.14317154000000001</v>
      </c>
      <c r="W1280">
        <v>-0.14061490600000001</v>
      </c>
      <c r="X1280">
        <v>-1.2205989999999999E-3</v>
      </c>
      <c r="Y1280">
        <v>6.0146469999999997E-3</v>
      </c>
      <c r="Z1280">
        <v>0.791918444</v>
      </c>
      <c r="AA1280">
        <v>1.476074E-3</v>
      </c>
      <c r="AB1280">
        <v>2.5566349999999998E-3</v>
      </c>
      <c r="AC1280">
        <v>0.75353442199999998</v>
      </c>
    </row>
    <row r="1281" spans="1:29" x14ac:dyDescent="0.3">
      <c r="A1281">
        <v>12.79</v>
      </c>
      <c r="B1281">
        <v>28.2</v>
      </c>
      <c r="C1281">
        <v>-65</v>
      </c>
      <c r="D1281">
        <v>-65</v>
      </c>
      <c r="E1281">
        <v>-65</v>
      </c>
      <c r="F1281">
        <v>-59.18269231</v>
      </c>
      <c r="G1281">
        <v>-61.35576923</v>
      </c>
      <c r="H1281">
        <v>-57.74038462</v>
      </c>
      <c r="I1281">
        <v>-55</v>
      </c>
      <c r="J1281">
        <v>-54</v>
      </c>
      <c r="K1281">
        <v>-45</v>
      </c>
      <c r="L1281">
        <v>-3.0261704329999999</v>
      </c>
      <c r="M1281">
        <v>-3.1372857079999998</v>
      </c>
      <c r="N1281">
        <v>-2.9524213559999999</v>
      </c>
      <c r="O1281">
        <v>-2.812298111</v>
      </c>
      <c r="P1281">
        <v>-2.761165418</v>
      </c>
      <c r="Q1281">
        <v>-2.3009711820000001</v>
      </c>
      <c r="R1281">
        <v>-0.151308522</v>
      </c>
      <c r="S1281">
        <v>-0.15686428499999999</v>
      </c>
      <c r="T1281">
        <v>-0.14762106799999999</v>
      </c>
      <c r="U1281">
        <v>-0.14061490600000001</v>
      </c>
      <c r="V1281">
        <v>-0.13805827100000001</v>
      </c>
      <c r="W1281">
        <v>-0.11504855899999999</v>
      </c>
      <c r="X1281">
        <v>-3.2076219999999998E-3</v>
      </c>
      <c r="Y1281">
        <v>4.3102239999999997E-3</v>
      </c>
      <c r="Z1281">
        <v>0.79963837699999996</v>
      </c>
      <c r="AA1281">
        <v>1.476074E-3</v>
      </c>
      <c r="AB1281">
        <v>1.6192018999999998E-2</v>
      </c>
      <c r="AC1281">
        <v>0.690739887</v>
      </c>
    </row>
    <row r="1282" spans="1:29" x14ac:dyDescent="0.3">
      <c r="A1282">
        <v>12.8</v>
      </c>
      <c r="B1282">
        <v>28.2</v>
      </c>
      <c r="C1282">
        <v>-65</v>
      </c>
      <c r="D1282">
        <v>-65</v>
      </c>
      <c r="E1282">
        <v>-65</v>
      </c>
      <c r="F1282">
        <v>-58.69230769</v>
      </c>
      <c r="G1282">
        <v>-61.85576923</v>
      </c>
      <c r="H1282">
        <v>-59.03846154</v>
      </c>
      <c r="I1282">
        <v>-97</v>
      </c>
      <c r="J1282">
        <v>-47</v>
      </c>
      <c r="K1282">
        <v>-56</v>
      </c>
      <c r="L1282">
        <v>-3.0010957469999999</v>
      </c>
      <c r="M1282">
        <v>-3.162852054</v>
      </c>
      <c r="N1282">
        <v>-3.0187955249999998</v>
      </c>
      <c r="O1282">
        <v>-4.9598712139999996</v>
      </c>
      <c r="P1282">
        <v>-2.4032365680000001</v>
      </c>
      <c r="Q1282">
        <v>-2.8634308040000001</v>
      </c>
      <c r="R1282">
        <v>-0.150054787</v>
      </c>
      <c r="S1282">
        <v>-0.15814260299999999</v>
      </c>
      <c r="T1282">
        <v>-0.150939776</v>
      </c>
      <c r="U1282">
        <v>-0.247993561</v>
      </c>
      <c r="V1282">
        <v>-0.120161828</v>
      </c>
      <c r="W1282">
        <v>-0.14317154000000001</v>
      </c>
      <c r="X1282">
        <v>-4.6695019999999999E-3</v>
      </c>
      <c r="Y1282">
        <v>2.105946E-3</v>
      </c>
      <c r="Z1282">
        <v>0.80550379999999999</v>
      </c>
      <c r="AA1282">
        <v>7.3803684999999994E-2</v>
      </c>
      <c r="AB1282">
        <v>2.727077E-2</v>
      </c>
      <c r="AC1282">
        <v>0.897064788</v>
      </c>
    </row>
    <row r="1283" spans="1:29" x14ac:dyDescent="0.3">
      <c r="A1283">
        <v>12.81</v>
      </c>
      <c r="B1283">
        <v>28.2</v>
      </c>
      <c r="C1283">
        <v>-65</v>
      </c>
      <c r="D1283">
        <v>-65</v>
      </c>
      <c r="E1283">
        <v>-65</v>
      </c>
      <c r="F1283">
        <v>-58.25961538</v>
      </c>
      <c r="G1283">
        <v>-62.50961538</v>
      </c>
      <c r="H1283">
        <v>-60.28846154</v>
      </c>
      <c r="I1283">
        <v>-55</v>
      </c>
      <c r="J1283">
        <v>-118</v>
      </c>
      <c r="K1283">
        <v>-117</v>
      </c>
      <c r="L1283">
        <v>-2.9789710239999998</v>
      </c>
      <c r="M1283">
        <v>-3.1962849690000001</v>
      </c>
      <c r="N1283">
        <v>-3.0827113910000001</v>
      </c>
      <c r="O1283">
        <v>-2.812298111</v>
      </c>
      <c r="P1283">
        <v>-6.0336577660000001</v>
      </c>
      <c r="Q1283">
        <v>-5.9825250729999997</v>
      </c>
      <c r="R1283">
        <v>-0.14894855100000001</v>
      </c>
      <c r="S1283">
        <v>-0.15981424799999999</v>
      </c>
      <c r="T1283">
        <v>-0.15413557</v>
      </c>
      <c r="U1283">
        <v>-0.14061490600000001</v>
      </c>
      <c r="V1283">
        <v>-0.30168288799999998</v>
      </c>
      <c r="W1283">
        <v>-0.29912625399999998</v>
      </c>
      <c r="X1283">
        <v>-6.273313E-3</v>
      </c>
      <c r="Y1283">
        <v>1.6388700000000001E-4</v>
      </c>
      <c r="Z1283">
        <v>0.81210240199999995</v>
      </c>
      <c r="AA1283">
        <v>-9.2992643E-2</v>
      </c>
      <c r="AB1283">
        <v>-5.1984903999999998E-2</v>
      </c>
      <c r="AC1283">
        <v>1.3007439430000001</v>
      </c>
    </row>
    <row r="1284" spans="1:29" x14ac:dyDescent="0.3">
      <c r="A1284">
        <v>12.82</v>
      </c>
      <c r="B1284">
        <v>28.2</v>
      </c>
      <c r="C1284">
        <v>-65</v>
      </c>
      <c r="D1284">
        <v>-65</v>
      </c>
      <c r="E1284">
        <v>-65</v>
      </c>
      <c r="F1284">
        <v>-58.10576923</v>
      </c>
      <c r="G1284">
        <v>-62.92307692</v>
      </c>
      <c r="H1284">
        <v>-60.86538462</v>
      </c>
      <c r="I1284">
        <v>-55</v>
      </c>
      <c r="J1284">
        <v>0</v>
      </c>
      <c r="K1284">
        <v>0</v>
      </c>
      <c r="L1284">
        <v>-2.9711044559999999</v>
      </c>
      <c r="M1284">
        <v>-3.2174263700000001</v>
      </c>
      <c r="N1284">
        <v>-3.1122110219999999</v>
      </c>
      <c r="O1284">
        <v>-2.812298111</v>
      </c>
      <c r="P1284">
        <v>0</v>
      </c>
      <c r="Q1284">
        <v>0</v>
      </c>
      <c r="R1284">
        <v>-0.14855522299999999</v>
      </c>
      <c r="S1284">
        <v>-0.16087131900000001</v>
      </c>
      <c r="T1284">
        <v>-0.15561055100000001</v>
      </c>
      <c r="U1284">
        <v>-0.14061490600000001</v>
      </c>
      <c r="V1284">
        <v>0</v>
      </c>
      <c r="W1284">
        <v>0</v>
      </c>
      <c r="X1284">
        <v>-7.1107009999999997E-3</v>
      </c>
      <c r="Y1284">
        <v>-5.9818700000000002E-4</v>
      </c>
      <c r="Z1284">
        <v>0.81585454800000001</v>
      </c>
      <c r="AA1284">
        <v>8.1184054000000005E-2</v>
      </c>
      <c r="AB1284">
        <v>4.6871635000000002E-2</v>
      </c>
      <c r="AC1284">
        <v>0.24669281700000001</v>
      </c>
    </row>
    <row r="1285" spans="1:29" x14ac:dyDescent="0.3">
      <c r="A1285">
        <v>12.83</v>
      </c>
      <c r="B1285">
        <v>28.2</v>
      </c>
      <c r="C1285">
        <v>-65</v>
      </c>
      <c r="D1285">
        <v>-65</v>
      </c>
      <c r="E1285">
        <v>-65</v>
      </c>
      <c r="F1285">
        <v>-58.02884615</v>
      </c>
      <c r="G1285">
        <v>-63.11538462</v>
      </c>
      <c r="H1285">
        <v>-61.31730769</v>
      </c>
      <c r="I1285">
        <v>-55</v>
      </c>
      <c r="J1285">
        <v>-127</v>
      </c>
      <c r="K1285">
        <v>-108</v>
      </c>
      <c r="L1285">
        <v>-2.9671711709999999</v>
      </c>
      <c r="M1285">
        <v>-3.2272595810000002</v>
      </c>
      <c r="N1285">
        <v>-3.135319065</v>
      </c>
      <c r="O1285">
        <v>-2.812298111</v>
      </c>
      <c r="P1285">
        <v>-6.4938520019999997</v>
      </c>
      <c r="Q1285">
        <v>-5.5223308360000001</v>
      </c>
      <c r="R1285">
        <v>-0.148358559</v>
      </c>
      <c r="S1285">
        <v>-0.16136297899999999</v>
      </c>
      <c r="T1285">
        <v>-0.15676595300000001</v>
      </c>
      <c r="U1285">
        <v>-0.14061490600000001</v>
      </c>
      <c r="V1285">
        <v>-0.3246926</v>
      </c>
      <c r="W1285">
        <v>-0.27611654200000002</v>
      </c>
      <c r="X1285">
        <v>-7.5081059999999996E-3</v>
      </c>
      <c r="Y1285">
        <v>-1.270123E-3</v>
      </c>
      <c r="Z1285">
        <v>0.81839910699999996</v>
      </c>
      <c r="AA1285">
        <v>-0.106277306</v>
      </c>
      <c r="AB1285">
        <v>-2.8975193E-2</v>
      </c>
      <c r="AC1285">
        <v>1.3007439430000001</v>
      </c>
    </row>
    <row r="1286" spans="1:29" x14ac:dyDescent="0.3">
      <c r="A1286">
        <v>12.84</v>
      </c>
      <c r="B1286">
        <v>28.2</v>
      </c>
      <c r="C1286">
        <v>-65</v>
      </c>
      <c r="D1286">
        <v>-65</v>
      </c>
      <c r="E1286">
        <v>-65</v>
      </c>
      <c r="F1286">
        <v>-57.95192308</v>
      </c>
      <c r="G1286">
        <v>-63.14423077</v>
      </c>
      <c r="H1286">
        <v>-61.86538462</v>
      </c>
      <c r="I1286">
        <v>-55</v>
      </c>
      <c r="J1286">
        <v>-52</v>
      </c>
      <c r="K1286">
        <v>0</v>
      </c>
      <c r="L1286">
        <v>-2.963237887</v>
      </c>
      <c r="M1286">
        <v>-3.2287345620000001</v>
      </c>
      <c r="N1286">
        <v>-3.1633437149999999</v>
      </c>
      <c r="O1286">
        <v>-2.812298111</v>
      </c>
      <c r="P1286">
        <v>-2.658900032</v>
      </c>
      <c r="Q1286">
        <v>0</v>
      </c>
      <c r="R1286">
        <v>-0.14816189399999999</v>
      </c>
      <c r="S1286">
        <v>-0.161436728</v>
      </c>
      <c r="T1286">
        <v>-0.15816718599999999</v>
      </c>
      <c r="U1286">
        <v>-0.14061490600000001</v>
      </c>
      <c r="V1286">
        <v>-0.13294500200000001</v>
      </c>
      <c r="W1286">
        <v>0</v>
      </c>
      <c r="X1286">
        <v>-7.6642289999999998E-3</v>
      </c>
      <c r="Y1286">
        <v>-2.2452499999999999E-3</v>
      </c>
      <c r="Z1286">
        <v>0.82064176899999997</v>
      </c>
      <c r="AA1286">
        <v>4.4282210000000004E-3</v>
      </c>
      <c r="AB1286">
        <v>9.1186636000000001E-2</v>
      </c>
      <c r="AC1286">
        <v>0.47992966199999998</v>
      </c>
    </row>
    <row r="1287" spans="1:29" x14ac:dyDescent="0.3">
      <c r="A1287">
        <v>12.85</v>
      </c>
      <c r="B1287">
        <v>28.2</v>
      </c>
      <c r="C1287">
        <v>-65</v>
      </c>
      <c r="D1287">
        <v>-65</v>
      </c>
      <c r="E1287">
        <v>-65</v>
      </c>
      <c r="F1287">
        <v>-57.47115385</v>
      </c>
      <c r="G1287">
        <v>-63.10576923</v>
      </c>
      <c r="H1287">
        <v>-62.39423077</v>
      </c>
      <c r="I1287">
        <v>-56</v>
      </c>
      <c r="J1287">
        <v>-65</v>
      </c>
      <c r="K1287">
        <v>-124</v>
      </c>
      <c r="L1287">
        <v>-2.9386548619999999</v>
      </c>
      <c r="M1287">
        <v>-3.2267679199999999</v>
      </c>
      <c r="N1287">
        <v>-3.1903850419999999</v>
      </c>
      <c r="O1287">
        <v>-2.8634308040000001</v>
      </c>
      <c r="P1287">
        <v>-3.32362504</v>
      </c>
      <c r="Q1287">
        <v>-6.3404539230000001</v>
      </c>
      <c r="R1287">
        <v>-0.146932743</v>
      </c>
      <c r="S1287">
        <v>-0.161338396</v>
      </c>
      <c r="T1287">
        <v>-0.159519252</v>
      </c>
      <c r="U1287">
        <v>-0.14317154000000001</v>
      </c>
      <c r="V1287">
        <v>-0.166181252</v>
      </c>
      <c r="W1287">
        <v>-0.31702269599999999</v>
      </c>
      <c r="X1287">
        <v>-8.3171080000000001E-3</v>
      </c>
      <c r="Y1287">
        <v>-3.5891220000000001E-3</v>
      </c>
      <c r="Z1287">
        <v>0.82068489700000002</v>
      </c>
      <c r="AA1287">
        <v>-1.3284663E-2</v>
      </c>
      <c r="AB1287">
        <v>-0.10823086699999999</v>
      </c>
      <c r="AC1287">
        <v>1.098904366</v>
      </c>
    </row>
    <row r="1288" spans="1:29" x14ac:dyDescent="0.3">
      <c r="A1288">
        <v>12.86</v>
      </c>
      <c r="B1288">
        <v>28.2</v>
      </c>
      <c r="C1288">
        <v>-65</v>
      </c>
      <c r="D1288">
        <v>-65</v>
      </c>
      <c r="E1288">
        <v>-65</v>
      </c>
      <c r="F1288">
        <v>-56.56730769</v>
      </c>
      <c r="G1288">
        <v>-62.625</v>
      </c>
      <c r="H1288">
        <v>-62.00961538</v>
      </c>
      <c r="I1288">
        <v>-46</v>
      </c>
      <c r="J1288">
        <v>-66</v>
      </c>
      <c r="K1288">
        <v>-62</v>
      </c>
      <c r="L1288">
        <v>-2.8924387739999999</v>
      </c>
      <c r="M1288">
        <v>-3.2021848949999998</v>
      </c>
      <c r="N1288">
        <v>-3.1707186219999999</v>
      </c>
      <c r="O1288">
        <v>-2.3521038750000001</v>
      </c>
      <c r="P1288">
        <v>-3.374757733</v>
      </c>
      <c r="Q1288">
        <v>-3.1702269620000001</v>
      </c>
      <c r="R1288">
        <v>-0.144621939</v>
      </c>
      <c r="S1288">
        <v>-0.16010924500000001</v>
      </c>
      <c r="T1288">
        <v>-0.15853593099999999</v>
      </c>
      <c r="U1288">
        <v>-0.117605194</v>
      </c>
      <c r="V1288">
        <v>-0.168737887</v>
      </c>
      <c r="W1288">
        <v>-0.158511348</v>
      </c>
      <c r="X1288">
        <v>-8.9415999999999992E-3</v>
      </c>
      <c r="Y1288">
        <v>-4.1135599999999996E-3</v>
      </c>
      <c r="Z1288">
        <v>0.812749324</v>
      </c>
      <c r="AA1288">
        <v>-2.9521473999999999E-2</v>
      </c>
      <c r="AB1288">
        <v>-1.0226539E-2</v>
      </c>
      <c r="AC1288">
        <v>0.78044636599999995</v>
      </c>
    </row>
    <row r="1289" spans="1:29" x14ac:dyDescent="0.3">
      <c r="A1289">
        <v>12.87</v>
      </c>
      <c r="B1289">
        <v>28.2</v>
      </c>
      <c r="C1289">
        <v>-65</v>
      </c>
      <c r="D1289">
        <v>-65</v>
      </c>
      <c r="E1289">
        <v>-65</v>
      </c>
      <c r="F1289">
        <v>-55.83653846</v>
      </c>
      <c r="G1289">
        <v>-62.07692308</v>
      </c>
      <c r="H1289">
        <v>-61.25961538</v>
      </c>
      <c r="I1289">
        <v>-56</v>
      </c>
      <c r="J1289">
        <v>-64</v>
      </c>
      <c r="K1289">
        <v>-63</v>
      </c>
      <c r="L1289">
        <v>-2.8550725749999999</v>
      </c>
      <c r="M1289">
        <v>-3.174160246</v>
      </c>
      <c r="N1289">
        <v>-3.1323691020000002</v>
      </c>
      <c r="O1289">
        <v>-2.8634308040000001</v>
      </c>
      <c r="P1289">
        <v>-3.272492347</v>
      </c>
      <c r="Q1289">
        <v>-3.2213596550000001</v>
      </c>
      <c r="R1289">
        <v>-0.14275362899999999</v>
      </c>
      <c r="S1289">
        <v>-0.15870801200000001</v>
      </c>
      <c r="T1289">
        <v>-0.15661845499999999</v>
      </c>
      <c r="U1289">
        <v>-0.14317154000000001</v>
      </c>
      <c r="V1289">
        <v>-0.163624617</v>
      </c>
      <c r="W1289">
        <v>-0.161067983</v>
      </c>
      <c r="X1289">
        <v>-9.2112679999999999E-3</v>
      </c>
      <c r="Y1289">
        <v>-3.92509E-3</v>
      </c>
      <c r="Z1289">
        <v>0.80364929200000002</v>
      </c>
      <c r="AA1289">
        <v>-1.1808590000000001E-2</v>
      </c>
      <c r="AB1289">
        <v>-5.1132690000000001E-3</v>
      </c>
      <c r="AC1289">
        <v>0.82081428099999998</v>
      </c>
    </row>
    <row r="1290" spans="1:29" x14ac:dyDescent="0.3">
      <c r="A1290">
        <v>12.88</v>
      </c>
      <c r="B1290">
        <v>28.2</v>
      </c>
      <c r="C1290">
        <v>-65</v>
      </c>
      <c r="D1290">
        <v>-65</v>
      </c>
      <c r="E1290">
        <v>-65</v>
      </c>
      <c r="F1290">
        <v>-55.16346154</v>
      </c>
      <c r="G1290">
        <v>-61.22115385</v>
      </c>
      <c r="H1290">
        <v>-60.30769231</v>
      </c>
      <c r="I1290">
        <v>-58</v>
      </c>
      <c r="J1290">
        <v>-62</v>
      </c>
      <c r="K1290">
        <v>-52</v>
      </c>
      <c r="L1290">
        <v>-2.8206563400000002</v>
      </c>
      <c r="M1290">
        <v>-3.13040246</v>
      </c>
      <c r="N1290">
        <v>-3.0836947119999998</v>
      </c>
      <c r="O1290">
        <v>-2.9656961900000001</v>
      </c>
      <c r="P1290">
        <v>-3.1702269620000001</v>
      </c>
      <c r="Q1290">
        <v>-2.658900032</v>
      </c>
      <c r="R1290">
        <v>-0.141032817</v>
      </c>
      <c r="S1290">
        <v>-0.15652012300000001</v>
      </c>
      <c r="T1290">
        <v>-0.15418473599999999</v>
      </c>
      <c r="U1290">
        <v>-0.14828480899999999</v>
      </c>
      <c r="V1290">
        <v>-0.158511348</v>
      </c>
      <c r="W1290">
        <v>-0.13294500200000001</v>
      </c>
      <c r="X1290">
        <v>-8.9415999999999992E-3</v>
      </c>
      <c r="Y1290">
        <v>-3.6055100000000001E-3</v>
      </c>
      <c r="Z1290">
        <v>0.79252223799999999</v>
      </c>
      <c r="AA1290">
        <v>-5.9042950000000004E-3</v>
      </c>
      <c r="AB1290">
        <v>1.3635385E-2</v>
      </c>
      <c r="AC1290">
        <v>0.77147571800000003</v>
      </c>
    </row>
    <row r="1291" spans="1:29" x14ac:dyDescent="0.3">
      <c r="A1291">
        <v>12.89</v>
      </c>
      <c r="B1291">
        <v>28.2</v>
      </c>
      <c r="C1291">
        <v>-65</v>
      </c>
      <c r="D1291">
        <v>-65</v>
      </c>
      <c r="E1291">
        <v>-65</v>
      </c>
      <c r="F1291">
        <v>-55.38461538</v>
      </c>
      <c r="G1291">
        <v>-59.59615385</v>
      </c>
      <c r="H1291">
        <v>-59.25961538</v>
      </c>
      <c r="I1291">
        <v>-56</v>
      </c>
      <c r="J1291">
        <v>-59</v>
      </c>
      <c r="K1291">
        <v>-62</v>
      </c>
      <c r="L1291">
        <v>-2.8319645310000001</v>
      </c>
      <c r="M1291">
        <v>-3.0473118339999998</v>
      </c>
      <c r="N1291">
        <v>-3.0301037169999998</v>
      </c>
      <c r="O1291">
        <v>-2.8634308040000001</v>
      </c>
      <c r="P1291">
        <v>-3.0168288830000001</v>
      </c>
      <c r="Q1291">
        <v>-3.1702269620000001</v>
      </c>
      <c r="R1291">
        <v>-0.14159822699999999</v>
      </c>
      <c r="S1291">
        <v>-0.15236559199999999</v>
      </c>
      <c r="T1291">
        <v>-0.15150518599999999</v>
      </c>
      <c r="U1291">
        <v>-0.14317154000000001</v>
      </c>
      <c r="V1291">
        <v>-0.15084144399999999</v>
      </c>
      <c r="W1291">
        <v>-0.158511348</v>
      </c>
      <c r="X1291">
        <v>-6.2165409999999999E-3</v>
      </c>
      <c r="Y1291">
        <v>-3.015518E-3</v>
      </c>
      <c r="Z1291">
        <v>0.781524569</v>
      </c>
      <c r="AA1291">
        <v>-4.4282210000000004E-3</v>
      </c>
      <c r="AB1291">
        <v>-7.669904E-3</v>
      </c>
      <c r="AC1291">
        <v>0.79390233799999999</v>
      </c>
    </row>
    <row r="1292" spans="1:29" x14ac:dyDescent="0.3">
      <c r="A1292">
        <v>12.9</v>
      </c>
      <c r="B1292">
        <v>28.2</v>
      </c>
      <c r="C1292">
        <v>-65</v>
      </c>
      <c r="D1292">
        <v>-65</v>
      </c>
      <c r="E1292">
        <v>-65</v>
      </c>
      <c r="F1292">
        <v>-56.00961538</v>
      </c>
      <c r="G1292">
        <v>-58.47115385</v>
      </c>
      <c r="H1292">
        <v>-58.74038462</v>
      </c>
      <c r="I1292">
        <v>-57</v>
      </c>
      <c r="J1292">
        <v>-46</v>
      </c>
      <c r="K1292">
        <v>-61</v>
      </c>
      <c r="L1292">
        <v>-2.8639224649999999</v>
      </c>
      <c r="M1292">
        <v>-2.9897875549999999</v>
      </c>
      <c r="N1292">
        <v>-3.0035540489999999</v>
      </c>
      <c r="O1292">
        <v>-2.9145634970000001</v>
      </c>
      <c r="P1292">
        <v>-2.3521038750000001</v>
      </c>
      <c r="Q1292">
        <v>-3.1190942690000001</v>
      </c>
      <c r="R1292">
        <v>-0.14319612300000001</v>
      </c>
      <c r="S1292">
        <v>-0.14948937800000001</v>
      </c>
      <c r="T1292">
        <v>-0.150177702</v>
      </c>
      <c r="U1292">
        <v>-0.14572817499999999</v>
      </c>
      <c r="V1292">
        <v>-0.117605194</v>
      </c>
      <c r="W1292">
        <v>-0.15595471299999999</v>
      </c>
      <c r="X1292">
        <v>-3.6334119999999999E-3</v>
      </c>
      <c r="Y1292">
        <v>-2.5566349999999998E-3</v>
      </c>
      <c r="Z1292">
        <v>0.77695298800000001</v>
      </c>
      <c r="AA1292">
        <v>1.6236811E-2</v>
      </c>
      <c r="AB1292">
        <v>-1.6192018999999998E-2</v>
      </c>
      <c r="AC1292">
        <v>0.73559312600000004</v>
      </c>
    </row>
    <row r="1293" spans="1:29" x14ac:dyDescent="0.3">
      <c r="A1293">
        <v>12.91</v>
      </c>
      <c r="B1293">
        <v>28.2</v>
      </c>
      <c r="C1293">
        <v>-65</v>
      </c>
      <c r="D1293">
        <v>-65</v>
      </c>
      <c r="E1293">
        <v>-65</v>
      </c>
      <c r="F1293">
        <v>-56.74038462</v>
      </c>
      <c r="G1293">
        <v>-57.35576923</v>
      </c>
      <c r="H1293">
        <v>-57.53846154</v>
      </c>
      <c r="I1293">
        <v>-46</v>
      </c>
      <c r="J1293">
        <v>-57</v>
      </c>
      <c r="K1293">
        <v>-61</v>
      </c>
      <c r="L1293">
        <v>-2.9012886629999999</v>
      </c>
      <c r="M1293">
        <v>-2.9327549359999998</v>
      </c>
      <c r="N1293">
        <v>-2.942096485</v>
      </c>
      <c r="O1293">
        <v>-2.3521038750000001</v>
      </c>
      <c r="P1293">
        <v>-2.9145634970000001</v>
      </c>
      <c r="Q1293">
        <v>-3.1190942690000001</v>
      </c>
      <c r="R1293">
        <v>-0.14506443299999999</v>
      </c>
      <c r="S1293">
        <v>-0.14663774700000001</v>
      </c>
      <c r="T1293">
        <v>-0.147104824</v>
      </c>
      <c r="U1293">
        <v>-0.117605194</v>
      </c>
      <c r="V1293">
        <v>-0.14572817499999999</v>
      </c>
      <c r="W1293">
        <v>-0.15595471299999999</v>
      </c>
      <c r="X1293">
        <v>-9.0835299999999998E-4</v>
      </c>
      <c r="Y1293">
        <v>-8.3582299999999997E-4</v>
      </c>
      <c r="Z1293">
        <v>0.76983685000000002</v>
      </c>
      <c r="AA1293">
        <v>-1.6236811E-2</v>
      </c>
      <c r="AB1293">
        <v>-1.6192018999999998E-2</v>
      </c>
      <c r="AC1293">
        <v>0.73559312600000004</v>
      </c>
    </row>
    <row r="1294" spans="1:29" x14ac:dyDescent="0.3">
      <c r="A1294">
        <v>12.92</v>
      </c>
      <c r="B1294">
        <v>28.2</v>
      </c>
      <c r="C1294">
        <v>-65</v>
      </c>
      <c r="D1294">
        <v>-65</v>
      </c>
      <c r="E1294">
        <v>-65</v>
      </c>
      <c r="F1294">
        <v>-58.24038462</v>
      </c>
      <c r="G1294">
        <v>-56.79807692</v>
      </c>
      <c r="H1294">
        <v>-56.53846154</v>
      </c>
      <c r="I1294">
        <v>-57</v>
      </c>
      <c r="J1294">
        <v>-58</v>
      </c>
      <c r="K1294">
        <v>-55</v>
      </c>
      <c r="L1294">
        <v>-2.9779877030000002</v>
      </c>
      <c r="M1294">
        <v>-2.9042386260000002</v>
      </c>
      <c r="N1294">
        <v>-2.8909637930000001</v>
      </c>
      <c r="O1294">
        <v>-2.9145634970000001</v>
      </c>
      <c r="P1294">
        <v>-2.9656961900000001</v>
      </c>
      <c r="Q1294">
        <v>-2.812298111</v>
      </c>
      <c r="R1294">
        <v>-0.148899385</v>
      </c>
      <c r="S1294">
        <v>-0.14521193099999999</v>
      </c>
      <c r="T1294">
        <v>-0.14454818999999999</v>
      </c>
      <c r="U1294">
        <v>-0.14572817499999999</v>
      </c>
      <c r="V1294">
        <v>-0.14828480899999999</v>
      </c>
      <c r="W1294">
        <v>-0.14061490600000001</v>
      </c>
      <c r="X1294">
        <v>2.1289519999999999E-3</v>
      </c>
      <c r="Y1294">
        <v>1.6716459999999999E-3</v>
      </c>
      <c r="Z1294">
        <v>0.76957808100000002</v>
      </c>
      <c r="AA1294">
        <v>-1.476074E-3</v>
      </c>
      <c r="AB1294">
        <v>4.2610579999999999E-3</v>
      </c>
      <c r="AC1294">
        <v>0.76250507000000001</v>
      </c>
    </row>
    <row r="1295" spans="1:29" x14ac:dyDescent="0.3">
      <c r="A1295">
        <v>12.93</v>
      </c>
      <c r="B1295">
        <v>28.2</v>
      </c>
      <c r="C1295">
        <v>-65</v>
      </c>
      <c r="D1295">
        <v>-65</v>
      </c>
      <c r="E1295">
        <v>-65</v>
      </c>
      <c r="F1295">
        <v>-59.14423077</v>
      </c>
      <c r="G1295">
        <v>-57.24038462</v>
      </c>
      <c r="H1295">
        <v>-55.42307692</v>
      </c>
      <c r="I1295">
        <v>-58</v>
      </c>
      <c r="J1295">
        <v>-54</v>
      </c>
      <c r="K1295">
        <v>-53</v>
      </c>
      <c r="L1295">
        <v>-3.0242037900000001</v>
      </c>
      <c r="M1295">
        <v>-2.9268550100000001</v>
      </c>
      <c r="N1295">
        <v>-2.8339311739999999</v>
      </c>
      <c r="O1295">
        <v>-2.9656961900000001</v>
      </c>
      <c r="P1295">
        <v>-2.761165418</v>
      </c>
      <c r="Q1295">
        <v>-2.710032725</v>
      </c>
      <c r="R1295">
        <v>-0.15121018999999999</v>
      </c>
      <c r="S1295">
        <v>-0.14634274999999999</v>
      </c>
      <c r="T1295">
        <v>-0.141696559</v>
      </c>
      <c r="U1295">
        <v>-0.14828480899999999</v>
      </c>
      <c r="V1295">
        <v>-0.13805827100000001</v>
      </c>
      <c r="W1295">
        <v>-0.13550163600000001</v>
      </c>
      <c r="X1295">
        <v>2.8102169999999998E-3</v>
      </c>
      <c r="Y1295">
        <v>4.7199410000000001E-3</v>
      </c>
      <c r="Z1295">
        <v>0.77061315600000002</v>
      </c>
      <c r="AA1295">
        <v>5.9042950000000004E-3</v>
      </c>
      <c r="AB1295">
        <v>5.1132690000000001E-3</v>
      </c>
      <c r="AC1295">
        <v>0.74007845000000005</v>
      </c>
    </row>
    <row r="1296" spans="1:29" x14ac:dyDescent="0.3">
      <c r="A1296">
        <v>12.94</v>
      </c>
      <c r="B1296">
        <v>28.2</v>
      </c>
      <c r="C1296">
        <v>-65</v>
      </c>
      <c r="D1296">
        <v>-65</v>
      </c>
      <c r="E1296">
        <v>-65</v>
      </c>
      <c r="F1296">
        <v>-59.91346154</v>
      </c>
      <c r="G1296">
        <v>-57.65384615</v>
      </c>
      <c r="H1296">
        <v>-54.33653846</v>
      </c>
      <c r="I1296">
        <v>-58</v>
      </c>
      <c r="J1296">
        <v>-55</v>
      </c>
      <c r="K1296">
        <v>-43</v>
      </c>
      <c r="L1296">
        <v>-3.0635366309999998</v>
      </c>
      <c r="M1296">
        <v>-2.9479964120000002</v>
      </c>
      <c r="N1296">
        <v>-2.7783735360000001</v>
      </c>
      <c r="O1296">
        <v>-2.9656961900000001</v>
      </c>
      <c r="P1296">
        <v>-2.812298111</v>
      </c>
      <c r="Q1296">
        <v>-2.198705796</v>
      </c>
      <c r="R1296">
        <v>-0.15317683200000001</v>
      </c>
      <c r="S1296">
        <v>-0.14739982099999999</v>
      </c>
      <c r="T1296">
        <v>-0.13891867699999999</v>
      </c>
      <c r="U1296">
        <v>-0.14828480899999999</v>
      </c>
      <c r="V1296">
        <v>-0.14061490600000001</v>
      </c>
      <c r="W1296">
        <v>-0.10993529</v>
      </c>
      <c r="X1296">
        <v>3.335359E-3</v>
      </c>
      <c r="Y1296">
        <v>7.5797659999999999E-3</v>
      </c>
      <c r="Z1296">
        <v>0.77104443700000003</v>
      </c>
      <c r="AA1296">
        <v>4.4282210000000004E-3</v>
      </c>
      <c r="AB1296">
        <v>2.3009712000000002E-2</v>
      </c>
      <c r="AC1296">
        <v>0.69971053500000002</v>
      </c>
    </row>
    <row r="1297" spans="1:29" x14ac:dyDescent="0.3">
      <c r="A1297">
        <v>12.95</v>
      </c>
      <c r="B1297">
        <v>28.2</v>
      </c>
      <c r="C1297">
        <v>-65</v>
      </c>
      <c r="D1297">
        <v>-65</v>
      </c>
      <c r="E1297">
        <v>-65</v>
      </c>
      <c r="F1297">
        <v>-60.54807692</v>
      </c>
      <c r="G1297">
        <v>-58.29807692</v>
      </c>
      <c r="H1297">
        <v>-53.89423077</v>
      </c>
      <c r="I1297">
        <v>-58</v>
      </c>
      <c r="J1297">
        <v>-46</v>
      </c>
      <c r="K1297">
        <v>-50</v>
      </c>
      <c r="L1297">
        <v>-3.0959862249999999</v>
      </c>
      <c r="M1297">
        <v>-2.980937666</v>
      </c>
      <c r="N1297">
        <v>-2.7557571529999998</v>
      </c>
      <c r="O1297">
        <v>-2.9656961900000001</v>
      </c>
      <c r="P1297">
        <v>-2.3521038750000001</v>
      </c>
      <c r="Q1297">
        <v>-2.556634646</v>
      </c>
      <c r="R1297">
        <v>-0.15479931099999999</v>
      </c>
      <c r="S1297">
        <v>-0.14904688299999999</v>
      </c>
      <c r="T1297">
        <v>-0.13778785800000001</v>
      </c>
      <c r="U1297">
        <v>-0.14828480899999999</v>
      </c>
      <c r="V1297">
        <v>-0.117605194</v>
      </c>
      <c r="W1297">
        <v>-0.127831732</v>
      </c>
      <c r="X1297">
        <v>3.321166E-3</v>
      </c>
      <c r="Y1297">
        <v>9.4234929999999998E-3</v>
      </c>
      <c r="Z1297">
        <v>0.77479658299999998</v>
      </c>
      <c r="AA1297">
        <v>1.7712884000000002E-2</v>
      </c>
      <c r="AB1297">
        <v>3.4088460000000001E-3</v>
      </c>
      <c r="AC1297">
        <v>0.690739887</v>
      </c>
    </row>
    <row r="1298" spans="1:29" x14ac:dyDescent="0.3">
      <c r="A1298">
        <v>12.96</v>
      </c>
      <c r="B1298">
        <v>28.2</v>
      </c>
      <c r="C1298">
        <v>-65</v>
      </c>
      <c r="D1298">
        <v>-65</v>
      </c>
      <c r="E1298">
        <v>-65</v>
      </c>
      <c r="F1298">
        <v>-60.56730769</v>
      </c>
      <c r="G1298">
        <v>-58.75</v>
      </c>
      <c r="H1298">
        <v>-52.97115385</v>
      </c>
      <c r="I1298">
        <v>-49</v>
      </c>
      <c r="J1298">
        <v>-54</v>
      </c>
      <c r="K1298">
        <v>-53</v>
      </c>
      <c r="L1298">
        <v>-3.096969546</v>
      </c>
      <c r="M1298">
        <v>-3.0040457100000002</v>
      </c>
      <c r="N1298">
        <v>-2.7085577440000002</v>
      </c>
      <c r="O1298">
        <v>-2.5055019540000001</v>
      </c>
      <c r="P1298">
        <v>-2.761165418</v>
      </c>
      <c r="Q1298">
        <v>-2.710032725</v>
      </c>
      <c r="R1298">
        <v>-0.15484847700000001</v>
      </c>
      <c r="S1298">
        <v>-0.15020228499999999</v>
      </c>
      <c r="T1298">
        <v>-0.135427887</v>
      </c>
      <c r="U1298">
        <v>-0.125275098</v>
      </c>
      <c r="V1298">
        <v>-0.13805827100000001</v>
      </c>
      <c r="W1298">
        <v>-0.13550163600000001</v>
      </c>
      <c r="X1298">
        <v>2.6824800000000001E-3</v>
      </c>
      <c r="Y1298">
        <v>1.1398329E-2</v>
      </c>
      <c r="Z1298">
        <v>0.77276956100000005</v>
      </c>
      <c r="AA1298">
        <v>-7.3803690000000003E-3</v>
      </c>
      <c r="AB1298">
        <v>-2.5566349999999998E-3</v>
      </c>
      <c r="AC1298">
        <v>0.69971053500000002</v>
      </c>
    </row>
    <row r="1299" spans="1:29" x14ac:dyDescent="0.3">
      <c r="A1299">
        <v>12.97</v>
      </c>
      <c r="B1299">
        <v>28.2</v>
      </c>
      <c r="C1299">
        <v>-65</v>
      </c>
      <c r="D1299">
        <v>-65</v>
      </c>
      <c r="E1299">
        <v>-65</v>
      </c>
      <c r="F1299">
        <v>-60.74038462</v>
      </c>
      <c r="G1299">
        <v>-58.75961538</v>
      </c>
      <c r="H1299">
        <v>-52.44230769</v>
      </c>
      <c r="I1299">
        <v>-117</v>
      </c>
      <c r="J1299">
        <v>-56</v>
      </c>
      <c r="K1299">
        <v>-52</v>
      </c>
      <c r="L1299">
        <v>-3.1058194349999999</v>
      </c>
      <c r="M1299">
        <v>-3.00453737</v>
      </c>
      <c r="N1299">
        <v>-2.681516416</v>
      </c>
      <c r="O1299">
        <v>-5.9825250729999997</v>
      </c>
      <c r="P1299">
        <v>-2.8634308040000001</v>
      </c>
      <c r="Q1299">
        <v>-2.658900032</v>
      </c>
      <c r="R1299">
        <v>-0.155290972</v>
      </c>
      <c r="S1299">
        <v>-0.15022686900000001</v>
      </c>
      <c r="T1299">
        <v>-0.13407582100000001</v>
      </c>
      <c r="U1299">
        <v>-0.29912625399999998</v>
      </c>
      <c r="V1299">
        <v>-0.14317154000000001</v>
      </c>
      <c r="W1299">
        <v>-0.13294500200000001</v>
      </c>
      <c r="X1299">
        <v>2.923761E-3</v>
      </c>
      <c r="Y1299">
        <v>1.24554E-2</v>
      </c>
      <c r="Z1299">
        <v>0.77121694900000004</v>
      </c>
      <c r="AA1299">
        <v>9.0040495999999998E-2</v>
      </c>
      <c r="AB1299">
        <v>5.8802596999999998E-2</v>
      </c>
      <c r="AC1299">
        <v>1.009197887</v>
      </c>
    </row>
    <row r="1300" spans="1:29" x14ac:dyDescent="0.3">
      <c r="A1300">
        <v>12.98</v>
      </c>
      <c r="B1300">
        <v>28.2</v>
      </c>
      <c r="C1300">
        <v>-65</v>
      </c>
      <c r="D1300">
        <v>-65</v>
      </c>
      <c r="E1300">
        <v>-65</v>
      </c>
      <c r="F1300">
        <v>-60.83653846</v>
      </c>
      <c r="G1300">
        <v>-58.76923077</v>
      </c>
      <c r="H1300">
        <v>-52.10576923</v>
      </c>
      <c r="I1300">
        <v>0</v>
      </c>
      <c r="J1300">
        <v>-57</v>
      </c>
      <c r="K1300">
        <v>-50</v>
      </c>
      <c r="L1300">
        <v>-3.1107360399999999</v>
      </c>
      <c r="M1300">
        <v>-3.0050290309999999</v>
      </c>
      <c r="N1300">
        <v>-2.6643082979999999</v>
      </c>
      <c r="O1300">
        <v>0</v>
      </c>
      <c r="P1300">
        <v>-2.9145634970000001</v>
      </c>
      <c r="Q1300">
        <v>-2.556634646</v>
      </c>
      <c r="R1300">
        <v>-0.155536802</v>
      </c>
      <c r="S1300">
        <v>-0.15025145200000001</v>
      </c>
      <c r="T1300">
        <v>-0.133215415</v>
      </c>
      <c r="U1300">
        <v>0</v>
      </c>
      <c r="V1300">
        <v>-0.14572817499999999</v>
      </c>
      <c r="W1300">
        <v>-0.127831732</v>
      </c>
      <c r="X1300">
        <v>3.0514990000000001E-3</v>
      </c>
      <c r="Y1300">
        <v>1.3119141000000001E-2</v>
      </c>
      <c r="Z1300">
        <v>0.77018187400000004</v>
      </c>
      <c r="AA1300">
        <v>-8.4136200999999994E-2</v>
      </c>
      <c r="AB1300">
        <v>-3.6645097000000001E-2</v>
      </c>
      <c r="AC1300">
        <v>0.47992966199999998</v>
      </c>
    </row>
    <row r="1301" spans="1:29" x14ac:dyDescent="0.3">
      <c r="A1301">
        <v>12.99</v>
      </c>
      <c r="B1301">
        <v>28.2</v>
      </c>
      <c r="C1301">
        <v>-65</v>
      </c>
      <c r="D1301">
        <v>-65</v>
      </c>
      <c r="E1301">
        <v>-65</v>
      </c>
      <c r="F1301">
        <v>-60.74038462</v>
      </c>
      <c r="G1301">
        <v>-58.80769231</v>
      </c>
      <c r="H1301">
        <v>-52.19230769</v>
      </c>
      <c r="I1301">
        <v>-119</v>
      </c>
      <c r="J1301">
        <v>-58</v>
      </c>
      <c r="K1301">
        <v>-41</v>
      </c>
      <c r="L1301">
        <v>-3.1058194349999999</v>
      </c>
      <c r="M1301">
        <v>-3.006995673</v>
      </c>
      <c r="N1301">
        <v>-2.6687332430000001</v>
      </c>
      <c r="O1301">
        <v>-6.0847904589999997</v>
      </c>
      <c r="P1301">
        <v>-2.9656961900000001</v>
      </c>
      <c r="Q1301">
        <v>-2.09644041</v>
      </c>
      <c r="R1301">
        <v>-0.155290972</v>
      </c>
      <c r="S1301">
        <v>-0.15034978399999999</v>
      </c>
      <c r="T1301">
        <v>-0.13343666200000001</v>
      </c>
      <c r="U1301">
        <v>-0.30423952300000001</v>
      </c>
      <c r="V1301">
        <v>-0.14828480899999999</v>
      </c>
      <c r="W1301">
        <v>-0.104822021</v>
      </c>
      <c r="X1301">
        <v>2.8527959999999999E-3</v>
      </c>
      <c r="Y1301">
        <v>1.2922477E-2</v>
      </c>
      <c r="Z1301">
        <v>0.77031125899999997</v>
      </c>
      <c r="AA1301">
        <v>9.0040495999999998E-2</v>
      </c>
      <c r="AB1301">
        <v>8.0960096999999995E-2</v>
      </c>
      <c r="AC1301">
        <v>0.97780061900000004</v>
      </c>
    </row>
    <row r="1302" spans="1:29" x14ac:dyDescent="0.3">
      <c r="A1302">
        <v>13</v>
      </c>
      <c r="B1302">
        <v>28.2</v>
      </c>
      <c r="C1302">
        <v>-65</v>
      </c>
      <c r="D1302">
        <v>-65</v>
      </c>
      <c r="E1302">
        <v>-65</v>
      </c>
      <c r="F1302">
        <v>-60.44230769</v>
      </c>
      <c r="G1302">
        <v>-58.97115385</v>
      </c>
      <c r="H1302">
        <v>-52.82692308</v>
      </c>
      <c r="I1302">
        <v>-60</v>
      </c>
      <c r="J1302">
        <v>-103</v>
      </c>
      <c r="K1302">
        <v>-100</v>
      </c>
      <c r="L1302">
        <v>-3.090577959</v>
      </c>
      <c r="M1302">
        <v>-3.0153539010000001</v>
      </c>
      <c r="N1302">
        <v>-2.7011828360000001</v>
      </c>
      <c r="O1302">
        <v>-3.0679615760000001</v>
      </c>
      <c r="P1302">
        <v>-5.2666673719999997</v>
      </c>
      <c r="Q1302">
        <v>-5.1132692930000001</v>
      </c>
      <c r="R1302">
        <v>-0.154528898</v>
      </c>
      <c r="S1302">
        <v>-0.15076769500000001</v>
      </c>
      <c r="T1302">
        <v>-0.13505914199999999</v>
      </c>
      <c r="U1302">
        <v>-0.15339807899999999</v>
      </c>
      <c r="V1302">
        <v>-0.26333336899999998</v>
      </c>
      <c r="W1302">
        <v>-0.25566346499999998</v>
      </c>
      <c r="X1302">
        <v>2.1715319999999999E-3</v>
      </c>
      <c r="Y1302">
        <v>1.1726103E-2</v>
      </c>
      <c r="Z1302">
        <v>0.77255392099999998</v>
      </c>
      <c r="AA1302">
        <v>-6.3471168999999994E-2</v>
      </c>
      <c r="AB1302">
        <v>-3.1531826999999998E-2</v>
      </c>
      <c r="AC1302">
        <v>1.1796401969999999</v>
      </c>
    </row>
    <row r="1303" spans="1:29" x14ac:dyDescent="0.3">
      <c r="A1303">
        <v>13.01</v>
      </c>
      <c r="B1303">
        <v>28.2</v>
      </c>
      <c r="C1303">
        <v>-65</v>
      </c>
      <c r="D1303">
        <v>-65</v>
      </c>
      <c r="E1303">
        <v>-65</v>
      </c>
      <c r="F1303">
        <v>-60.04807692</v>
      </c>
      <c r="G1303">
        <v>-59.51923077</v>
      </c>
      <c r="H1303">
        <v>-53.25961538</v>
      </c>
      <c r="I1303">
        <v>-48</v>
      </c>
      <c r="J1303">
        <v>-58</v>
      </c>
      <c r="K1303">
        <v>0</v>
      </c>
      <c r="L1303">
        <v>-3.070419878</v>
      </c>
      <c r="M1303">
        <v>-3.0433785499999999</v>
      </c>
      <c r="N1303">
        <v>-2.7233075590000002</v>
      </c>
      <c r="O1303">
        <v>-2.4543692610000001</v>
      </c>
      <c r="P1303">
        <v>-2.9656961900000001</v>
      </c>
      <c r="Q1303">
        <v>0</v>
      </c>
      <c r="R1303">
        <v>-0.15352099399999999</v>
      </c>
      <c r="S1303">
        <v>-0.15216892800000001</v>
      </c>
      <c r="T1303">
        <v>-0.136165378</v>
      </c>
      <c r="U1303">
        <v>-0.122718463</v>
      </c>
      <c r="V1303">
        <v>-0.14828480899999999</v>
      </c>
      <c r="W1303">
        <v>0</v>
      </c>
      <c r="X1303">
        <v>7.8061600000000004E-4</v>
      </c>
      <c r="Y1303">
        <v>1.1119722E-2</v>
      </c>
      <c r="Z1303">
        <v>0.77518473600000004</v>
      </c>
      <c r="AA1303">
        <v>-1.4760736999999999E-2</v>
      </c>
      <c r="AB1303">
        <v>9.0334423999999997E-2</v>
      </c>
      <c r="AC1303">
        <v>0.47544433800000002</v>
      </c>
    </row>
    <row r="1304" spans="1:29" x14ac:dyDescent="0.3">
      <c r="A1304">
        <v>13.02</v>
      </c>
      <c r="B1304">
        <v>28.2</v>
      </c>
      <c r="C1304">
        <v>-65</v>
      </c>
      <c r="D1304">
        <v>-65</v>
      </c>
      <c r="E1304">
        <v>-65</v>
      </c>
      <c r="F1304">
        <v>-59.27884615</v>
      </c>
      <c r="G1304">
        <v>-60.23076923</v>
      </c>
      <c r="H1304">
        <v>-53.73076923</v>
      </c>
      <c r="I1304">
        <v>-58</v>
      </c>
      <c r="J1304">
        <v>-56</v>
      </c>
      <c r="K1304">
        <v>-95</v>
      </c>
      <c r="L1304">
        <v>-3.0310870379999999</v>
      </c>
      <c r="M1304">
        <v>-3.0797614279999999</v>
      </c>
      <c r="N1304">
        <v>-2.7473989240000001</v>
      </c>
      <c r="O1304">
        <v>-2.9656961900000001</v>
      </c>
      <c r="P1304">
        <v>-2.8634308040000001</v>
      </c>
      <c r="Q1304">
        <v>-4.8576058279999996</v>
      </c>
      <c r="R1304">
        <v>-0.151554352</v>
      </c>
      <c r="S1304">
        <v>-0.153988071</v>
      </c>
      <c r="T1304">
        <v>-0.13736994599999999</v>
      </c>
      <c r="U1304">
        <v>-0.14828480899999999</v>
      </c>
      <c r="V1304">
        <v>-0.14317154000000001</v>
      </c>
      <c r="W1304">
        <v>-0.242880291</v>
      </c>
      <c r="X1304">
        <v>-1.4051090000000001E-3</v>
      </c>
      <c r="Y1304">
        <v>1.0267510000000001E-2</v>
      </c>
      <c r="Z1304">
        <v>0.77703924499999999</v>
      </c>
      <c r="AA1304">
        <v>2.952147E-3</v>
      </c>
      <c r="AB1304">
        <v>-6.4768078000000007E-2</v>
      </c>
      <c r="AC1304">
        <v>0.93743270400000001</v>
      </c>
    </row>
    <row r="1305" spans="1:29" x14ac:dyDescent="0.3">
      <c r="A1305">
        <v>13.03</v>
      </c>
      <c r="B1305">
        <v>28.2</v>
      </c>
      <c r="C1305">
        <v>-65</v>
      </c>
      <c r="D1305">
        <v>-65</v>
      </c>
      <c r="E1305">
        <v>-65</v>
      </c>
      <c r="F1305">
        <v>-58.60576923</v>
      </c>
      <c r="G1305">
        <v>-60.90384615</v>
      </c>
      <c r="H1305">
        <v>-54.24038462</v>
      </c>
      <c r="I1305">
        <v>-58</v>
      </c>
      <c r="J1305">
        <v>-57</v>
      </c>
      <c r="K1305">
        <v>0</v>
      </c>
      <c r="L1305">
        <v>-2.9966708020000001</v>
      </c>
      <c r="M1305">
        <v>-3.1141776640000001</v>
      </c>
      <c r="N1305">
        <v>-2.7734569310000001</v>
      </c>
      <c r="O1305">
        <v>-2.9656961900000001</v>
      </c>
      <c r="P1305">
        <v>-2.9145634970000001</v>
      </c>
      <c r="Q1305">
        <v>0</v>
      </c>
      <c r="R1305">
        <v>-0.14983353999999999</v>
      </c>
      <c r="S1305">
        <v>-0.15570888299999999</v>
      </c>
      <c r="T1305">
        <v>-0.13867284699999999</v>
      </c>
      <c r="U1305">
        <v>-0.14828480899999999</v>
      </c>
      <c r="V1305">
        <v>-0.14572817499999999</v>
      </c>
      <c r="W1305">
        <v>0</v>
      </c>
      <c r="X1305">
        <v>-3.3921310000000001E-3</v>
      </c>
      <c r="Y1305">
        <v>9.3989099999999999E-3</v>
      </c>
      <c r="Z1305">
        <v>0.77932503500000005</v>
      </c>
      <c r="AA1305">
        <v>1.476074E-3</v>
      </c>
      <c r="AB1305">
        <v>9.8004328000000002E-2</v>
      </c>
      <c r="AC1305">
        <v>0.515812253</v>
      </c>
    </row>
    <row r="1306" spans="1:29" x14ac:dyDescent="0.3">
      <c r="A1306">
        <v>13.04</v>
      </c>
      <c r="B1306">
        <v>28.2</v>
      </c>
      <c r="C1306">
        <v>-65</v>
      </c>
      <c r="D1306">
        <v>-65</v>
      </c>
      <c r="E1306">
        <v>-65</v>
      </c>
      <c r="F1306">
        <v>-57.79807692</v>
      </c>
      <c r="G1306">
        <v>-61.52884615</v>
      </c>
      <c r="H1306">
        <v>-54.83653846</v>
      </c>
      <c r="I1306">
        <v>-58</v>
      </c>
      <c r="J1306">
        <v>-57</v>
      </c>
      <c r="K1306">
        <v>-88</v>
      </c>
      <c r="L1306">
        <v>-2.9553713190000002</v>
      </c>
      <c r="M1306">
        <v>-3.1461355969999998</v>
      </c>
      <c r="N1306">
        <v>-2.8039398819999999</v>
      </c>
      <c r="O1306">
        <v>-2.9656961900000001</v>
      </c>
      <c r="P1306">
        <v>-2.9145634970000001</v>
      </c>
      <c r="Q1306">
        <v>-4.4996769780000001</v>
      </c>
      <c r="R1306">
        <v>-0.14776856599999999</v>
      </c>
      <c r="S1306">
        <v>-0.15730678000000001</v>
      </c>
      <c r="T1306">
        <v>-0.14019699399999999</v>
      </c>
      <c r="U1306">
        <v>-0.14828480899999999</v>
      </c>
      <c r="V1306">
        <v>-0.14572817499999999</v>
      </c>
      <c r="W1306">
        <v>-0.22498384900000001</v>
      </c>
      <c r="X1306">
        <v>-5.5068900000000004E-3</v>
      </c>
      <c r="Y1306">
        <v>8.2271189999999998E-3</v>
      </c>
      <c r="Z1306">
        <v>0.781179544</v>
      </c>
      <c r="AA1306">
        <v>1.476074E-3</v>
      </c>
      <c r="AB1306">
        <v>-5.1984903999999998E-2</v>
      </c>
      <c r="AC1306">
        <v>0.91052076000000004</v>
      </c>
    </row>
    <row r="1307" spans="1:29" x14ac:dyDescent="0.3">
      <c r="A1307">
        <v>13.05</v>
      </c>
      <c r="B1307">
        <v>28.2</v>
      </c>
      <c r="C1307">
        <v>-65</v>
      </c>
      <c r="D1307">
        <v>-65</v>
      </c>
      <c r="E1307">
        <v>-65</v>
      </c>
      <c r="F1307">
        <v>-56.25</v>
      </c>
      <c r="G1307">
        <v>-61.625</v>
      </c>
      <c r="H1307">
        <v>-55.22115385</v>
      </c>
      <c r="I1307">
        <v>-55</v>
      </c>
      <c r="J1307">
        <v>-47</v>
      </c>
      <c r="K1307">
        <v>-54</v>
      </c>
      <c r="L1307">
        <v>-2.8762139769999999</v>
      </c>
      <c r="M1307">
        <v>-3.1510522019999998</v>
      </c>
      <c r="N1307">
        <v>-2.823606303</v>
      </c>
      <c r="O1307">
        <v>-2.812298111</v>
      </c>
      <c r="P1307">
        <v>-2.4032365680000001</v>
      </c>
      <c r="Q1307">
        <v>-2.761165418</v>
      </c>
      <c r="R1307">
        <v>-0.14381069899999999</v>
      </c>
      <c r="S1307">
        <v>-0.15755261000000001</v>
      </c>
      <c r="T1307">
        <v>-0.141180315</v>
      </c>
      <c r="U1307">
        <v>-0.14061490600000001</v>
      </c>
      <c r="V1307">
        <v>-0.120161828</v>
      </c>
      <c r="W1307">
        <v>-0.13805827100000001</v>
      </c>
      <c r="X1307">
        <v>-7.9338959999999993E-3</v>
      </c>
      <c r="Y1307">
        <v>6.3342260000000001E-3</v>
      </c>
      <c r="Z1307">
        <v>0.77639232300000005</v>
      </c>
      <c r="AA1307">
        <v>1.1808590000000001E-2</v>
      </c>
      <c r="AB1307">
        <v>-5.1132690000000001E-3</v>
      </c>
      <c r="AC1307">
        <v>0.69971053500000002</v>
      </c>
    </row>
    <row r="1308" spans="1:29" x14ac:dyDescent="0.3">
      <c r="A1308">
        <v>13.06</v>
      </c>
      <c r="B1308">
        <v>28.2</v>
      </c>
      <c r="C1308">
        <v>-65</v>
      </c>
      <c r="D1308">
        <v>-65</v>
      </c>
      <c r="E1308">
        <v>-65</v>
      </c>
      <c r="F1308">
        <v>-55.31730769</v>
      </c>
      <c r="G1308">
        <v>-61.34615385</v>
      </c>
      <c r="H1308">
        <v>-55.68269231</v>
      </c>
      <c r="I1308">
        <v>-44</v>
      </c>
      <c r="J1308">
        <v>-58</v>
      </c>
      <c r="K1308">
        <v>-55</v>
      </c>
      <c r="L1308">
        <v>-2.8285229080000001</v>
      </c>
      <c r="M1308">
        <v>-3.136794047</v>
      </c>
      <c r="N1308">
        <v>-2.847206007</v>
      </c>
      <c r="O1308">
        <v>-2.2498384890000001</v>
      </c>
      <c r="P1308">
        <v>-2.9656961900000001</v>
      </c>
      <c r="Q1308">
        <v>-2.812298111</v>
      </c>
      <c r="R1308">
        <v>-0.141426145</v>
      </c>
      <c r="S1308">
        <v>-0.156839702</v>
      </c>
      <c r="T1308">
        <v>-0.1423603</v>
      </c>
      <c r="U1308">
        <v>-0.11249192399999999</v>
      </c>
      <c r="V1308">
        <v>-0.14828480899999999</v>
      </c>
      <c r="W1308">
        <v>-0.14061490600000001</v>
      </c>
      <c r="X1308">
        <v>-8.899021E-3</v>
      </c>
      <c r="Y1308">
        <v>4.5150820000000001E-3</v>
      </c>
      <c r="Z1308">
        <v>0.77302833000000004</v>
      </c>
      <c r="AA1308">
        <v>-2.0665032E-2</v>
      </c>
      <c r="AB1308">
        <v>-6.8176920000000002E-3</v>
      </c>
      <c r="AC1308">
        <v>0.70419585900000004</v>
      </c>
    </row>
    <row r="1309" spans="1:29" x14ac:dyDescent="0.3">
      <c r="A1309">
        <v>13.07</v>
      </c>
      <c r="B1309">
        <v>28.2</v>
      </c>
      <c r="C1309">
        <v>-65</v>
      </c>
      <c r="D1309">
        <v>-65</v>
      </c>
      <c r="E1309">
        <v>-65</v>
      </c>
      <c r="F1309">
        <v>-54.55769231</v>
      </c>
      <c r="G1309">
        <v>-61.125</v>
      </c>
      <c r="H1309">
        <v>-56.13461538</v>
      </c>
      <c r="I1309">
        <v>-55</v>
      </c>
      <c r="J1309">
        <v>-62</v>
      </c>
      <c r="K1309">
        <v>-57</v>
      </c>
      <c r="L1309">
        <v>-2.7896817280000001</v>
      </c>
      <c r="M1309">
        <v>-3.125485855</v>
      </c>
      <c r="N1309">
        <v>-2.8703140509999998</v>
      </c>
      <c r="O1309">
        <v>-2.812298111</v>
      </c>
      <c r="P1309">
        <v>-3.1702269620000001</v>
      </c>
      <c r="Q1309">
        <v>-2.9145634970000001</v>
      </c>
      <c r="R1309">
        <v>-0.13948408600000001</v>
      </c>
      <c r="S1309">
        <v>-0.15627429300000001</v>
      </c>
      <c r="T1309">
        <v>-0.14351570299999999</v>
      </c>
      <c r="U1309">
        <v>-0.14061490600000001</v>
      </c>
      <c r="V1309">
        <v>-0.158511348</v>
      </c>
      <c r="W1309">
        <v>-0.14572817499999999</v>
      </c>
      <c r="X1309">
        <v>-9.6938300000000005E-3</v>
      </c>
      <c r="Y1309">
        <v>2.9089910000000001E-3</v>
      </c>
      <c r="Z1309">
        <v>0.77065628399999997</v>
      </c>
      <c r="AA1309">
        <v>-1.0332516E-2</v>
      </c>
      <c r="AB1309">
        <v>2.5566349999999998E-3</v>
      </c>
      <c r="AC1309">
        <v>0.78044636599999995</v>
      </c>
    </row>
    <row r="1310" spans="1:29" x14ac:dyDescent="0.3">
      <c r="A1310">
        <v>13.08</v>
      </c>
      <c r="B1310">
        <v>28.2</v>
      </c>
      <c r="C1310">
        <v>-65</v>
      </c>
      <c r="D1310">
        <v>-65</v>
      </c>
      <c r="E1310">
        <v>-65</v>
      </c>
      <c r="F1310">
        <v>-54.48076923</v>
      </c>
      <c r="G1310">
        <v>-60.69230769</v>
      </c>
      <c r="H1310">
        <v>-56.56730769</v>
      </c>
      <c r="I1310">
        <v>-53</v>
      </c>
      <c r="J1310">
        <v>-63</v>
      </c>
      <c r="K1310">
        <v>-59</v>
      </c>
      <c r="L1310">
        <v>-2.7857484440000002</v>
      </c>
      <c r="M1310">
        <v>-3.1033611319999999</v>
      </c>
      <c r="N1310">
        <v>-2.8924387739999999</v>
      </c>
      <c r="O1310">
        <v>-2.710032725</v>
      </c>
      <c r="P1310">
        <v>-3.2213596550000001</v>
      </c>
      <c r="Q1310">
        <v>-3.0168288830000001</v>
      </c>
      <c r="R1310">
        <v>-0.13928742199999999</v>
      </c>
      <c r="S1310">
        <v>-0.155168057</v>
      </c>
      <c r="T1310">
        <v>-0.144621939</v>
      </c>
      <c r="U1310">
        <v>-0.13550163600000001</v>
      </c>
      <c r="V1310">
        <v>-0.161067983</v>
      </c>
      <c r="W1310">
        <v>-0.15084144399999999</v>
      </c>
      <c r="X1310">
        <v>-9.1686890000000007E-3</v>
      </c>
      <c r="Y1310">
        <v>1.7371999999999999E-3</v>
      </c>
      <c r="Z1310">
        <v>0.77031125899999997</v>
      </c>
      <c r="AA1310">
        <v>-1.4760736999999999E-2</v>
      </c>
      <c r="AB1310">
        <v>-1.704423E-3</v>
      </c>
      <c r="AC1310">
        <v>0.78493168999999996</v>
      </c>
    </row>
    <row r="1311" spans="1:29" x14ac:dyDescent="0.3">
      <c r="A1311">
        <v>13.09</v>
      </c>
      <c r="B1311">
        <v>28.2</v>
      </c>
      <c r="C1311">
        <v>-65</v>
      </c>
      <c r="D1311">
        <v>-65</v>
      </c>
      <c r="E1311">
        <v>-65</v>
      </c>
      <c r="F1311">
        <v>-55.61538462</v>
      </c>
      <c r="G1311">
        <v>-60.96153846</v>
      </c>
      <c r="H1311">
        <v>-58.09615385</v>
      </c>
      <c r="I1311">
        <v>-54</v>
      </c>
      <c r="J1311">
        <v>-66</v>
      </c>
      <c r="K1311">
        <v>-49</v>
      </c>
      <c r="L1311">
        <v>-2.843764384</v>
      </c>
      <c r="M1311">
        <v>-3.1171276269999999</v>
      </c>
      <c r="N1311">
        <v>-2.9706127950000001</v>
      </c>
      <c r="O1311">
        <v>-2.761165418</v>
      </c>
      <c r="P1311">
        <v>-3.374757733</v>
      </c>
      <c r="Q1311">
        <v>-2.5055019540000001</v>
      </c>
      <c r="R1311">
        <v>-0.142188219</v>
      </c>
      <c r="S1311">
        <v>-0.15585638099999999</v>
      </c>
      <c r="T1311">
        <v>-0.14853063999999999</v>
      </c>
      <c r="U1311">
        <v>-0.13805827100000001</v>
      </c>
      <c r="V1311">
        <v>-0.168737887</v>
      </c>
      <c r="W1311">
        <v>-0.125275098</v>
      </c>
      <c r="X1311">
        <v>-7.8913170000000001E-3</v>
      </c>
      <c r="Y1311">
        <v>3.2777400000000002E-4</v>
      </c>
      <c r="Z1311">
        <v>0.78346533399999996</v>
      </c>
      <c r="AA1311">
        <v>-1.7712884000000002E-2</v>
      </c>
      <c r="AB1311">
        <v>1.8748654E-2</v>
      </c>
      <c r="AC1311">
        <v>0.75801974599999999</v>
      </c>
    </row>
    <row r="1312" spans="1:29" x14ac:dyDescent="0.3">
      <c r="A1312">
        <v>13.1</v>
      </c>
      <c r="B1312">
        <v>28.2</v>
      </c>
      <c r="C1312">
        <v>-65</v>
      </c>
      <c r="D1312">
        <v>-65</v>
      </c>
      <c r="E1312">
        <v>-65</v>
      </c>
      <c r="F1312">
        <v>-56.69230769</v>
      </c>
      <c r="G1312">
        <v>-62.14423077</v>
      </c>
      <c r="H1312">
        <v>-59.31730769</v>
      </c>
      <c r="I1312">
        <v>-57</v>
      </c>
      <c r="J1312">
        <v>-54</v>
      </c>
      <c r="K1312">
        <v>-61</v>
      </c>
      <c r="L1312">
        <v>-2.8988303609999999</v>
      </c>
      <c r="M1312">
        <v>-3.1776018690000001</v>
      </c>
      <c r="N1312">
        <v>-3.0330536800000001</v>
      </c>
      <c r="O1312">
        <v>-2.9145634970000001</v>
      </c>
      <c r="P1312">
        <v>-2.761165418</v>
      </c>
      <c r="Q1312">
        <v>-3.1190942690000001</v>
      </c>
      <c r="R1312">
        <v>-0.14494151799999999</v>
      </c>
      <c r="S1312">
        <v>-0.158880093</v>
      </c>
      <c r="T1312">
        <v>-0.15165268400000001</v>
      </c>
      <c r="U1312">
        <v>-0.14572817499999999</v>
      </c>
      <c r="V1312">
        <v>-0.13805827100000001</v>
      </c>
      <c r="W1312">
        <v>-0.15595471299999999</v>
      </c>
      <c r="X1312">
        <v>-8.0474399999999995E-3</v>
      </c>
      <c r="Y1312">
        <v>1.7208100000000001E-4</v>
      </c>
      <c r="Z1312">
        <v>0.79907771100000002</v>
      </c>
      <c r="AA1312">
        <v>4.4282210000000004E-3</v>
      </c>
      <c r="AB1312">
        <v>-9.374327E-3</v>
      </c>
      <c r="AC1312">
        <v>0.77147571800000003</v>
      </c>
    </row>
    <row r="1313" spans="1:29" x14ac:dyDescent="0.3">
      <c r="A1313">
        <v>13.11</v>
      </c>
      <c r="B1313">
        <v>28.2</v>
      </c>
      <c r="C1313">
        <v>-65</v>
      </c>
      <c r="D1313">
        <v>-65</v>
      </c>
      <c r="E1313">
        <v>-65</v>
      </c>
      <c r="F1313">
        <v>-57.84615385</v>
      </c>
      <c r="G1313">
        <v>-63.29807692</v>
      </c>
      <c r="H1313">
        <v>-60.29807692</v>
      </c>
      <c r="I1313">
        <v>-53</v>
      </c>
      <c r="J1313">
        <v>-66</v>
      </c>
      <c r="K1313">
        <v>-61</v>
      </c>
      <c r="L1313">
        <v>-2.9578296220000002</v>
      </c>
      <c r="M1313">
        <v>-3.2366011299999999</v>
      </c>
      <c r="N1313">
        <v>-3.083203052</v>
      </c>
      <c r="O1313">
        <v>-2.710032725</v>
      </c>
      <c r="P1313">
        <v>-3.374757733</v>
      </c>
      <c r="Q1313">
        <v>-3.1190942690000001</v>
      </c>
      <c r="R1313">
        <v>-0.14789148099999999</v>
      </c>
      <c r="S1313">
        <v>-0.161830057</v>
      </c>
      <c r="T1313">
        <v>-0.15416015299999999</v>
      </c>
      <c r="U1313">
        <v>-0.13550163600000001</v>
      </c>
      <c r="V1313">
        <v>-0.168737887</v>
      </c>
      <c r="W1313">
        <v>-0.15595471299999999</v>
      </c>
      <c r="X1313">
        <v>-8.0474399999999995E-3</v>
      </c>
      <c r="Y1313">
        <v>4.6707699999999999E-4</v>
      </c>
      <c r="Z1313">
        <v>0.81382752700000005</v>
      </c>
      <c r="AA1313">
        <v>-1.9188957999999999E-2</v>
      </c>
      <c r="AB1313">
        <v>-2.5566349999999998E-3</v>
      </c>
      <c r="AC1313">
        <v>0.80735830900000005</v>
      </c>
    </row>
    <row r="1314" spans="1:29" x14ac:dyDescent="0.3">
      <c r="A1314">
        <v>13.12</v>
      </c>
      <c r="B1314">
        <v>28.2</v>
      </c>
      <c r="C1314">
        <v>-65</v>
      </c>
      <c r="D1314">
        <v>-65</v>
      </c>
      <c r="E1314">
        <v>-65</v>
      </c>
      <c r="F1314">
        <v>-58.75961538</v>
      </c>
      <c r="G1314">
        <v>-64.317307690000007</v>
      </c>
      <c r="H1314">
        <v>-60.90384615</v>
      </c>
      <c r="I1314">
        <v>-44</v>
      </c>
      <c r="J1314">
        <v>-68</v>
      </c>
      <c r="K1314">
        <v>-62</v>
      </c>
      <c r="L1314">
        <v>-3.00453737</v>
      </c>
      <c r="M1314">
        <v>-3.288717144</v>
      </c>
      <c r="N1314">
        <v>-3.1141776640000001</v>
      </c>
      <c r="O1314">
        <v>-2.2498384890000001</v>
      </c>
      <c r="P1314">
        <v>-3.4770231190000001</v>
      </c>
      <c r="Q1314">
        <v>-3.1702269620000001</v>
      </c>
      <c r="R1314">
        <v>-0.15022686900000001</v>
      </c>
      <c r="S1314">
        <v>-0.16443585699999999</v>
      </c>
      <c r="T1314">
        <v>-0.15570888299999999</v>
      </c>
      <c r="U1314">
        <v>-0.11249192399999999</v>
      </c>
      <c r="V1314">
        <v>-0.17385115600000001</v>
      </c>
      <c r="W1314">
        <v>-0.158511348</v>
      </c>
      <c r="X1314">
        <v>-8.2035630000000005E-3</v>
      </c>
      <c r="Y1314">
        <v>1.0816529999999999E-3</v>
      </c>
      <c r="Z1314">
        <v>0.82521334899999998</v>
      </c>
      <c r="AA1314">
        <v>-3.5425769000000003E-2</v>
      </c>
      <c r="AB1314">
        <v>-1.0226539E-2</v>
      </c>
      <c r="AC1314">
        <v>0.78044636599999995</v>
      </c>
    </row>
    <row r="1315" spans="1:29" x14ac:dyDescent="0.3">
      <c r="A1315">
        <v>13.13</v>
      </c>
      <c r="B1315">
        <v>28.2</v>
      </c>
      <c r="C1315">
        <v>-65</v>
      </c>
      <c r="D1315">
        <v>-65</v>
      </c>
      <c r="E1315">
        <v>-65</v>
      </c>
      <c r="F1315">
        <v>-59.26923077</v>
      </c>
      <c r="G1315">
        <v>-64.67307692</v>
      </c>
      <c r="H1315">
        <v>-60.5</v>
      </c>
      <c r="I1315">
        <v>-58</v>
      </c>
      <c r="J1315">
        <v>-67</v>
      </c>
      <c r="K1315">
        <v>-62</v>
      </c>
      <c r="L1315">
        <v>-3.030595377</v>
      </c>
      <c r="M1315">
        <v>-3.3069085829999998</v>
      </c>
      <c r="N1315">
        <v>-3.0935279219999998</v>
      </c>
      <c r="O1315">
        <v>-2.9656961900000001</v>
      </c>
      <c r="P1315">
        <v>-3.425890426</v>
      </c>
      <c r="Q1315">
        <v>-3.1702269620000001</v>
      </c>
      <c r="R1315">
        <v>-0.15152976900000001</v>
      </c>
      <c r="S1315">
        <v>-0.16534542899999999</v>
      </c>
      <c r="T1315">
        <v>-0.15467639599999999</v>
      </c>
      <c r="U1315">
        <v>-0.14828480899999999</v>
      </c>
      <c r="V1315">
        <v>-0.17129452100000001</v>
      </c>
      <c r="W1315">
        <v>-0.158511348</v>
      </c>
      <c r="X1315">
        <v>-7.9764750000000002E-3</v>
      </c>
      <c r="Y1315">
        <v>2.507469E-3</v>
      </c>
      <c r="Z1315">
        <v>0.82728349800000001</v>
      </c>
      <c r="AA1315">
        <v>-1.3284663E-2</v>
      </c>
      <c r="AB1315">
        <v>8.5221199999999998E-4</v>
      </c>
      <c r="AC1315">
        <v>0.83875557700000003</v>
      </c>
    </row>
    <row r="1316" spans="1:29" x14ac:dyDescent="0.3">
      <c r="A1316">
        <v>13.14</v>
      </c>
      <c r="B1316">
        <v>28.2</v>
      </c>
      <c r="C1316">
        <v>-65</v>
      </c>
      <c r="D1316">
        <v>-65</v>
      </c>
      <c r="E1316">
        <v>-65</v>
      </c>
      <c r="F1316">
        <v>-59.84615385</v>
      </c>
      <c r="G1316">
        <v>-64.28846154</v>
      </c>
      <c r="H1316">
        <v>-60.79807692</v>
      </c>
      <c r="I1316">
        <v>-59</v>
      </c>
      <c r="J1316">
        <v>-65</v>
      </c>
      <c r="K1316">
        <v>-51</v>
      </c>
      <c r="L1316">
        <v>-3.0600950079999998</v>
      </c>
      <c r="M1316">
        <v>-3.2872421630000002</v>
      </c>
      <c r="N1316">
        <v>-3.1087693980000002</v>
      </c>
      <c r="O1316">
        <v>-3.0168288830000001</v>
      </c>
      <c r="P1316">
        <v>-3.32362504</v>
      </c>
      <c r="Q1316">
        <v>-2.607767339</v>
      </c>
      <c r="R1316">
        <v>-0.15300474999999999</v>
      </c>
      <c r="S1316">
        <v>-0.16436210800000001</v>
      </c>
      <c r="T1316">
        <v>-0.15543847</v>
      </c>
      <c r="U1316">
        <v>-0.15084144399999999</v>
      </c>
      <c r="V1316">
        <v>-0.166181252</v>
      </c>
      <c r="W1316">
        <v>-0.13038836700000001</v>
      </c>
      <c r="X1316">
        <v>-6.5571739999999998E-3</v>
      </c>
      <c r="Y1316">
        <v>2.1633059999999998E-3</v>
      </c>
      <c r="Z1316">
        <v>0.82948303199999995</v>
      </c>
      <c r="AA1316">
        <v>-8.8564420000000008E-3</v>
      </c>
      <c r="AB1316">
        <v>1.8748654E-2</v>
      </c>
      <c r="AC1316">
        <v>0.78493168999999996</v>
      </c>
    </row>
    <row r="1317" spans="1:29" x14ac:dyDescent="0.3">
      <c r="A1317">
        <v>13.15</v>
      </c>
      <c r="B1317">
        <v>28.2</v>
      </c>
      <c r="C1317">
        <v>-65</v>
      </c>
      <c r="D1317">
        <v>-65</v>
      </c>
      <c r="E1317">
        <v>-65</v>
      </c>
      <c r="F1317">
        <v>-60.46153846</v>
      </c>
      <c r="G1317">
        <v>-63.80769231</v>
      </c>
      <c r="H1317">
        <v>-61.14423077</v>
      </c>
      <c r="I1317">
        <v>-58</v>
      </c>
      <c r="J1317">
        <v>-62</v>
      </c>
      <c r="K1317">
        <v>-63</v>
      </c>
      <c r="L1317">
        <v>-3.0915612800000001</v>
      </c>
      <c r="M1317">
        <v>-3.262659137</v>
      </c>
      <c r="N1317">
        <v>-3.1264691760000001</v>
      </c>
      <c r="O1317">
        <v>-2.9656961900000001</v>
      </c>
      <c r="P1317">
        <v>-3.1702269620000001</v>
      </c>
      <c r="Q1317">
        <v>-3.2213596550000001</v>
      </c>
      <c r="R1317">
        <v>-0.15457806399999999</v>
      </c>
      <c r="S1317">
        <v>-0.163132957</v>
      </c>
      <c r="T1317">
        <v>-0.156323459</v>
      </c>
      <c r="U1317">
        <v>-0.14828480899999999</v>
      </c>
      <c r="V1317">
        <v>-0.158511348</v>
      </c>
      <c r="W1317">
        <v>-0.161067983</v>
      </c>
      <c r="X1317">
        <v>-4.9391699999999997E-3</v>
      </c>
      <c r="Y1317">
        <v>1.6880339999999999E-3</v>
      </c>
      <c r="Z1317">
        <v>0.83163943799999995</v>
      </c>
      <c r="AA1317">
        <v>-5.9042950000000004E-3</v>
      </c>
      <c r="AB1317">
        <v>-5.1132690000000001E-3</v>
      </c>
      <c r="AC1317">
        <v>0.82081428099999998</v>
      </c>
    </row>
    <row r="1318" spans="1:29" x14ac:dyDescent="0.3">
      <c r="A1318">
        <v>13.16</v>
      </c>
      <c r="B1318">
        <v>28.2</v>
      </c>
      <c r="C1318">
        <v>-65</v>
      </c>
      <c r="D1318">
        <v>-65</v>
      </c>
      <c r="E1318">
        <v>-65</v>
      </c>
      <c r="F1318">
        <v>-61.09615385</v>
      </c>
      <c r="G1318">
        <v>-63.5</v>
      </c>
      <c r="H1318">
        <v>-61.34615385</v>
      </c>
      <c r="I1318">
        <v>-107</v>
      </c>
      <c r="J1318">
        <v>-48</v>
      </c>
      <c r="K1318">
        <v>-62</v>
      </c>
      <c r="L1318">
        <v>-3.1240108740000001</v>
      </c>
      <c r="M1318">
        <v>-3.2469260009999998</v>
      </c>
      <c r="N1318">
        <v>-3.136794047</v>
      </c>
      <c r="O1318">
        <v>-5.4711981429999996</v>
      </c>
      <c r="P1318">
        <v>-2.4543692610000001</v>
      </c>
      <c r="Q1318">
        <v>-3.1702269620000001</v>
      </c>
      <c r="R1318">
        <v>-0.156200544</v>
      </c>
      <c r="S1318">
        <v>-0.1623463</v>
      </c>
      <c r="T1318">
        <v>-0.156839702</v>
      </c>
      <c r="U1318">
        <v>-0.27355990699999999</v>
      </c>
      <c r="V1318">
        <v>-0.122718463</v>
      </c>
      <c r="W1318">
        <v>-0.158511348</v>
      </c>
      <c r="X1318">
        <v>-3.5482539999999998E-3</v>
      </c>
      <c r="Y1318">
        <v>1.6224799999999999E-3</v>
      </c>
      <c r="Z1318">
        <v>0.83401148400000003</v>
      </c>
      <c r="AA1318">
        <v>8.7088347999999996E-2</v>
      </c>
      <c r="AB1318">
        <v>2.6418558000000002E-2</v>
      </c>
      <c r="AC1318">
        <v>0.97331529500000002</v>
      </c>
    </row>
    <row r="1319" spans="1:29" x14ac:dyDescent="0.3">
      <c r="A1319">
        <v>13.17</v>
      </c>
      <c r="B1319">
        <v>28.2</v>
      </c>
      <c r="C1319">
        <v>-65</v>
      </c>
      <c r="D1319">
        <v>-65</v>
      </c>
      <c r="E1319">
        <v>-65</v>
      </c>
      <c r="F1319">
        <v>-62.00961538</v>
      </c>
      <c r="G1319">
        <v>-63.17307692</v>
      </c>
      <c r="H1319">
        <v>-61.39423077</v>
      </c>
      <c r="I1319">
        <v>-58</v>
      </c>
      <c r="J1319">
        <v>-113</v>
      </c>
      <c r="K1319">
        <v>-123</v>
      </c>
      <c r="L1319">
        <v>-3.1707186219999999</v>
      </c>
      <c r="M1319">
        <v>-3.230209544</v>
      </c>
      <c r="N1319">
        <v>-3.13925235</v>
      </c>
      <c r="O1319">
        <v>-2.9656961900000001</v>
      </c>
      <c r="P1319">
        <v>-5.7779943009999997</v>
      </c>
      <c r="Q1319">
        <v>-6.2893212299999997</v>
      </c>
      <c r="R1319">
        <v>-0.15853593099999999</v>
      </c>
      <c r="S1319">
        <v>-0.16151047700000001</v>
      </c>
      <c r="T1319">
        <v>-0.156962617</v>
      </c>
      <c r="U1319">
        <v>-0.14828480899999999</v>
      </c>
      <c r="V1319">
        <v>-0.288899715</v>
      </c>
      <c r="W1319">
        <v>-0.31446606199999999</v>
      </c>
      <c r="X1319">
        <v>-1.7173550000000001E-3</v>
      </c>
      <c r="Y1319">
        <v>2.0403909999999999E-3</v>
      </c>
      <c r="Z1319">
        <v>0.83685794000000002</v>
      </c>
      <c r="AA1319">
        <v>-8.1184054000000005E-2</v>
      </c>
      <c r="AB1319">
        <v>-6.3915866000000002E-2</v>
      </c>
      <c r="AC1319">
        <v>1.3186852389999999</v>
      </c>
    </row>
    <row r="1320" spans="1:29" x14ac:dyDescent="0.3">
      <c r="A1320">
        <v>13.18</v>
      </c>
      <c r="B1320">
        <v>28.2</v>
      </c>
      <c r="C1320">
        <v>-65</v>
      </c>
      <c r="D1320">
        <v>-65</v>
      </c>
      <c r="E1320">
        <v>-65</v>
      </c>
      <c r="F1320">
        <v>-63.125</v>
      </c>
      <c r="G1320">
        <v>-62.72115385</v>
      </c>
      <c r="H1320">
        <v>-60.79807692</v>
      </c>
      <c r="I1320">
        <v>-58</v>
      </c>
      <c r="J1320">
        <v>-57</v>
      </c>
      <c r="K1320">
        <v>0</v>
      </c>
      <c r="L1320">
        <v>-3.227751241</v>
      </c>
      <c r="M1320">
        <v>-3.2071014999999998</v>
      </c>
      <c r="N1320">
        <v>-3.1087693980000002</v>
      </c>
      <c r="O1320">
        <v>-2.9656961900000001</v>
      </c>
      <c r="P1320">
        <v>-2.9145634970000001</v>
      </c>
      <c r="Q1320">
        <v>0</v>
      </c>
      <c r="R1320">
        <v>-0.16138756200000001</v>
      </c>
      <c r="S1320">
        <v>-0.16035507500000001</v>
      </c>
      <c r="T1320">
        <v>-0.15543847</v>
      </c>
      <c r="U1320">
        <v>-0.14828480899999999</v>
      </c>
      <c r="V1320">
        <v>-0.14572817499999999</v>
      </c>
      <c r="W1320">
        <v>0</v>
      </c>
      <c r="X1320">
        <v>5.9610700000000002E-4</v>
      </c>
      <c r="Y1320">
        <v>3.621899E-3</v>
      </c>
      <c r="Z1320">
        <v>0.83715983699999996</v>
      </c>
      <c r="AA1320">
        <v>1.476074E-3</v>
      </c>
      <c r="AB1320">
        <v>9.8004328000000002E-2</v>
      </c>
      <c r="AC1320">
        <v>0.515812253</v>
      </c>
    </row>
    <row r="1321" spans="1:29" x14ac:dyDescent="0.3">
      <c r="A1321">
        <v>13.19</v>
      </c>
      <c r="B1321">
        <v>28.2</v>
      </c>
      <c r="C1321">
        <v>-65</v>
      </c>
      <c r="D1321">
        <v>-65</v>
      </c>
      <c r="E1321">
        <v>-65</v>
      </c>
      <c r="F1321">
        <v>-64.057692309999993</v>
      </c>
      <c r="G1321">
        <v>-62.19230769</v>
      </c>
      <c r="H1321">
        <v>-60.17307692</v>
      </c>
      <c r="I1321">
        <v>-60</v>
      </c>
      <c r="J1321">
        <v>-58</v>
      </c>
      <c r="K1321">
        <v>-103</v>
      </c>
      <c r="L1321">
        <v>-3.2754423109999999</v>
      </c>
      <c r="M1321">
        <v>-3.1800601720000001</v>
      </c>
      <c r="N1321">
        <v>-3.076811465</v>
      </c>
      <c r="O1321">
        <v>-3.0679615760000001</v>
      </c>
      <c r="P1321">
        <v>-2.9656961900000001</v>
      </c>
      <c r="Q1321">
        <v>-5.2666673719999997</v>
      </c>
      <c r="R1321">
        <v>-0.163772116</v>
      </c>
      <c r="S1321">
        <v>-0.159003009</v>
      </c>
      <c r="T1321">
        <v>-0.15384057300000001</v>
      </c>
      <c r="U1321">
        <v>-0.15339807899999999</v>
      </c>
      <c r="V1321">
        <v>-0.14828480899999999</v>
      </c>
      <c r="W1321">
        <v>-0.26333336899999998</v>
      </c>
      <c r="X1321">
        <v>2.7534450000000002E-3</v>
      </c>
      <c r="Y1321">
        <v>5.031326E-3</v>
      </c>
      <c r="Z1321">
        <v>0.83616789000000002</v>
      </c>
      <c r="AA1321">
        <v>2.952147E-3</v>
      </c>
      <c r="AB1321">
        <v>-7.4994616E-2</v>
      </c>
      <c r="AC1321">
        <v>0.99125659099999996</v>
      </c>
    </row>
    <row r="1322" spans="1:29" x14ac:dyDescent="0.3">
      <c r="A1322">
        <v>13.2</v>
      </c>
      <c r="B1322">
        <v>28.2</v>
      </c>
      <c r="C1322">
        <v>-65</v>
      </c>
      <c r="D1322">
        <v>-65</v>
      </c>
      <c r="E1322">
        <v>-65</v>
      </c>
      <c r="F1322">
        <v>-64.730769230000007</v>
      </c>
      <c r="G1322">
        <v>-61.63461538</v>
      </c>
      <c r="H1322">
        <v>-59.73076923</v>
      </c>
      <c r="I1322">
        <v>-63</v>
      </c>
      <c r="J1322">
        <v>-45</v>
      </c>
      <c r="K1322">
        <v>0</v>
      </c>
      <c r="L1322">
        <v>-3.3098585460000001</v>
      </c>
      <c r="M1322">
        <v>-3.151543862</v>
      </c>
      <c r="N1322">
        <v>-3.0541950820000001</v>
      </c>
      <c r="O1322">
        <v>-3.2213596550000001</v>
      </c>
      <c r="P1322">
        <v>-2.3009711820000001</v>
      </c>
      <c r="Q1322">
        <v>0</v>
      </c>
      <c r="R1322">
        <v>-0.16549292700000001</v>
      </c>
      <c r="S1322">
        <v>-0.157577193</v>
      </c>
      <c r="T1322">
        <v>-0.152709754</v>
      </c>
      <c r="U1322">
        <v>-0.161067983</v>
      </c>
      <c r="V1322">
        <v>-0.11504855899999999</v>
      </c>
      <c r="W1322">
        <v>0</v>
      </c>
      <c r="X1322">
        <v>4.5701509999999997E-3</v>
      </c>
      <c r="Y1322">
        <v>5.8835370000000003E-3</v>
      </c>
      <c r="Z1322">
        <v>0.83470153400000002</v>
      </c>
      <c r="AA1322">
        <v>2.6569327E-2</v>
      </c>
      <c r="AB1322">
        <v>9.2038846999999993E-2</v>
      </c>
      <c r="AC1322">
        <v>0.48441498599999999</v>
      </c>
    </row>
    <row r="1323" spans="1:29" x14ac:dyDescent="0.3">
      <c r="A1323">
        <v>13.21</v>
      </c>
      <c r="B1323">
        <v>28.2</v>
      </c>
      <c r="C1323">
        <v>-65</v>
      </c>
      <c r="D1323">
        <v>-65</v>
      </c>
      <c r="E1323">
        <v>-65</v>
      </c>
      <c r="F1323">
        <v>-64.653846150000007</v>
      </c>
      <c r="G1323">
        <v>-61.45192308</v>
      </c>
      <c r="H1323">
        <v>-59.25961538</v>
      </c>
      <c r="I1323">
        <v>-52</v>
      </c>
      <c r="J1323">
        <v>-58</v>
      </c>
      <c r="K1323">
        <v>-108</v>
      </c>
      <c r="L1323">
        <v>-3.3059252620000001</v>
      </c>
      <c r="M1323">
        <v>-3.1422023129999999</v>
      </c>
      <c r="N1323">
        <v>-3.0301037169999998</v>
      </c>
      <c r="O1323">
        <v>-2.658900032</v>
      </c>
      <c r="P1323">
        <v>-2.9656961900000001</v>
      </c>
      <c r="Q1323">
        <v>-5.5223308360000001</v>
      </c>
      <c r="R1323">
        <v>-0.165296263</v>
      </c>
      <c r="S1323">
        <v>-0.15711011599999999</v>
      </c>
      <c r="T1323">
        <v>-0.15150518599999999</v>
      </c>
      <c r="U1323">
        <v>-0.13294500200000001</v>
      </c>
      <c r="V1323">
        <v>-0.14828480899999999</v>
      </c>
      <c r="W1323">
        <v>-0.27611654200000002</v>
      </c>
      <c r="X1323">
        <v>4.7262739999999999E-3</v>
      </c>
      <c r="Y1323">
        <v>6.4653360000000003E-3</v>
      </c>
      <c r="Z1323">
        <v>0.83142379700000002</v>
      </c>
      <c r="AA1323">
        <v>-8.8564420000000008E-3</v>
      </c>
      <c r="AB1323">
        <v>-9.0334423999999997E-2</v>
      </c>
      <c r="AC1323">
        <v>0.97780061900000004</v>
      </c>
    </row>
    <row r="1324" spans="1:29" x14ac:dyDescent="0.3">
      <c r="A1324">
        <v>13.22</v>
      </c>
      <c r="B1324">
        <v>28.2</v>
      </c>
      <c r="C1324">
        <v>-65</v>
      </c>
      <c r="D1324">
        <v>-65</v>
      </c>
      <c r="E1324">
        <v>-65</v>
      </c>
      <c r="F1324">
        <v>-63.83653846</v>
      </c>
      <c r="G1324">
        <v>-61.14423077</v>
      </c>
      <c r="H1324">
        <v>-58.05769231</v>
      </c>
      <c r="I1324">
        <v>-65</v>
      </c>
      <c r="J1324">
        <v>-60</v>
      </c>
      <c r="K1324">
        <v>-54</v>
      </c>
      <c r="L1324">
        <v>-3.2641341189999999</v>
      </c>
      <c r="M1324">
        <v>-3.1264691760000001</v>
      </c>
      <c r="N1324">
        <v>-2.9686461529999999</v>
      </c>
      <c r="O1324">
        <v>-3.32362504</v>
      </c>
      <c r="P1324">
        <v>-3.0679615760000001</v>
      </c>
      <c r="Q1324">
        <v>-2.761165418</v>
      </c>
      <c r="R1324">
        <v>-0.16320670600000001</v>
      </c>
      <c r="S1324">
        <v>-0.156323459</v>
      </c>
      <c r="T1324">
        <v>-0.14843230800000001</v>
      </c>
      <c r="U1324">
        <v>-0.166181252</v>
      </c>
      <c r="V1324">
        <v>-0.15339807899999999</v>
      </c>
      <c r="W1324">
        <v>-0.13805827100000001</v>
      </c>
      <c r="X1324">
        <v>3.9740449999999998E-3</v>
      </c>
      <c r="Y1324">
        <v>7.555183E-3</v>
      </c>
      <c r="Z1324">
        <v>0.82098679399999996</v>
      </c>
      <c r="AA1324">
        <v>7.3803690000000003E-3</v>
      </c>
      <c r="AB1324">
        <v>1.4487596E-2</v>
      </c>
      <c r="AC1324">
        <v>0.80287298500000004</v>
      </c>
    </row>
    <row r="1325" spans="1:29" x14ac:dyDescent="0.3">
      <c r="A1325">
        <v>13.23</v>
      </c>
      <c r="B1325">
        <v>28.2</v>
      </c>
      <c r="C1325">
        <v>-65</v>
      </c>
      <c r="D1325">
        <v>-65</v>
      </c>
      <c r="E1325">
        <v>-65</v>
      </c>
      <c r="F1325">
        <v>-62.94230769</v>
      </c>
      <c r="G1325">
        <v>-60.33653846</v>
      </c>
      <c r="H1325">
        <v>-56.73076923</v>
      </c>
      <c r="I1325">
        <v>-69</v>
      </c>
      <c r="J1325">
        <v>-60</v>
      </c>
      <c r="K1325">
        <v>-55</v>
      </c>
      <c r="L1325">
        <v>-3.2184096919999998</v>
      </c>
      <c r="M1325">
        <v>-3.0851696940000002</v>
      </c>
      <c r="N1325">
        <v>-2.9007970030000001</v>
      </c>
      <c r="O1325">
        <v>-3.5281558120000001</v>
      </c>
      <c r="P1325">
        <v>-3.0679615760000001</v>
      </c>
      <c r="Q1325">
        <v>-2.812298111</v>
      </c>
      <c r="R1325">
        <v>-0.160920485</v>
      </c>
      <c r="S1325">
        <v>-0.154258485</v>
      </c>
      <c r="T1325">
        <v>-0.14503985</v>
      </c>
      <c r="U1325">
        <v>-0.17640779100000001</v>
      </c>
      <c r="V1325">
        <v>-0.15339807899999999</v>
      </c>
      <c r="W1325">
        <v>-0.14061490600000001</v>
      </c>
      <c r="X1325">
        <v>3.8463070000000002E-3</v>
      </c>
      <c r="Y1325">
        <v>8.3664229999999996E-3</v>
      </c>
      <c r="Z1325">
        <v>0.80740143799999997</v>
      </c>
      <c r="AA1325">
        <v>1.3284663E-2</v>
      </c>
      <c r="AB1325">
        <v>1.6192018999999998E-2</v>
      </c>
      <c r="AC1325">
        <v>0.82529960499999999</v>
      </c>
    </row>
    <row r="1326" spans="1:29" x14ac:dyDescent="0.3">
      <c r="A1326">
        <v>13.24</v>
      </c>
      <c r="B1326">
        <v>28.2</v>
      </c>
      <c r="C1326">
        <v>-65</v>
      </c>
      <c r="D1326">
        <v>-65</v>
      </c>
      <c r="E1326">
        <v>-65</v>
      </c>
      <c r="F1326">
        <v>-61.85576923</v>
      </c>
      <c r="G1326">
        <v>-59.50961538</v>
      </c>
      <c r="H1326">
        <v>-55.48076923</v>
      </c>
      <c r="I1326">
        <v>-67</v>
      </c>
      <c r="J1326">
        <v>-61</v>
      </c>
      <c r="K1326">
        <v>-43</v>
      </c>
      <c r="L1326">
        <v>-3.162852054</v>
      </c>
      <c r="M1326">
        <v>-3.0428868900000001</v>
      </c>
      <c r="N1326">
        <v>-2.8368811370000002</v>
      </c>
      <c r="O1326">
        <v>-3.425890426</v>
      </c>
      <c r="P1326">
        <v>-3.1190942690000001</v>
      </c>
      <c r="Q1326">
        <v>-2.198705796</v>
      </c>
      <c r="R1326">
        <v>-0.15814260299999999</v>
      </c>
      <c r="S1326">
        <v>-0.15214434399999999</v>
      </c>
      <c r="T1326">
        <v>-0.141844057</v>
      </c>
      <c r="U1326">
        <v>-0.17129452100000001</v>
      </c>
      <c r="V1326">
        <v>-0.15595471299999999</v>
      </c>
      <c r="W1326">
        <v>-0.10993529</v>
      </c>
      <c r="X1326">
        <v>3.4630960000000001E-3</v>
      </c>
      <c r="Y1326">
        <v>8.866278E-3</v>
      </c>
      <c r="Z1326">
        <v>0.79321228799999999</v>
      </c>
      <c r="AA1326">
        <v>8.8564420000000008E-3</v>
      </c>
      <c r="AB1326">
        <v>3.5792885000000003E-2</v>
      </c>
      <c r="AC1326">
        <v>0.76699039400000002</v>
      </c>
    </row>
    <row r="1327" spans="1:29" x14ac:dyDescent="0.3">
      <c r="A1327">
        <v>13.25</v>
      </c>
      <c r="B1327">
        <v>28.2</v>
      </c>
      <c r="C1327">
        <v>-65</v>
      </c>
      <c r="D1327">
        <v>-65</v>
      </c>
      <c r="E1327">
        <v>-65</v>
      </c>
      <c r="F1327">
        <v>-60.90384615</v>
      </c>
      <c r="G1327">
        <v>-58.73076923</v>
      </c>
      <c r="H1327">
        <v>-54.54807692</v>
      </c>
      <c r="I1327">
        <v>-66</v>
      </c>
      <c r="J1327">
        <v>-49</v>
      </c>
      <c r="K1327">
        <v>-56</v>
      </c>
      <c r="L1327">
        <v>-3.1141776640000001</v>
      </c>
      <c r="M1327">
        <v>-3.0030623890000001</v>
      </c>
      <c r="N1327">
        <v>-2.7891900669999998</v>
      </c>
      <c r="O1327">
        <v>-3.374757733</v>
      </c>
      <c r="P1327">
        <v>-2.5055019540000001</v>
      </c>
      <c r="Q1327">
        <v>-2.8634308040000001</v>
      </c>
      <c r="R1327">
        <v>-0.15570888299999999</v>
      </c>
      <c r="S1327">
        <v>-0.150153119</v>
      </c>
      <c r="T1327">
        <v>-0.13945950300000001</v>
      </c>
      <c r="U1327">
        <v>-0.168737887</v>
      </c>
      <c r="V1327">
        <v>-0.125275098</v>
      </c>
      <c r="W1327">
        <v>-0.14317154000000001</v>
      </c>
      <c r="X1327">
        <v>3.2076219999999998E-3</v>
      </c>
      <c r="Y1327">
        <v>8.9809989999999999E-3</v>
      </c>
      <c r="Z1327">
        <v>0.78126580000000001</v>
      </c>
      <c r="AA1327">
        <v>2.5093252999999999E-2</v>
      </c>
      <c r="AB1327">
        <v>2.5566349999999998E-3</v>
      </c>
      <c r="AC1327">
        <v>0.76699039400000002</v>
      </c>
    </row>
    <row r="1328" spans="1:29" x14ac:dyDescent="0.3">
      <c r="A1328">
        <v>13.26</v>
      </c>
      <c r="B1328">
        <v>28.2</v>
      </c>
      <c r="C1328">
        <v>-65</v>
      </c>
      <c r="D1328">
        <v>-65</v>
      </c>
      <c r="E1328">
        <v>-65</v>
      </c>
      <c r="F1328">
        <v>-60.28846154</v>
      </c>
      <c r="G1328">
        <v>-58.47115385</v>
      </c>
      <c r="H1328">
        <v>-54.50961538</v>
      </c>
      <c r="I1328">
        <v>-67</v>
      </c>
      <c r="J1328">
        <v>-62</v>
      </c>
      <c r="K1328">
        <v>-55</v>
      </c>
      <c r="L1328">
        <v>-3.0827113910000001</v>
      </c>
      <c r="M1328">
        <v>-2.9897875549999999</v>
      </c>
      <c r="N1328">
        <v>-2.7872234250000001</v>
      </c>
      <c r="O1328">
        <v>-3.425890426</v>
      </c>
      <c r="P1328">
        <v>-3.1702269620000001</v>
      </c>
      <c r="Q1328">
        <v>-2.812298111</v>
      </c>
      <c r="R1328">
        <v>-0.15413557</v>
      </c>
      <c r="S1328">
        <v>-0.14948937800000001</v>
      </c>
      <c r="T1328">
        <v>-0.13936117100000001</v>
      </c>
      <c r="U1328">
        <v>-0.17129452100000001</v>
      </c>
      <c r="V1328">
        <v>-0.158511348</v>
      </c>
      <c r="W1328">
        <v>-0.14061490600000001</v>
      </c>
      <c r="X1328">
        <v>2.6824800000000001E-3</v>
      </c>
      <c r="Y1328">
        <v>8.3008679999999994E-3</v>
      </c>
      <c r="Z1328">
        <v>0.77716862900000006</v>
      </c>
      <c r="AA1328">
        <v>7.3803690000000003E-3</v>
      </c>
      <c r="AB1328">
        <v>1.6192018999999998E-2</v>
      </c>
      <c r="AC1328">
        <v>0.82529960499999999</v>
      </c>
    </row>
    <row r="1329" spans="1:29" x14ac:dyDescent="0.3">
      <c r="A1329">
        <v>13.27</v>
      </c>
      <c r="B1329">
        <v>28.2</v>
      </c>
      <c r="C1329">
        <v>-65</v>
      </c>
      <c r="D1329">
        <v>-65</v>
      </c>
      <c r="E1329">
        <v>-65</v>
      </c>
      <c r="F1329">
        <v>-59.57692308</v>
      </c>
      <c r="G1329">
        <v>-58.84615385</v>
      </c>
      <c r="H1329">
        <v>-54.05769231</v>
      </c>
      <c r="I1329">
        <v>-54</v>
      </c>
      <c r="J1329">
        <v>-62</v>
      </c>
      <c r="K1329">
        <v>-54</v>
      </c>
      <c r="L1329">
        <v>-3.0463285130000002</v>
      </c>
      <c r="M1329">
        <v>-3.0089623150000002</v>
      </c>
      <c r="N1329">
        <v>-2.7641153809999999</v>
      </c>
      <c r="O1329">
        <v>-2.761165418</v>
      </c>
      <c r="P1329">
        <v>-3.1702269620000001</v>
      </c>
      <c r="Q1329">
        <v>-2.761165418</v>
      </c>
      <c r="R1329">
        <v>-0.152316426</v>
      </c>
      <c r="S1329">
        <v>-0.15044811599999999</v>
      </c>
      <c r="T1329">
        <v>-0.13820576900000001</v>
      </c>
      <c r="U1329">
        <v>-0.13805827100000001</v>
      </c>
      <c r="V1329">
        <v>-0.158511348</v>
      </c>
      <c r="W1329">
        <v>-0.13805827100000001</v>
      </c>
      <c r="X1329">
        <v>1.078669E-3</v>
      </c>
      <c r="Y1329">
        <v>8.7843339999999995E-3</v>
      </c>
      <c r="Z1329">
        <v>0.77363212400000003</v>
      </c>
      <c r="AA1329">
        <v>-1.1808590000000001E-2</v>
      </c>
      <c r="AB1329">
        <v>6.8176920000000002E-3</v>
      </c>
      <c r="AC1329">
        <v>0.76250507000000001</v>
      </c>
    </row>
    <row r="1330" spans="1:29" x14ac:dyDescent="0.3">
      <c r="A1330">
        <v>13.28</v>
      </c>
      <c r="B1330">
        <v>28.2</v>
      </c>
      <c r="C1330">
        <v>-65</v>
      </c>
      <c r="D1330">
        <v>-65</v>
      </c>
      <c r="E1330">
        <v>-65</v>
      </c>
      <c r="F1330">
        <v>-58.76923077</v>
      </c>
      <c r="G1330">
        <v>-59.20192308</v>
      </c>
      <c r="H1330">
        <v>-53.53846154</v>
      </c>
      <c r="I1330">
        <v>-62</v>
      </c>
      <c r="J1330">
        <v>-63</v>
      </c>
      <c r="K1330">
        <v>-55</v>
      </c>
      <c r="L1330">
        <v>-3.0050290309999999</v>
      </c>
      <c r="M1330">
        <v>-3.027153754</v>
      </c>
      <c r="N1330">
        <v>-2.737565714</v>
      </c>
      <c r="O1330">
        <v>-3.1702269620000001</v>
      </c>
      <c r="P1330">
        <v>-3.2213596550000001</v>
      </c>
      <c r="Q1330">
        <v>-2.812298111</v>
      </c>
      <c r="R1330">
        <v>-0.15025145200000001</v>
      </c>
      <c r="S1330">
        <v>-0.15135768799999999</v>
      </c>
      <c r="T1330">
        <v>-0.13687828599999999</v>
      </c>
      <c r="U1330">
        <v>-0.158511348</v>
      </c>
      <c r="V1330">
        <v>-0.161067983</v>
      </c>
      <c r="W1330">
        <v>-0.14061490600000001</v>
      </c>
      <c r="X1330">
        <v>-6.3868599999999996E-4</v>
      </c>
      <c r="Y1330">
        <v>9.284189E-3</v>
      </c>
      <c r="Z1330">
        <v>0.76927618399999997</v>
      </c>
      <c r="AA1330">
        <v>-1.476074E-3</v>
      </c>
      <c r="AB1330">
        <v>1.2783173E-2</v>
      </c>
      <c r="AC1330">
        <v>0.80735830900000005</v>
      </c>
    </row>
    <row r="1331" spans="1:29" x14ac:dyDescent="0.3">
      <c r="A1331">
        <v>13.29</v>
      </c>
      <c r="B1331">
        <v>28.2</v>
      </c>
      <c r="C1331">
        <v>-65</v>
      </c>
      <c r="D1331">
        <v>-65</v>
      </c>
      <c r="E1331">
        <v>-65</v>
      </c>
      <c r="F1331">
        <v>-57.84615385</v>
      </c>
      <c r="G1331">
        <v>-59.25</v>
      </c>
      <c r="H1331">
        <v>-53.16346154</v>
      </c>
      <c r="I1331">
        <v>-61</v>
      </c>
      <c r="J1331">
        <v>-62</v>
      </c>
      <c r="K1331">
        <v>-43</v>
      </c>
      <c r="L1331">
        <v>-2.9578296220000002</v>
      </c>
      <c r="M1331">
        <v>-3.0296120559999999</v>
      </c>
      <c r="N1331">
        <v>-2.7183909540000002</v>
      </c>
      <c r="O1331">
        <v>-3.1190942690000001</v>
      </c>
      <c r="P1331">
        <v>-3.1702269620000001</v>
      </c>
      <c r="Q1331">
        <v>-2.198705796</v>
      </c>
      <c r="R1331">
        <v>-0.14789148099999999</v>
      </c>
      <c r="S1331">
        <v>-0.15148060299999999</v>
      </c>
      <c r="T1331">
        <v>-0.135919548</v>
      </c>
      <c r="U1331">
        <v>-0.15595471299999999</v>
      </c>
      <c r="V1331">
        <v>-0.158511348</v>
      </c>
      <c r="W1331">
        <v>-0.10993529</v>
      </c>
      <c r="X1331">
        <v>-2.0721799999999999E-3</v>
      </c>
      <c r="Y1331">
        <v>9.1776630000000008E-3</v>
      </c>
      <c r="Z1331">
        <v>0.76366952899999996</v>
      </c>
      <c r="AA1331">
        <v>-1.476074E-3</v>
      </c>
      <c r="AB1331">
        <v>3.1531826999999998E-2</v>
      </c>
      <c r="AC1331">
        <v>0.74456377399999996</v>
      </c>
    </row>
    <row r="1332" spans="1:29" x14ac:dyDescent="0.3">
      <c r="A1332">
        <v>13.3</v>
      </c>
      <c r="B1332">
        <v>28.2</v>
      </c>
      <c r="C1332">
        <v>-65</v>
      </c>
      <c r="D1332">
        <v>-65</v>
      </c>
      <c r="E1332">
        <v>-65</v>
      </c>
      <c r="F1332">
        <v>-56.70192308</v>
      </c>
      <c r="G1332">
        <v>-59.24038462</v>
      </c>
      <c r="H1332">
        <v>-52.94230769</v>
      </c>
      <c r="I1332">
        <v>-58</v>
      </c>
      <c r="J1332">
        <v>-62</v>
      </c>
      <c r="K1332">
        <v>-53</v>
      </c>
      <c r="L1332">
        <v>-2.8993220210000001</v>
      </c>
      <c r="M1332">
        <v>-3.0291203960000002</v>
      </c>
      <c r="N1332">
        <v>-2.7070827620000002</v>
      </c>
      <c r="O1332">
        <v>-2.9656961900000001</v>
      </c>
      <c r="P1332">
        <v>-3.1702269620000001</v>
      </c>
      <c r="Q1332">
        <v>-2.710032725</v>
      </c>
      <c r="R1332">
        <v>-0.14496610100000001</v>
      </c>
      <c r="S1332">
        <v>-0.15145602</v>
      </c>
      <c r="T1332">
        <v>-0.13535413800000001</v>
      </c>
      <c r="U1332">
        <v>-0.14828480899999999</v>
      </c>
      <c r="V1332">
        <v>-0.158511348</v>
      </c>
      <c r="W1332">
        <v>-0.13550163600000001</v>
      </c>
      <c r="X1332">
        <v>-3.7469560000000001E-3</v>
      </c>
      <c r="Y1332">
        <v>8.5712819999999995E-3</v>
      </c>
      <c r="Z1332">
        <v>0.75750220899999998</v>
      </c>
      <c r="AA1332">
        <v>-5.9042950000000004E-3</v>
      </c>
      <c r="AB1332">
        <v>1.1930962E-2</v>
      </c>
      <c r="AC1332">
        <v>0.77596104200000005</v>
      </c>
    </row>
    <row r="1333" spans="1:29" x14ac:dyDescent="0.3">
      <c r="A1333">
        <v>13.31</v>
      </c>
      <c r="B1333">
        <v>28.2</v>
      </c>
      <c r="C1333">
        <v>-65</v>
      </c>
      <c r="D1333">
        <v>-65</v>
      </c>
      <c r="E1333">
        <v>-65</v>
      </c>
      <c r="F1333">
        <v>-56.02884615</v>
      </c>
      <c r="G1333">
        <v>-59.81730769</v>
      </c>
      <c r="H1333">
        <v>-53.83653846</v>
      </c>
      <c r="I1333">
        <v>-54</v>
      </c>
      <c r="J1333">
        <v>-48</v>
      </c>
      <c r="K1333">
        <v>-53</v>
      </c>
      <c r="L1333">
        <v>-2.864905786</v>
      </c>
      <c r="M1333">
        <v>-3.0586200259999998</v>
      </c>
      <c r="N1333">
        <v>-2.75280719</v>
      </c>
      <c r="O1333">
        <v>-2.761165418</v>
      </c>
      <c r="P1333">
        <v>-2.4543692610000001</v>
      </c>
      <c r="Q1333">
        <v>-2.710032725</v>
      </c>
      <c r="R1333">
        <v>-0.143245289</v>
      </c>
      <c r="S1333">
        <v>-0.15293100100000001</v>
      </c>
      <c r="T1333">
        <v>-0.13764035899999999</v>
      </c>
      <c r="U1333">
        <v>-0.13805827100000001</v>
      </c>
      <c r="V1333">
        <v>-0.122718463</v>
      </c>
      <c r="W1333">
        <v>-0.13550163600000001</v>
      </c>
      <c r="X1333">
        <v>-5.5920479999999996E-3</v>
      </c>
      <c r="Y1333">
        <v>6.9651909999999999E-3</v>
      </c>
      <c r="Z1333">
        <v>0.76108184199999995</v>
      </c>
      <c r="AA1333">
        <v>8.8564420000000008E-3</v>
      </c>
      <c r="AB1333">
        <v>-3.4088460000000001E-3</v>
      </c>
      <c r="AC1333">
        <v>0.69522521100000001</v>
      </c>
    </row>
    <row r="1334" spans="1:29" x14ac:dyDescent="0.3">
      <c r="A1334">
        <v>13.32</v>
      </c>
      <c r="B1334">
        <v>28.2</v>
      </c>
      <c r="C1334">
        <v>-65</v>
      </c>
      <c r="D1334">
        <v>-65</v>
      </c>
      <c r="E1334">
        <v>-65</v>
      </c>
      <c r="F1334">
        <v>-55.57692308</v>
      </c>
      <c r="G1334">
        <v>-60.375</v>
      </c>
      <c r="H1334">
        <v>-54.75961538</v>
      </c>
      <c r="I1334">
        <v>-43</v>
      </c>
      <c r="J1334">
        <v>-63</v>
      </c>
      <c r="K1334">
        <v>-53</v>
      </c>
      <c r="L1334">
        <v>-2.8417977419999998</v>
      </c>
      <c r="M1334">
        <v>-3.0871363359999999</v>
      </c>
      <c r="N1334">
        <v>-2.800006598</v>
      </c>
      <c r="O1334">
        <v>-2.198705796</v>
      </c>
      <c r="P1334">
        <v>-3.2213596550000001</v>
      </c>
      <c r="Q1334">
        <v>-2.710032725</v>
      </c>
      <c r="R1334">
        <v>-0.142089887</v>
      </c>
      <c r="S1334">
        <v>-0.15435681700000001</v>
      </c>
      <c r="T1334">
        <v>-0.14000033000000001</v>
      </c>
      <c r="U1334">
        <v>-0.10993529</v>
      </c>
      <c r="V1334">
        <v>-0.161067983</v>
      </c>
      <c r="W1334">
        <v>-0.13550163600000001</v>
      </c>
      <c r="X1334">
        <v>-7.0823149999999996E-3</v>
      </c>
      <c r="Y1334">
        <v>5.4820149999999998E-3</v>
      </c>
      <c r="Z1334">
        <v>0.76569655000000003</v>
      </c>
      <c r="AA1334">
        <v>-2.9521473999999999E-2</v>
      </c>
      <c r="AB1334" s="1">
        <v>-1.3900000000000002E-17</v>
      </c>
      <c r="AC1334">
        <v>0.71316650699999995</v>
      </c>
    </row>
    <row r="1335" spans="1:29" x14ac:dyDescent="0.3">
      <c r="A1335">
        <v>13.33</v>
      </c>
      <c r="B1335">
        <v>28.2</v>
      </c>
      <c r="C1335">
        <v>-65</v>
      </c>
      <c r="D1335">
        <v>-65</v>
      </c>
      <c r="E1335">
        <v>-65</v>
      </c>
      <c r="F1335">
        <v>-55.46153846</v>
      </c>
      <c r="G1335">
        <v>-60.84615385</v>
      </c>
      <c r="H1335">
        <v>-55.61538462</v>
      </c>
      <c r="I1335">
        <v>-52</v>
      </c>
      <c r="J1335">
        <v>-60</v>
      </c>
      <c r="K1335">
        <v>-56</v>
      </c>
      <c r="L1335">
        <v>-2.8358978160000001</v>
      </c>
      <c r="M1335">
        <v>-3.1112277009999998</v>
      </c>
      <c r="N1335">
        <v>-2.843764384</v>
      </c>
      <c r="O1335">
        <v>-2.658900032</v>
      </c>
      <c r="P1335">
        <v>-3.0679615760000001</v>
      </c>
      <c r="Q1335">
        <v>-2.8634308040000001</v>
      </c>
      <c r="R1335">
        <v>-0.14179489100000001</v>
      </c>
      <c r="S1335">
        <v>-0.155561385</v>
      </c>
      <c r="T1335">
        <v>-0.142188219</v>
      </c>
      <c r="U1335">
        <v>-0.13294500200000001</v>
      </c>
      <c r="V1335">
        <v>-0.15339807899999999</v>
      </c>
      <c r="W1335">
        <v>-0.14317154000000001</v>
      </c>
      <c r="X1335">
        <v>-7.9480890000000002E-3</v>
      </c>
      <c r="Y1335">
        <v>4.3266119999999996E-3</v>
      </c>
      <c r="Z1335">
        <v>0.77113069300000003</v>
      </c>
      <c r="AA1335">
        <v>-1.1808590000000001E-2</v>
      </c>
      <c r="AB1335">
        <v>0</v>
      </c>
      <c r="AC1335">
        <v>0.75353442199999998</v>
      </c>
    </row>
    <row r="1336" spans="1:29" x14ac:dyDescent="0.3">
      <c r="A1336">
        <v>13.34</v>
      </c>
      <c r="B1336">
        <v>28.2</v>
      </c>
      <c r="C1336">
        <v>-65</v>
      </c>
      <c r="D1336">
        <v>-65</v>
      </c>
      <c r="E1336">
        <v>-65</v>
      </c>
      <c r="F1336">
        <v>-55.97115385</v>
      </c>
      <c r="G1336">
        <v>-61.00961538</v>
      </c>
      <c r="H1336">
        <v>-56.51923077</v>
      </c>
      <c r="I1336">
        <v>-52</v>
      </c>
      <c r="J1336">
        <v>-60</v>
      </c>
      <c r="K1336">
        <v>-56</v>
      </c>
      <c r="L1336">
        <v>-2.8619558230000002</v>
      </c>
      <c r="M1336">
        <v>-3.1195859289999999</v>
      </c>
      <c r="N1336">
        <v>-2.889980472</v>
      </c>
      <c r="O1336">
        <v>-2.658900032</v>
      </c>
      <c r="P1336">
        <v>-3.0679615760000001</v>
      </c>
      <c r="Q1336">
        <v>-2.8634308040000001</v>
      </c>
      <c r="R1336">
        <v>-0.143097791</v>
      </c>
      <c r="S1336">
        <v>-0.15597929599999999</v>
      </c>
      <c r="T1336">
        <v>-0.144499024</v>
      </c>
      <c r="U1336">
        <v>-0.13294500200000001</v>
      </c>
      <c r="V1336">
        <v>-0.15339807899999999</v>
      </c>
      <c r="W1336">
        <v>-0.14317154000000001</v>
      </c>
      <c r="X1336">
        <v>-7.4371410000000004E-3</v>
      </c>
      <c r="Y1336">
        <v>3.3596799999999999E-3</v>
      </c>
      <c r="Z1336">
        <v>0.77820370400000005</v>
      </c>
      <c r="AA1336">
        <v>-1.1808590000000001E-2</v>
      </c>
      <c r="AB1336">
        <v>0</v>
      </c>
      <c r="AC1336">
        <v>0.75353442199999998</v>
      </c>
    </row>
    <row r="1337" spans="1:29" x14ac:dyDescent="0.3">
      <c r="A1337">
        <v>13.35</v>
      </c>
      <c r="B1337">
        <v>28.2</v>
      </c>
      <c r="C1337">
        <v>-65</v>
      </c>
      <c r="D1337">
        <v>-65</v>
      </c>
      <c r="E1337">
        <v>-65</v>
      </c>
      <c r="F1337">
        <v>-55.93269231</v>
      </c>
      <c r="G1337">
        <v>-60.38461538</v>
      </c>
      <c r="H1337">
        <v>-57.125</v>
      </c>
      <c r="I1337">
        <v>-51</v>
      </c>
      <c r="J1337">
        <v>-64</v>
      </c>
      <c r="K1337">
        <v>-46</v>
      </c>
      <c r="L1337">
        <v>-2.8599891799999999</v>
      </c>
      <c r="M1337">
        <v>-3.0876279960000002</v>
      </c>
      <c r="N1337">
        <v>-2.920955084</v>
      </c>
      <c r="O1337">
        <v>-2.607767339</v>
      </c>
      <c r="P1337">
        <v>-3.272492347</v>
      </c>
      <c r="Q1337">
        <v>-2.3521038750000001</v>
      </c>
      <c r="R1337">
        <v>-0.142999459</v>
      </c>
      <c r="S1337">
        <v>-0.1543814</v>
      </c>
      <c r="T1337">
        <v>-0.146047754</v>
      </c>
      <c r="U1337">
        <v>-0.13038836700000001</v>
      </c>
      <c r="V1337">
        <v>-0.163624617</v>
      </c>
      <c r="W1337">
        <v>-0.117605194</v>
      </c>
      <c r="X1337">
        <v>-6.5713669999999998E-3</v>
      </c>
      <c r="Y1337">
        <v>1.7617830000000001E-3</v>
      </c>
      <c r="Z1337">
        <v>0.77794493499999995</v>
      </c>
      <c r="AA1337">
        <v>-1.9188957999999999E-2</v>
      </c>
      <c r="AB1337">
        <v>1.9600866000000002E-2</v>
      </c>
      <c r="AC1337">
        <v>0.72213715499999998</v>
      </c>
    </row>
    <row r="1338" spans="1:29" x14ac:dyDescent="0.3">
      <c r="A1338">
        <v>13.36</v>
      </c>
      <c r="B1338">
        <v>28.2</v>
      </c>
      <c r="C1338">
        <v>-65</v>
      </c>
      <c r="D1338">
        <v>-65</v>
      </c>
      <c r="E1338">
        <v>-65</v>
      </c>
      <c r="F1338">
        <v>-55.94230769</v>
      </c>
      <c r="G1338">
        <v>-59.82692308</v>
      </c>
      <c r="H1338">
        <v>-57.88461538</v>
      </c>
      <c r="I1338">
        <v>-52</v>
      </c>
      <c r="J1338">
        <v>-50</v>
      </c>
      <c r="K1338">
        <v>-59</v>
      </c>
      <c r="L1338">
        <v>-2.8604808410000002</v>
      </c>
      <c r="M1338">
        <v>-3.0591116870000001</v>
      </c>
      <c r="N1338">
        <v>-2.959796264</v>
      </c>
      <c r="O1338">
        <v>-2.658900032</v>
      </c>
      <c r="P1338">
        <v>-2.556634646</v>
      </c>
      <c r="Q1338">
        <v>-3.0168288830000001</v>
      </c>
      <c r="R1338">
        <v>-0.14302404199999999</v>
      </c>
      <c r="S1338">
        <v>-0.15295558400000001</v>
      </c>
      <c r="T1338">
        <v>-0.147989813</v>
      </c>
      <c r="U1338">
        <v>-0.13294500200000001</v>
      </c>
      <c r="V1338">
        <v>-0.127831732</v>
      </c>
      <c r="W1338">
        <v>-0.15084144399999999</v>
      </c>
      <c r="X1338">
        <v>-5.7339790000000002E-3</v>
      </c>
      <c r="Y1338">
        <v>0</v>
      </c>
      <c r="Z1338">
        <v>0.77889375400000005</v>
      </c>
      <c r="AA1338">
        <v>2.952147E-3</v>
      </c>
      <c r="AB1338">
        <v>-1.3635385E-2</v>
      </c>
      <c r="AC1338">
        <v>0.72213715499999998</v>
      </c>
    </row>
    <row r="1339" spans="1:29" x14ac:dyDescent="0.3">
      <c r="A1339">
        <v>13.37</v>
      </c>
      <c r="B1339">
        <v>28.2</v>
      </c>
      <c r="C1339">
        <v>-65</v>
      </c>
      <c r="D1339">
        <v>-65</v>
      </c>
      <c r="E1339">
        <v>-65</v>
      </c>
      <c r="F1339">
        <v>-56.125</v>
      </c>
      <c r="G1339">
        <v>-59.41346154</v>
      </c>
      <c r="H1339">
        <v>-58.47115385</v>
      </c>
      <c r="I1339">
        <v>-44</v>
      </c>
      <c r="J1339">
        <v>-59</v>
      </c>
      <c r="K1339">
        <v>-60</v>
      </c>
      <c r="L1339">
        <v>-2.869822391</v>
      </c>
      <c r="M1339">
        <v>-3.0379702850000001</v>
      </c>
      <c r="N1339">
        <v>-2.9897875549999999</v>
      </c>
      <c r="O1339">
        <v>-2.2498384890000001</v>
      </c>
      <c r="P1339">
        <v>-3.0168288830000001</v>
      </c>
      <c r="Q1339">
        <v>-3.0679615760000001</v>
      </c>
      <c r="R1339">
        <v>-0.14349112</v>
      </c>
      <c r="S1339">
        <v>-0.15189851400000001</v>
      </c>
      <c r="T1339">
        <v>-0.14948937800000001</v>
      </c>
      <c r="U1339">
        <v>-0.11249192399999999</v>
      </c>
      <c r="V1339">
        <v>-0.15084144399999999</v>
      </c>
      <c r="W1339">
        <v>-0.15339807899999999</v>
      </c>
      <c r="X1339">
        <v>-4.8540120000000004E-3</v>
      </c>
      <c r="Y1339">
        <v>-1.196374E-3</v>
      </c>
      <c r="Z1339">
        <v>0.78048949400000001</v>
      </c>
      <c r="AA1339">
        <v>-2.2141106000000001E-2</v>
      </c>
      <c r="AB1339">
        <v>-1.4487596E-2</v>
      </c>
      <c r="AC1339">
        <v>0.73110780200000003</v>
      </c>
    </row>
    <row r="1340" spans="1:29" x14ac:dyDescent="0.3">
      <c r="A1340">
        <v>13.38</v>
      </c>
      <c r="B1340">
        <v>28.2</v>
      </c>
      <c r="C1340">
        <v>-65</v>
      </c>
      <c r="D1340">
        <v>-65</v>
      </c>
      <c r="E1340">
        <v>-65</v>
      </c>
      <c r="F1340">
        <v>-56.15384615</v>
      </c>
      <c r="G1340">
        <v>-59.43269231</v>
      </c>
      <c r="H1340">
        <v>-58.75</v>
      </c>
      <c r="I1340">
        <v>-55</v>
      </c>
      <c r="J1340">
        <v>-62</v>
      </c>
      <c r="K1340">
        <v>-59</v>
      </c>
      <c r="L1340">
        <v>-2.8712973719999999</v>
      </c>
      <c r="M1340">
        <v>-3.0389536060000002</v>
      </c>
      <c r="N1340">
        <v>-3.0040457100000002</v>
      </c>
      <c r="O1340">
        <v>-2.812298111</v>
      </c>
      <c r="P1340">
        <v>-3.1702269620000001</v>
      </c>
      <c r="Q1340">
        <v>-3.0168288830000001</v>
      </c>
      <c r="R1340">
        <v>-0.14356486900000001</v>
      </c>
      <c r="S1340">
        <v>-0.15194768</v>
      </c>
      <c r="T1340">
        <v>-0.15020228499999999</v>
      </c>
      <c r="U1340">
        <v>-0.14061490600000001</v>
      </c>
      <c r="V1340">
        <v>-0.158511348</v>
      </c>
      <c r="W1340">
        <v>-0.15084144399999999</v>
      </c>
      <c r="X1340">
        <v>-4.8398190000000004E-3</v>
      </c>
      <c r="Y1340">
        <v>-1.6306739999999999E-3</v>
      </c>
      <c r="Z1340">
        <v>0.78195585000000001</v>
      </c>
      <c r="AA1340">
        <v>-1.0332516E-2</v>
      </c>
      <c r="AB1340">
        <v>-8.5221199999999998E-4</v>
      </c>
      <c r="AC1340">
        <v>0.78941701399999997</v>
      </c>
    </row>
    <row r="1341" spans="1:29" x14ac:dyDescent="0.3">
      <c r="A1341">
        <v>13.39</v>
      </c>
      <c r="B1341">
        <v>28.2</v>
      </c>
      <c r="C1341">
        <v>-65</v>
      </c>
      <c r="D1341">
        <v>-65</v>
      </c>
      <c r="E1341">
        <v>-65</v>
      </c>
      <c r="F1341">
        <v>-56.36538462</v>
      </c>
      <c r="G1341">
        <v>-59.35576923</v>
      </c>
      <c r="H1341">
        <v>-58.75</v>
      </c>
      <c r="I1341">
        <v>-113</v>
      </c>
      <c r="J1341">
        <v>-116</v>
      </c>
      <c r="K1341">
        <v>-108</v>
      </c>
      <c r="L1341">
        <v>-2.882113903</v>
      </c>
      <c r="M1341">
        <v>-3.0350203219999998</v>
      </c>
      <c r="N1341">
        <v>-3.0040457100000002</v>
      </c>
      <c r="O1341">
        <v>-5.7779943009999997</v>
      </c>
      <c r="P1341">
        <v>-5.9313923800000001</v>
      </c>
      <c r="Q1341">
        <v>-5.5223308360000001</v>
      </c>
      <c r="R1341">
        <v>-0.14410569500000001</v>
      </c>
      <c r="S1341">
        <v>-0.15175101599999999</v>
      </c>
      <c r="T1341">
        <v>-0.15020228499999999</v>
      </c>
      <c r="U1341">
        <v>-0.288899715</v>
      </c>
      <c r="V1341">
        <v>-0.29656961900000001</v>
      </c>
      <c r="W1341">
        <v>-0.27611654200000002</v>
      </c>
      <c r="X1341">
        <v>-4.4140280000000004E-3</v>
      </c>
      <c r="Y1341">
        <v>-1.515953E-3</v>
      </c>
      <c r="Z1341">
        <v>0.78255964300000003</v>
      </c>
      <c r="AA1341">
        <v>-4.4282210000000004E-3</v>
      </c>
      <c r="AB1341">
        <v>1.107875E-2</v>
      </c>
      <c r="AC1341">
        <v>1.511554168</v>
      </c>
    </row>
    <row r="1342" spans="1:29" x14ac:dyDescent="0.3">
      <c r="A1342">
        <v>13.4</v>
      </c>
      <c r="B1342">
        <v>28.2</v>
      </c>
      <c r="C1342">
        <v>-65</v>
      </c>
      <c r="D1342">
        <v>-65</v>
      </c>
      <c r="E1342">
        <v>-65</v>
      </c>
      <c r="F1342">
        <v>-56.64423077</v>
      </c>
      <c r="G1342">
        <v>-59.14423077</v>
      </c>
      <c r="H1342">
        <v>-59.16346154</v>
      </c>
      <c r="I1342">
        <v>0</v>
      </c>
      <c r="J1342">
        <v>0</v>
      </c>
      <c r="K1342">
        <v>0</v>
      </c>
      <c r="L1342">
        <v>-2.8963720579999999</v>
      </c>
      <c r="M1342">
        <v>-3.0242037900000001</v>
      </c>
      <c r="N1342">
        <v>-3.0251871110000002</v>
      </c>
      <c r="O1342">
        <v>0</v>
      </c>
      <c r="P1342">
        <v>0</v>
      </c>
      <c r="Q1342">
        <v>0</v>
      </c>
      <c r="R1342">
        <v>-0.14481860299999999</v>
      </c>
      <c r="S1342">
        <v>-0.15121018999999999</v>
      </c>
      <c r="T1342">
        <v>-0.15125935600000001</v>
      </c>
      <c r="U1342">
        <v>0</v>
      </c>
      <c r="V1342">
        <v>0</v>
      </c>
      <c r="W1342">
        <v>0</v>
      </c>
      <c r="X1342">
        <v>-3.690184E-3</v>
      </c>
      <c r="Y1342">
        <v>-2.1633059999999998E-3</v>
      </c>
      <c r="Z1342">
        <v>0.78471604900000003</v>
      </c>
      <c r="AA1342">
        <v>0</v>
      </c>
      <c r="AB1342">
        <v>0</v>
      </c>
      <c r="AC1342">
        <v>0</v>
      </c>
    </row>
    <row r="1343" spans="1:29" x14ac:dyDescent="0.3">
      <c r="A1343">
        <v>13.41</v>
      </c>
      <c r="B1343">
        <v>28.2</v>
      </c>
      <c r="C1343">
        <v>-65</v>
      </c>
      <c r="D1343">
        <v>-65</v>
      </c>
      <c r="E1343">
        <v>-65</v>
      </c>
      <c r="F1343">
        <v>-56.99038462</v>
      </c>
      <c r="G1343">
        <v>-58.94230769</v>
      </c>
      <c r="H1343">
        <v>-59.61538462</v>
      </c>
      <c r="I1343">
        <v>-111</v>
      </c>
      <c r="J1343">
        <v>-104</v>
      </c>
      <c r="K1343">
        <v>-123</v>
      </c>
      <c r="L1343">
        <v>-2.9140718360000002</v>
      </c>
      <c r="M1343">
        <v>-3.0138789199999998</v>
      </c>
      <c r="N1343">
        <v>-3.0482951549999999</v>
      </c>
      <c r="O1343">
        <v>-5.6757289149999997</v>
      </c>
      <c r="P1343">
        <v>-5.3178000650000001</v>
      </c>
      <c r="Q1343">
        <v>-6.2893212299999997</v>
      </c>
      <c r="R1343">
        <v>-0.14570359199999999</v>
      </c>
      <c r="S1343">
        <v>-0.150693946</v>
      </c>
      <c r="T1343">
        <v>-0.15241475800000001</v>
      </c>
      <c r="U1343">
        <v>-0.28378644600000003</v>
      </c>
      <c r="V1343">
        <v>-0.26589000299999999</v>
      </c>
      <c r="W1343">
        <v>-0.31446606199999999</v>
      </c>
      <c r="X1343">
        <v>-2.8811819999999999E-3</v>
      </c>
      <c r="Y1343">
        <v>-2.8106590000000001E-3</v>
      </c>
      <c r="Z1343">
        <v>0.78738999200000004</v>
      </c>
      <c r="AA1343">
        <v>1.0332516E-2</v>
      </c>
      <c r="AB1343">
        <v>-2.6418558000000002E-2</v>
      </c>
      <c r="AC1343">
        <v>1.516039492</v>
      </c>
    </row>
    <row r="1344" spans="1:29" x14ac:dyDescent="0.3">
      <c r="A1344">
        <v>13.42</v>
      </c>
      <c r="B1344">
        <v>28.2</v>
      </c>
      <c r="C1344">
        <v>-65</v>
      </c>
      <c r="D1344">
        <v>-65</v>
      </c>
      <c r="E1344">
        <v>-65</v>
      </c>
      <c r="F1344">
        <v>-57.46153846</v>
      </c>
      <c r="G1344">
        <v>-58.50961538</v>
      </c>
      <c r="H1344">
        <v>-59.89423077</v>
      </c>
      <c r="I1344">
        <v>-43</v>
      </c>
      <c r="J1344">
        <v>0</v>
      </c>
      <c r="K1344">
        <v>0</v>
      </c>
      <c r="L1344">
        <v>-2.9381632010000001</v>
      </c>
      <c r="M1344">
        <v>-2.9917541970000001</v>
      </c>
      <c r="N1344">
        <v>-3.0625533100000002</v>
      </c>
      <c r="O1344">
        <v>-2.198705796</v>
      </c>
      <c r="P1344">
        <v>0</v>
      </c>
      <c r="Q1344">
        <v>0</v>
      </c>
      <c r="R1344">
        <v>-0.14690816000000001</v>
      </c>
      <c r="S1344">
        <v>-0.14958771000000001</v>
      </c>
      <c r="T1344">
        <v>-0.153127666</v>
      </c>
      <c r="U1344">
        <v>-0.10993529</v>
      </c>
      <c r="V1344">
        <v>0</v>
      </c>
      <c r="W1344">
        <v>0</v>
      </c>
      <c r="X1344">
        <v>-1.5470390000000001E-3</v>
      </c>
      <c r="Y1344">
        <v>-3.2531539999999999E-3</v>
      </c>
      <c r="Z1344">
        <v>0.78881321999999998</v>
      </c>
      <c r="AA1344">
        <v>6.3471168999999994E-2</v>
      </c>
      <c r="AB1344">
        <v>3.6645097000000001E-2</v>
      </c>
      <c r="AC1344">
        <v>0.19286892899999999</v>
      </c>
    </row>
    <row r="1345" spans="1:29" x14ac:dyDescent="0.3">
      <c r="A1345">
        <v>13.43</v>
      </c>
      <c r="B1345">
        <v>28.2</v>
      </c>
      <c r="C1345">
        <v>-65</v>
      </c>
      <c r="D1345">
        <v>-65</v>
      </c>
      <c r="E1345">
        <v>-65</v>
      </c>
      <c r="F1345">
        <v>-58.23076923</v>
      </c>
      <c r="G1345">
        <v>-58.13461538</v>
      </c>
      <c r="H1345">
        <v>-59.97115385</v>
      </c>
      <c r="I1345">
        <v>-54</v>
      </c>
      <c r="J1345">
        <v>-109</v>
      </c>
      <c r="K1345">
        <v>-121</v>
      </c>
      <c r="L1345">
        <v>-2.9774960419999998</v>
      </c>
      <c r="M1345">
        <v>-2.9725794369999998</v>
      </c>
      <c r="N1345">
        <v>-3.0664865940000001</v>
      </c>
      <c r="O1345">
        <v>-2.761165418</v>
      </c>
      <c r="P1345">
        <v>-5.5734635289999996</v>
      </c>
      <c r="Q1345">
        <v>-6.1870558439999996</v>
      </c>
      <c r="R1345">
        <v>-0.148874802</v>
      </c>
      <c r="S1345">
        <v>-0.148628972</v>
      </c>
      <c r="T1345">
        <v>-0.15332433000000001</v>
      </c>
      <c r="U1345">
        <v>-0.13805827100000001</v>
      </c>
      <c r="V1345">
        <v>-0.27867317600000002</v>
      </c>
      <c r="W1345">
        <v>-0.30935279199999999</v>
      </c>
      <c r="X1345">
        <v>1.4192999999999999E-4</v>
      </c>
      <c r="Y1345">
        <v>-3.0482949999999999E-3</v>
      </c>
      <c r="Z1345">
        <v>0.79092649800000003</v>
      </c>
      <c r="AA1345">
        <v>-8.1184054000000005E-2</v>
      </c>
      <c r="AB1345">
        <v>-6.7324711999999995E-2</v>
      </c>
      <c r="AC1345">
        <v>1.273831999</v>
      </c>
    </row>
    <row r="1346" spans="1:29" x14ac:dyDescent="0.3">
      <c r="A1346">
        <v>13.44</v>
      </c>
      <c r="B1346">
        <v>28.2</v>
      </c>
      <c r="C1346">
        <v>-65</v>
      </c>
      <c r="D1346">
        <v>-65</v>
      </c>
      <c r="E1346">
        <v>-65</v>
      </c>
      <c r="F1346">
        <v>-58.46153846</v>
      </c>
      <c r="G1346">
        <v>-57.17307692</v>
      </c>
      <c r="H1346">
        <v>-58.88461538</v>
      </c>
      <c r="I1346">
        <v>-55</v>
      </c>
      <c r="J1346">
        <v>0</v>
      </c>
      <c r="K1346">
        <v>0</v>
      </c>
      <c r="L1346">
        <v>-2.9892958940000001</v>
      </c>
      <c r="M1346">
        <v>-2.923413386</v>
      </c>
      <c r="N1346">
        <v>-3.010928957</v>
      </c>
      <c r="O1346">
        <v>-2.812298111</v>
      </c>
      <c r="P1346">
        <v>0</v>
      </c>
      <c r="Q1346">
        <v>0</v>
      </c>
      <c r="R1346">
        <v>-0.14946479500000001</v>
      </c>
      <c r="S1346">
        <v>-0.146170669</v>
      </c>
      <c r="T1346">
        <v>-0.150546448</v>
      </c>
      <c r="U1346">
        <v>-0.14061490600000001</v>
      </c>
      <c r="V1346">
        <v>0</v>
      </c>
      <c r="W1346">
        <v>0</v>
      </c>
      <c r="X1346">
        <v>1.9018640000000001E-3</v>
      </c>
      <c r="Y1346">
        <v>-1.819144E-3</v>
      </c>
      <c r="Z1346">
        <v>0.78277528399999996</v>
      </c>
      <c r="AA1346">
        <v>8.1184054000000005E-2</v>
      </c>
      <c r="AB1346">
        <v>4.6871635000000002E-2</v>
      </c>
      <c r="AC1346">
        <v>0.24669281700000001</v>
      </c>
    </row>
    <row r="1347" spans="1:29" x14ac:dyDescent="0.3">
      <c r="A1347">
        <v>13.45</v>
      </c>
      <c r="B1347">
        <v>28.2</v>
      </c>
      <c r="C1347">
        <v>-65</v>
      </c>
      <c r="D1347">
        <v>-65</v>
      </c>
      <c r="E1347">
        <v>-65</v>
      </c>
      <c r="F1347">
        <v>-58.51923077</v>
      </c>
      <c r="G1347">
        <v>-56.22115385</v>
      </c>
      <c r="H1347">
        <v>-57.75</v>
      </c>
      <c r="I1347">
        <v>-55</v>
      </c>
      <c r="J1347">
        <v>-105</v>
      </c>
      <c r="K1347">
        <v>-102</v>
      </c>
      <c r="L1347">
        <v>-2.9922458569999999</v>
      </c>
      <c r="M1347">
        <v>-2.874738996</v>
      </c>
      <c r="N1347">
        <v>-2.9529130170000002</v>
      </c>
      <c r="O1347">
        <v>-2.812298111</v>
      </c>
      <c r="P1347">
        <v>-5.3689327579999997</v>
      </c>
      <c r="Q1347">
        <v>-5.2155346790000001</v>
      </c>
      <c r="R1347">
        <v>-0.14961229300000001</v>
      </c>
      <c r="S1347">
        <v>-0.14373695</v>
      </c>
      <c r="T1347">
        <v>-0.14764565099999999</v>
      </c>
      <c r="U1347">
        <v>-0.14061490600000001</v>
      </c>
      <c r="V1347">
        <v>-0.26844663800000002</v>
      </c>
      <c r="W1347">
        <v>-0.26077673400000001</v>
      </c>
      <c r="X1347">
        <v>3.3921310000000001E-3</v>
      </c>
      <c r="Y1347">
        <v>-6.4735300000000003E-4</v>
      </c>
      <c r="Z1347">
        <v>0.77367525199999998</v>
      </c>
      <c r="AA1347">
        <v>-7.3803684999999994E-2</v>
      </c>
      <c r="AB1347">
        <v>-3.7497308E-2</v>
      </c>
      <c r="AC1347">
        <v>1.1751548730000001</v>
      </c>
    </row>
    <row r="1348" spans="1:29" x14ac:dyDescent="0.3">
      <c r="A1348">
        <v>13.46</v>
      </c>
      <c r="B1348">
        <v>28.2</v>
      </c>
      <c r="C1348">
        <v>-65</v>
      </c>
      <c r="D1348">
        <v>-65</v>
      </c>
      <c r="E1348">
        <v>-65</v>
      </c>
      <c r="F1348">
        <v>-58.46153846</v>
      </c>
      <c r="G1348">
        <v>-55.375</v>
      </c>
      <c r="H1348">
        <v>-56.67307692</v>
      </c>
      <c r="I1348">
        <v>-55</v>
      </c>
      <c r="J1348">
        <v>-42</v>
      </c>
      <c r="K1348">
        <v>0</v>
      </c>
      <c r="L1348">
        <v>-2.9892958940000001</v>
      </c>
      <c r="M1348">
        <v>-2.8314728709999999</v>
      </c>
      <c r="N1348">
        <v>-2.8978470399999998</v>
      </c>
      <c r="O1348">
        <v>-2.812298111</v>
      </c>
      <c r="P1348">
        <v>-2.147573103</v>
      </c>
      <c r="Q1348">
        <v>0</v>
      </c>
      <c r="R1348">
        <v>-0.14946479500000001</v>
      </c>
      <c r="S1348">
        <v>-0.141573644</v>
      </c>
      <c r="T1348">
        <v>-0.144892352</v>
      </c>
      <c r="U1348">
        <v>-0.14061490600000001</v>
      </c>
      <c r="V1348">
        <v>-0.107378655</v>
      </c>
      <c r="W1348">
        <v>0</v>
      </c>
      <c r="X1348">
        <v>4.5559579999999997E-3</v>
      </c>
      <c r="Y1348">
        <v>4.1791099999999998E-4</v>
      </c>
      <c r="Z1348">
        <v>0.76479085999999996</v>
      </c>
      <c r="AA1348">
        <v>1.9188957999999999E-2</v>
      </c>
      <c r="AB1348">
        <v>8.2664520000000005E-2</v>
      </c>
      <c r="AC1348">
        <v>0.43507642200000002</v>
      </c>
    </row>
    <row r="1349" spans="1:29" x14ac:dyDescent="0.3">
      <c r="A1349">
        <v>13.47</v>
      </c>
      <c r="B1349">
        <v>28.2</v>
      </c>
      <c r="C1349">
        <v>-65</v>
      </c>
      <c r="D1349">
        <v>-65</v>
      </c>
      <c r="E1349">
        <v>-65</v>
      </c>
      <c r="F1349">
        <v>-57.85576923</v>
      </c>
      <c r="G1349">
        <v>-54.84615385</v>
      </c>
      <c r="H1349">
        <v>-55.56730769</v>
      </c>
      <c r="I1349">
        <v>-46</v>
      </c>
      <c r="J1349">
        <v>-53</v>
      </c>
      <c r="K1349">
        <v>-108</v>
      </c>
      <c r="L1349">
        <v>-2.958321282</v>
      </c>
      <c r="M1349">
        <v>-2.8044315430000002</v>
      </c>
      <c r="N1349">
        <v>-2.8413060809999999</v>
      </c>
      <c r="O1349">
        <v>-2.3521038750000001</v>
      </c>
      <c r="P1349">
        <v>-2.710032725</v>
      </c>
      <c r="Q1349">
        <v>-5.5223308360000001</v>
      </c>
      <c r="R1349">
        <v>-0.14791606400000001</v>
      </c>
      <c r="S1349">
        <v>-0.14022157699999999</v>
      </c>
      <c r="T1349">
        <v>-0.142065304</v>
      </c>
      <c r="U1349">
        <v>-0.117605194</v>
      </c>
      <c r="V1349">
        <v>-0.13550163600000001</v>
      </c>
      <c r="W1349">
        <v>-0.27611654200000002</v>
      </c>
      <c r="X1349">
        <v>4.4424140000000004E-3</v>
      </c>
      <c r="Y1349">
        <v>1.3356780000000001E-3</v>
      </c>
      <c r="Z1349">
        <v>0.75474200899999999</v>
      </c>
      <c r="AA1349">
        <v>-1.0332516E-2</v>
      </c>
      <c r="AB1349">
        <v>-9.9708750999999998E-2</v>
      </c>
      <c r="AC1349">
        <v>0.92846205599999998</v>
      </c>
    </row>
    <row r="1350" spans="1:29" x14ac:dyDescent="0.3">
      <c r="A1350">
        <v>13.48</v>
      </c>
      <c r="B1350">
        <v>28.2</v>
      </c>
      <c r="C1350">
        <v>-65</v>
      </c>
      <c r="D1350">
        <v>-65</v>
      </c>
      <c r="E1350">
        <v>-65</v>
      </c>
      <c r="F1350">
        <v>-58</v>
      </c>
      <c r="G1350">
        <v>-55.01923077</v>
      </c>
      <c r="H1350">
        <v>-54.80769231</v>
      </c>
      <c r="I1350">
        <v>-61</v>
      </c>
      <c r="J1350">
        <v>-56</v>
      </c>
      <c r="K1350">
        <v>-52</v>
      </c>
      <c r="L1350">
        <v>-2.9656961900000001</v>
      </c>
      <c r="M1350">
        <v>-2.8132814320000001</v>
      </c>
      <c r="N1350">
        <v>-2.802464901</v>
      </c>
      <c r="O1350">
        <v>-3.1190942690000001</v>
      </c>
      <c r="P1350">
        <v>-2.8634308040000001</v>
      </c>
      <c r="Q1350">
        <v>-2.658900032</v>
      </c>
      <c r="R1350">
        <v>-0.14828480899999999</v>
      </c>
      <c r="S1350">
        <v>-0.140664072</v>
      </c>
      <c r="T1350">
        <v>-0.14012324500000001</v>
      </c>
      <c r="U1350">
        <v>-0.15595471299999999</v>
      </c>
      <c r="V1350">
        <v>-0.14317154000000001</v>
      </c>
      <c r="W1350">
        <v>-0.13294500200000001</v>
      </c>
      <c r="X1350">
        <v>4.3998350000000004E-3</v>
      </c>
      <c r="Y1350">
        <v>2.9007970000000001E-3</v>
      </c>
      <c r="Z1350">
        <v>0.75275811599999998</v>
      </c>
      <c r="AA1350">
        <v>7.3803690000000003E-3</v>
      </c>
      <c r="AB1350">
        <v>1.107875E-2</v>
      </c>
      <c r="AC1350">
        <v>0.75801974599999999</v>
      </c>
    </row>
    <row r="1351" spans="1:29" x14ac:dyDescent="0.3">
      <c r="A1351">
        <v>13.49</v>
      </c>
      <c r="B1351">
        <v>28.2</v>
      </c>
      <c r="C1351">
        <v>-65</v>
      </c>
      <c r="D1351">
        <v>-65</v>
      </c>
      <c r="E1351">
        <v>-65</v>
      </c>
      <c r="F1351">
        <v>-58.22115385</v>
      </c>
      <c r="G1351">
        <v>-55.22115385</v>
      </c>
      <c r="H1351">
        <v>-53.92307692</v>
      </c>
      <c r="I1351">
        <v>-62</v>
      </c>
      <c r="J1351">
        <v>-53</v>
      </c>
      <c r="K1351">
        <v>-53</v>
      </c>
      <c r="L1351">
        <v>-2.9770043820000001</v>
      </c>
      <c r="M1351">
        <v>-2.823606303</v>
      </c>
      <c r="N1351">
        <v>-2.7572321340000001</v>
      </c>
      <c r="O1351">
        <v>-3.1702269620000001</v>
      </c>
      <c r="P1351">
        <v>-2.710032725</v>
      </c>
      <c r="Q1351">
        <v>-2.710032725</v>
      </c>
      <c r="R1351">
        <v>-0.14885021900000001</v>
      </c>
      <c r="S1351">
        <v>-0.141180315</v>
      </c>
      <c r="T1351">
        <v>-0.137861607</v>
      </c>
      <c r="U1351">
        <v>-0.158511348</v>
      </c>
      <c r="V1351">
        <v>-0.13550163600000001</v>
      </c>
      <c r="W1351">
        <v>-0.13550163600000001</v>
      </c>
      <c r="X1351">
        <v>4.4282210000000004E-3</v>
      </c>
      <c r="Y1351">
        <v>4.7691069999999999E-3</v>
      </c>
      <c r="Z1351">
        <v>0.75068796699999996</v>
      </c>
      <c r="AA1351">
        <v>1.3284663E-2</v>
      </c>
      <c r="AB1351">
        <v>7.669904E-3</v>
      </c>
      <c r="AC1351">
        <v>0.75353442199999998</v>
      </c>
    </row>
    <row r="1352" spans="1:29" x14ac:dyDescent="0.3">
      <c r="A1352">
        <v>13.5</v>
      </c>
      <c r="B1352">
        <v>28.2</v>
      </c>
      <c r="C1352">
        <v>-65</v>
      </c>
      <c r="D1352">
        <v>-65</v>
      </c>
      <c r="E1352">
        <v>-65</v>
      </c>
      <c r="F1352">
        <v>-58.22115385</v>
      </c>
      <c r="G1352">
        <v>-55.48076923</v>
      </c>
      <c r="H1352">
        <v>-53.23076923</v>
      </c>
      <c r="I1352">
        <v>-62</v>
      </c>
      <c r="J1352">
        <v>-56</v>
      </c>
      <c r="K1352">
        <v>-41</v>
      </c>
      <c r="L1352">
        <v>-2.9770043820000001</v>
      </c>
      <c r="M1352">
        <v>-2.8368811370000002</v>
      </c>
      <c r="N1352">
        <v>-2.7218325769999998</v>
      </c>
      <c r="O1352">
        <v>-3.1702269620000001</v>
      </c>
      <c r="P1352">
        <v>-2.8634308040000001</v>
      </c>
      <c r="Q1352">
        <v>-2.09644041</v>
      </c>
      <c r="R1352">
        <v>-0.14885021900000001</v>
      </c>
      <c r="S1352">
        <v>-0.141844057</v>
      </c>
      <c r="T1352">
        <v>-0.13609162899999999</v>
      </c>
      <c r="U1352">
        <v>-0.158511348</v>
      </c>
      <c r="V1352">
        <v>-0.14317154000000001</v>
      </c>
      <c r="W1352">
        <v>-0.104822021</v>
      </c>
      <c r="X1352">
        <v>4.0450099999999999E-3</v>
      </c>
      <c r="Y1352">
        <v>6.1703390000000004E-3</v>
      </c>
      <c r="Z1352">
        <v>0.74874720100000003</v>
      </c>
      <c r="AA1352">
        <v>8.8564420000000008E-3</v>
      </c>
      <c r="AB1352">
        <v>3.0679616E-2</v>
      </c>
      <c r="AC1352">
        <v>0.71316650699999995</v>
      </c>
    </row>
    <row r="1353" spans="1:29" x14ac:dyDescent="0.3">
      <c r="A1353">
        <v>13.51</v>
      </c>
      <c r="B1353">
        <v>28.2</v>
      </c>
      <c r="C1353">
        <v>-65</v>
      </c>
      <c r="D1353">
        <v>-65</v>
      </c>
      <c r="E1353">
        <v>-65</v>
      </c>
      <c r="F1353">
        <v>-58.41346154</v>
      </c>
      <c r="G1353">
        <v>-55.38461538</v>
      </c>
      <c r="H1353">
        <v>-52.79807692</v>
      </c>
      <c r="I1353">
        <v>-65</v>
      </c>
      <c r="J1353">
        <v>-46</v>
      </c>
      <c r="K1353">
        <v>-53</v>
      </c>
      <c r="L1353">
        <v>-2.9868375920000001</v>
      </c>
      <c r="M1353">
        <v>-2.8319645310000001</v>
      </c>
      <c r="N1353">
        <v>-2.6997078550000002</v>
      </c>
      <c r="O1353">
        <v>-3.32362504</v>
      </c>
      <c r="P1353">
        <v>-2.3521038750000001</v>
      </c>
      <c r="Q1353">
        <v>-2.710032725</v>
      </c>
      <c r="R1353">
        <v>-0.14934188000000001</v>
      </c>
      <c r="S1353">
        <v>-0.14159822699999999</v>
      </c>
      <c r="T1353">
        <v>-0.13498539300000001</v>
      </c>
      <c r="U1353">
        <v>-0.166181252</v>
      </c>
      <c r="V1353">
        <v>-0.117605194</v>
      </c>
      <c r="W1353">
        <v>-0.13550163600000001</v>
      </c>
      <c r="X1353">
        <v>4.4707999999999996E-3</v>
      </c>
      <c r="Y1353">
        <v>6.9897739999999998E-3</v>
      </c>
      <c r="Z1353">
        <v>0.74723771699999997</v>
      </c>
      <c r="AA1353">
        <v>2.8045400000000002E-2</v>
      </c>
      <c r="AB1353">
        <v>4.2610579999999999E-3</v>
      </c>
      <c r="AC1353">
        <v>0.73559312600000004</v>
      </c>
    </row>
    <row r="1354" spans="1:29" x14ac:dyDescent="0.3">
      <c r="A1354">
        <v>13.52</v>
      </c>
      <c r="B1354">
        <v>28.2</v>
      </c>
      <c r="C1354">
        <v>-65</v>
      </c>
      <c r="D1354">
        <v>-65</v>
      </c>
      <c r="E1354">
        <v>-65</v>
      </c>
      <c r="F1354">
        <v>-58.45192308</v>
      </c>
      <c r="G1354">
        <v>-55.61538462</v>
      </c>
      <c r="H1354">
        <v>-52.47115385</v>
      </c>
      <c r="I1354">
        <v>-51</v>
      </c>
      <c r="J1354">
        <v>-56</v>
      </c>
      <c r="K1354">
        <v>-51</v>
      </c>
      <c r="L1354">
        <v>-2.9888042339999998</v>
      </c>
      <c r="M1354">
        <v>-2.843764384</v>
      </c>
      <c r="N1354">
        <v>-2.6829913969999999</v>
      </c>
      <c r="O1354">
        <v>-2.607767339</v>
      </c>
      <c r="P1354">
        <v>-2.8634308040000001</v>
      </c>
      <c r="Q1354">
        <v>-2.607767339</v>
      </c>
      <c r="R1354">
        <v>-0.14944021199999999</v>
      </c>
      <c r="S1354">
        <v>-0.142188219</v>
      </c>
      <c r="T1354">
        <v>-0.13414957</v>
      </c>
      <c r="U1354">
        <v>-0.13038836700000001</v>
      </c>
      <c r="V1354">
        <v>-0.14317154000000001</v>
      </c>
      <c r="W1354">
        <v>-0.13038836700000001</v>
      </c>
      <c r="X1354">
        <v>4.1869400000000001E-3</v>
      </c>
      <c r="Y1354">
        <v>7.77643E-3</v>
      </c>
      <c r="Z1354">
        <v>0.74697894899999995</v>
      </c>
      <c r="AA1354">
        <v>-7.3803690000000003E-3</v>
      </c>
      <c r="AB1354">
        <v>4.2610579999999999E-3</v>
      </c>
      <c r="AC1354">
        <v>0.70868118300000005</v>
      </c>
    </row>
    <row r="1355" spans="1:29" x14ac:dyDescent="0.3">
      <c r="A1355">
        <v>13.53</v>
      </c>
      <c r="B1355">
        <v>28.2</v>
      </c>
      <c r="C1355">
        <v>-65</v>
      </c>
      <c r="D1355">
        <v>-65</v>
      </c>
      <c r="E1355">
        <v>-65</v>
      </c>
      <c r="F1355">
        <v>-58.89423077</v>
      </c>
      <c r="G1355">
        <v>-56.04807692</v>
      </c>
      <c r="H1355">
        <v>-51.68269231</v>
      </c>
      <c r="I1355">
        <v>-64</v>
      </c>
      <c r="J1355">
        <v>-56</v>
      </c>
      <c r="K1355">
        <v>-52</v>
      </c>
      <c r="L1355">
        <v>-3.0114206170000002</v>
      </c>
      <c r="M1355">
        <v>-2.8658891070000001</v>
      </c>
      <c r="N1355">
        <v>-2.6426752360000001</v>
      </c>
      <c r="O1355">
        <v>-3.272492347</v>
      </c>
      <c r="P1355">
        <v>-2.8634308040000001</v>
      </c>
      <c r="Q1355">
        <v>-2.658900032</v>
      </c>
      <c r="R1355">
        <v>-0.15057103099999999</v>
      </c>
      <c r="S1355">
        <v>-0.14329445499999999</v>
      </c>
      <c r="T1355">
        <v>-0.13213376199999999</v>
      </c>
      <c r="U1355">
        <v>-0.163624617</v>
      </c>
      <c r="V1355">
        <v>-0.14317154000000001</v>
      </c>
      <c r="W1355">
        <v>-0.13294500200000001</v>
      </c>
      <c r="X1355">
        <v>4.2011330000000001E-3</v>
      </c>
      <c r="Y1355">
        <v>9.8659879999999991E-3</v>
      </c>
      <c r="Z1355">
        <v>0.74736710200000001</v>
      </c>
      <c r="AA1355">
        <v>1.1808590000000001E-2</v>
      </c>
      <c r="AB1355">
        <v>1.3635385E-2</v>
      </c>
      <c r="AC1355">
        <v>0.77147571800000003</v>
      </c>
    </row>
    <row r="1356" spans="1:29" x14ac:dyDescent="0.3">
      <c r="A1356">
        <v>13.54</v>
      </c>
      <c r="B1356">
        <v>28.2</v>
      </c>
      <c r="C1356">
        <v>-65</v>
      </c>
      <c r="D1356">
        <v>-65</v>
      </c>
      <c r="E1356">
        <v>-65</v>
      </c>
      <c r="F1356">
        <v>-59.625</v>
      </c>
      <c r="G1356">
        <v>-57.03846154</v>
      </c>
      <c r="H1356">
        <v>-51.43269231</v>
      </c>
      <c r="I1356">
        <v>-63</v>
      </c>
      <c r="J1356">
        <v>-59</v>
      </c>
      <c r="K1356">
        <v>-52</v>
      </c>
      <c r="L1356">
        <v>-3.0487868159999998</v>
      </c>
      <c r="M1356">
        <v>-2.9165301389999998</v>
      </c>
      <c r="N1356">
        <v>-2.6298920620000001</v>
      </c>
      <c r="O1356">
        <v>-3.2213596550000001</v>
      </c>
      <c r="P1356">
        <v>-3.0168288830000001</v>
      </c>
      <c r="Q1356">
        <v>-2.658900032</v>
      </c>
      <c r="R1356">
        <v>-0.15243934100000001</v>
      </c>
      <c r="S1356">
        <v>-0.14582650699999999</v>
      </c>
      <c r="T1356">
        <v>-0.13149460299999999</v>
      </c>
      <c r="U1356">
        <v>-0.161067983</v>
      </c>
      <c r="V1356">
        <v>-0.15084144399999999</v>
      </c>
      <c r="W1356">
        <v>-0.13294500200000001</v>
      </c>
      <c r="X1356">
        <v>3.8179210000000002E-3</v>
      </c>
      <c r="Y1356">
        <v>1.1758881000000001E-2</v>
      </c>
      <c r="Z1356">
        <v>0.75396570299999999</v>
      </c>
      <c r="AA1356">
        <v>5.9042950000000004E-3</v>
      </c>
      <c r="AB1356">
        <v>1.5339808E-2</v>
      </c>
      <c r="AC1356">
        <v>0.78044636599999995</v>
      </c>
    </row>
    <row r="1357" spans="1:29" x14ac:dyDescent="0.3">
      <c r="A1357">
        <v>13.55</v>
      </c>
      <c r="B1357">
        <v>28.2</v>
      </c>
      <c r="C1357">
        <v>-65</v>
      </c>
      <c r="D1357">
        <v>-65</v>
      </c>
      <c r="E1357">
        <v>-65</v>
      </c>
      <c r="F1357">
        <v>-60.16346154</v>
      </c>
      <c r="G1357">
        <v>-58.96153846</v>
      </c>
      <c r="H1357">
        <v>-51.34615385</v>
      </c>
      <c r="I1357">
        <v>-62</v>
      </c>
      <c r="J1357">
        <v>-59</v>
      </c>
      <c r="K1357">
        <v>-43</v>
      </c>
      <c r="L1357">
        <v>-3.0763198040000002</v>
      </c>
      <c r="M1357">
        <v>-3.0148622409999999</v>
      </c>
      <c r="N1357">
        <v>-2.625467118</v>
      </c>
      <c r="O1357">
        <v>-3.1702269620000001</v>
      </c>
      <c r="P1357">
        <v>-3.0168288830000001</v>
      </c>
      <c r="Q1357">
        <v>-2.198705796</v>
      </c>
      <c r="R1357">
        <v>-0.15381599000000001</v>
      </c>
      <c r="S1357">
        <v>-0.15074311200000001</v>
      </c>
      <c r="T1357">
        <v>-0.13127335600000001</v>
      </c>
      <c r="U1357">
        <v>-0.158511348</v>
      </c>
      <c r="V1357">
        <v>-0.15084144399999999</v>
      </c>
      <c r="W1357">
        <v>-0.10993529</v>
      </c>
      <c r="X1357">
        <v>1.7741269999999999E-3</v>
      </c>
      <c r="Y1357">
        <v>1.400413E-2</v>
      </c>
      <c r="Z1357">
        <v>0.76461834799999995</v>
      </c>
      <c r="AA1357">
        <v>4.4282210000000004E-3</v>
      </c>
      <c r="AB1357">
        <v>2.9827403999999998E-2</v>
      </c>
      <c r="AC1357">
        <v>0.73559312600000004</v>
      </c>
    </row>
    <row r="1358" spans="1:29" x14ac:dyDescent="0.3">
      <c r="A1358">
        <v>13.56</v>
      </c>
      <c r="B1358">
        <v>28.2</v>
      </c>
      <c r="C1358">
        <v>-65</v>
      </c>
      <c r="D1358">
        <v>-65</v>
      </c>
      <c r="E1358">
        <v>-65</v>
      </c>
      <c r="F1358">
        <v>-60.41346154</v>
      </c>
      <c r="G1358">
        <v>-60.875</v>
      </c>
      <c r="H1358">
        <v>-51.61538462</v>
      </c>
      <c r="I1358">
        <v>-61</v>
      </c>
      <c r="J1358">
        <v>-47</v>
      </c>
      <c r="K1358">
        <v>-51</v>
      </c>
      <c r="L1358">
        <v>-3.0891029780000001</v>
      </c>
      <c r="M1358">
        <v>-3.1127026820000001</v>
      </c>
      <c r="N1358">
        <v>-2.639233612</v>
      </c>
      <c r="O1358">
        <v>-3.1190942690000001</v>
      </c>
      <c r="P1358">
        <v>-2.4032365680000001</v>
      </c>
      <c r="Q1358">
        <v>-2.607767339</v>
      </c>
      <c r="R1358">
        <v>-0.15445514900000001</v>
      </c>
      <c r="S1358">
        <v>-0.15563513400000001</v>
      </c>
      <c r="T1358">
        <v>-0.131961681</v>
      </c>
      <c r="U1358">
        <v>-0.15595471299999999</v>
      </c>
      <c r="V1358">
        <v>-0.120161828</v>
      </c>
      <c r="W1358">
        <v>-0.13038836700000001</v>
      </c>
      <c r="X1358">
        <v>-6.8126500000000002E-4</v>
      </c>
      <c r="Y1358">
        <v>1.5388974E-2</v>
      </c>
      <c r="Z1358">
        <v>0.77552976100000004</v>
      </c>
      <c r="AA1358">
        <v>2.0665032E-2</v>
      </c>
      <c r="AB1358">
        <v>5.1132690000000001E-3</v>
      </c>
      <c r="AC1358">
        <v>0.71316650699999995</v>
      </c>
    </row>
    <row r="1359" spans="1:29" x14ac:dyDescent="0.3">
      <c r="A1359">
        <v>13.57</v>
      </c>
      <c r="B1359">
        <v>28.2</v>
      </c>
      <c r="C1359">
        <v>-65</v>
      </c>
      <c r="D1359">
        <v>-65</v>
      </c>
      <c r="E1359">
        <v>-65</v>
      </c>
      <c r="F1359">
        <v>-60.09615385</v>
      </c>
      <c r="G1359">
        <v>-62.875</v>
      </c>
      <c r="H1359">
        <v>-52.625</v>
      </c>
      <c r="I1359">
        <v>-58</v>
      </c>
      <c r="J1359">
        <v>-61</v>
      </c>
      <c r="K1359">
        <v>-52</v>
      </c>
      <c r="L1359">
        <v>-3.0728781810000001</v>
      </c>
      <c r="M1359">
        <v>-3.2149680680000001</v>
      </c>
      <c r="N1359">
        <v>-2.6908579650000002</v>
      </c>
      <c r="O1359">
        <v>-2.9656961900000001</v>
      </c>
      <c r="P1359">
        <v>-3.1190942690000001</v>
      </c>
      <c r="Q1359">
        <v>-2.658900032</v>
      </c>
      <c r="R1359">
        <v>-0.153643909</v>
      </c>
      <c r="S1359">
        <v>-0.16074840300000001</v>
      </c>
      <c r="T1359">
        <v>-0.13454289799999999</v>
      </c>
      <c r="U1359">
        <v>-0.14828480899999999</v>
      </c>
      <c r="V1359">
        <v>-0.15595471299999999</v>
      </c>
      <c r="W1359">
        <v>-0.13294500200000001</v>
      </c>
      <c r="X1359">
        <v>-4.101782E-3</v>
      </c>
      <c r="Y1359">
        <v>1.5102172000000001E-2</v>
      </c>
      <c r="Z1359">
        <v>0.78760563299999997</v>
      </c>
      <c r="AA1359">
        <v>-4.4282210000000004E-3</v>
      </c>
      <c r="AB1359">
        <v>1.2783173E-2</v>
      </c>
      <c r="AC1359">
        <v>0.76699039400000002</v>
      </c>
    </row>
    <row r="1360" spans="1:29" x14ac:dyDescent="0.3">
      <c r="A1360">
        <v>13.58</v>
      </c>
      <c r="B1360">
        <v>28.2</v>
      </c>
      <c r="C1360">
        <v>-65</v>
      </c>
      <c r="D1360">
        <v>-65</v>
      </c>
      <c r="E1360">
        <v>-65</v>
      </c>
      <c r="F1360">
        <v>-59.58653846</v>
      </c>
      <c r="G1360">
        <v>-64.21153846</v>
      </c>
      <c r="H1360">
        <v>-53.16346154</v>
      </c>
      <c r="I1360">
        <v>-45</v>
      </c>
      <c r="J1360">
        <v>-61</v>
      </c>
      <c r="K1360">
        <v>-51</v>
      </c>
      <c r="L1360">
        <v>-3.046820174</v>
      </c>
      <c r="M1360">
        <v>-3.2833088789999998</v>
      </c>
      <c r="N1360">
        <v>-2.7183909540000002</v>
      </c>
      <c r="O1360">
        <v>-2.3009711820000001</v>
      </c>
      <c r="P1360">
        <v>-3.1190942690000001</v>
      </c>
      <c r="Q1360">
        <v>-2.607767339</v>
      </c>
      <c r="R1360">
        <v>-0.152341009</v>
      </c>
      <c r="S1360">
        <v>-0.16416544399999999</v>
      </c>
      <c r="T1360">
        <v>-0.135919548</v>
      </c>
      <c r="U1360">
        <v>-0.11504855899999999</v>
      </c>
      <c r="V1360">
        <v>-0.15595471299999999</v>
      </c>
      <c r="W1360">
        <v>-0.13038836700000001</v>
      </c>
      <c r="X1360">
        <v>-6.8268410000000002E-3</v>
      </c>
      <c r="Y1360">
        <v>1.4889118999999999E-2</v>
      </c>
      <c r="Z1360">
        <v>0.793729825</v>
      </c>
      <c r="AA1360">
        <v>-2.3617178999999999E-2</v>
      </c>
      <c r="AB1360">
        <v>3.4088460000000001E-3</v>
      </c>
      <c r="AC1360">
        <v>0.70419585900000004</v>
      </c>
    </row>
    <row r="1361" spans="1:29" x14ac:dyDescent="0.3">
      <c r="A1361">
        <v>13.59</v>
      </c>
      <c r="B1361">
        <v>28.2</v>
      </c>
      <c r="C1361">
        <v>-65</v>
      </c>
      <c r="D1361">
        <v>-65</v>
      </c>
      <c r="E1361">
        <v>-65</v>
      </c>
      <c r="F1361">
        <v>-59.21153846</v>
      </c>
      <c r="G1361">
        <v>-64.932692309999993</v>
      </c>
      <c r="H1361">
        <v>-54.26923077</v>
      </c>
      <c r="I1361">
        <v>-56</v>
      </c>
      <c r="J1361">
        <v>-63</v>
      </c>
      <c r="K1361">
        <v>-50</v>
      </c>
      <c r="L1361">
        <v>-3.0276454140000002</v>
      </c>
      <c r="M1361">
        <v>-3.320183417</v>
      </c>
      <c r="N1361">
        <v>-2.774931912</v>
      </c>
      <c r="O1361">
        <v>-2.8634308040000001</v>
      </c>
      <c r="P1361">
        <v>-3.2213596550000001</v>
      </c>
      <c r="Q1361">
        <v>-2.556634646</v>
      </c>
      <c r="R1361">
        <v>-0.15138227100000001</v>
      </c>
      <c r="S1361">
        <v>-0.16600917100000001</v>
      </c>
      <c r="T1361">
        <v>-0.138746596</v>
      </c>
      <c r="U1361">
        <v>-0.14317154000000001</v>
      </c>
      <c r="V1361">
        <v>-0.161067983</v>
      </c>
      <c r="W1361">
        <v>-0.127831732</v>
      </c>
      <c r="X1361">
        <v>-8.4448449999999994E-3</v>
      </c>
      <c r="Y1361">
        <v>1.3299416999999999E-2</v>
      </c>
      <c r="Z1361">
        <v>0.80024216999999997</v>
      </c>
      <c r="AA1361">
        <v>-1.0332516E-2</v>
      </c>
      <c r="AB1361">
        <v>1.6192018999999998E-2</v>
      </c>
      <c r="AC1361">
        <v>0.75801974599999999</v>
      </c>
    </row>
    <row r="1362" spans="1:29" x14ac:dyDescent="0.3">
      <c r="A1362">
        <v>13.6</v>
      </c>
      <c r="B1362">
        <v>28.2</v>
      </c>
      <c r="C1362">
        <v>-65</v>
      </c>
      <c r="D1362">
        <v>-65</v>
      </c>
      <c r="E1362">
        <v>-65</v>
      </c>
      <c r="F1362">
        <v>-58.93269231</v>
      </c>
      <c r="G1362">
        <v>-65.58653846</v>
      </c>
      <c r="H1362">
        <v>-55.59615385</v>
      </c>
      <c r="I1362">
        <v>-55</v>
      </c>
      <c r="J1362">
        <v>-63</v>
      </c>
      <c r="K1362">
        <v>-42</v>
      </c>
      <c r="L1362">
        <v>-3.0133872589999999</v>
      </c>
      <c r="M1362">
        <v>-3.353616331</v>
      </c>
      <c r="N1362">
        <v>-2.8427810629999999</v>
      </c>
      <c r="O1362">
        <v>-2.812298111</v>
      </c>
      <c r="P1362">
        <v>-3.2213596550000001</v>
      </c>
      <c r="Q1362">
        <v>-2.147573103</v>
      </c>
      <c r="R1362">
        <v>-0.150669363</v>
      </c>
      <c r="S1362">
        <v>-0.16768081700000001</v>
      </c>
      <c r="T1362">
        <v>-0.14213905299999999</v>
      </c>
      <c r="U1362">
        <v>-0.14061490600000001</v>
      </c>
      <c r="V1362">
        <v>-0.161067983</v>
      </c>
      <c r="W1362">
        <v>-0.107378655</v>
      </c>
      <c r="X1362">
        <v>-9.8215669999999998E-3</v>
      </c>
      <c r="Y1362">
        <v>1.1357358E-2</v>
      </c>
      <c r="Z1362">
        <v>0.80787584700000004</v>
      </c>
      <c r="AA1362">
        <v>-1.1808590000000001E-2</v>
      </c>
      <c r="AB1362">
        <v>2.8975193E-2</v>
      </c>
      <c r="AC1362">
        <v>0.71765183099999996</v>
      </c>
    </row>
    <row r="1363" spans="1:29" x14ac:dyDescent="0.3">
      <c r="A1363">
        <v>13.61</v>
      </c>
      <c r="B1363">
        <v>28.2</v>
      </c>
      <c r="C1363">
        <v>-65</v>
      </c>
      <c r="D1363">
        <v>-65</v>
      </c>
      <c r="E1363">
        <v>-65</v>
      </c>
      <c r="F1363">
        <v>-58.83653846</v>
      </c>
      <c r="G1363">
        <v>-66.317307690000007</v>
      </c>
      <c r="H1363">
        <v>-57.31730769</v>
      </c>
      <c r="I1363">
        <v>-104</v>
      </c>
      <c r="J1363">
        <v>-66</v>
      </c>
      <c r="K1363">
        <v>-52</v>
      </c>
      <c r="L1363">
        <v>-3.0084706539999999</v>
      </c>
      <c r="M1363">
        <v>-3.3909825300000001</v>
      </c>
      <c r="N1363">
        <v>-2.9307882940000001</v>
      </c>
      <c r="O1363">
        <v>-5.3178000650000001</v>
      </c>
      <c r="P1363">
        <v>-3.374757733</v>
      </c>
      <c r="Q1363">
        <v>-2.658900032</v>
      </c>
      <c r="R1363">
        <v>-0.150423533</v>
      </c>
      <c r="S1363">
        <v>-0.16954912699999999</v>
      </c>
      <c r="T1363">
        <v>-0.14653941500000001</v>
      </c>
      <c r="U1363">
        <v>-0.26589000299999999</v>
      </c>
      <c r="V1363">
        <v>-0.168737887</v>
      </c>
      <c r="W1363">
        <v>-0.13294500200000001</v>
      </c>
      <c r="X1363">
        <v>-1.1042167E-2</v>
      </c>
      <c r="Y1363">
        <v>8.9646099999999996E-3</v>
      </c>
      <c r="Z1363">
        <v>0.81844223500000002</v>
      </c>
      <c r="AA1363">
        <v>5.6090801000000003E-2</v>
      </c>
      <c r="AB1363">
        <v>5.6245961999999997E-2</v>
      </c>
      <c r="AC1363">
        <v>0.99574191499999998</v>
      </c>
    </row>
    <row r="1364" spans="1:29" x14ac:dyDescent="0.3">
      <c r="A1364">
        <v>13.62</v>
      </c>
      <c r="B1364">
        <v>28.2</v>
      </c>
      <c r="C1364">
        <v>-65</v>
      </c>
      <c r="D1364">
        <v>-65</v>
      </c>
      <c r="E1364">
        <v>-65</v>
      </c>
      <c r="F1364">
        <v>-58.92307692</v>
      </c>
      <c r="G1364">
        <v>-67.394230769999993</v>
      </c>
      <c r="H1364">
        <v>-59.30769231</v>
      </c>
      <c r="I1364">
        <v>-42</v>
      </c>
      <c r="J1364">
        <v>-118</v>
      </c>
      <c r="K1364">
        <v>-110</v>
      </c>
      <c r="L1364">
        <v>-3.0128955990000001</v>
      </c>
      <c r="M1364">
        <v>-3.446048507</v>
      </c>
      <c r="N1364">
        <v>-3.0325620190000002</v>
      </c>
      <c r="O1364">
        <v>-2.147573103</v>
      </c>
      <c r="P1364">
        <v>-6.0336577660000001</v>
      </c>
      <c r="Q1364">
        <v>-5.6245962220000001</v>
      </c>
      <c r="R1364">
        <v>-0.15064478000000001</v>
      </c>
      <c r="S1364">
        <v>-0.17230242500000001</v>
      </c>
      <c r="T1364">
        <v>-0.15162810099999999</v>
      </c>
      <c r="U1364">
        <v>-0.107378655</v>
      </c>
      <c r="V1364">
        <v>-0.30168288799999998</v>
      </c>
      <c r="W1364">
        <v>-0.281229811</v>
      </c>
      <c r="X1364">
        <v>-1.2504047000000001E-2</v>
      </c>
      <c r="Y1364">
        <v>6.5636679999999999E-3</v>
      </c>
      <c r="Z1364">
        <v>0.83258825700000005</v>
      </c>
      <c r="AA1364">
        <v>-0.11218160100000001</v>
      </c>
      <c r="AB1364">
        <v>-5.1132693E-2</v>
      </c>
      <c r="AC1364">
        <v>1.2110374639999999</v>
      </c>
    </row>
    <row r="1365" spans="1:29" x14ac:dyDescent="0.3">
      <c r="A1365">
        <v>13.63</v>
      </c>
      <c r="B1365">
        <v>28.2</v>
      </c>
      <c r="C1365">
        <v>-100</v>
      </c>
      <c r="D1365">
        <v>-100</v>
      </c>
      <c r="E1365">
        <v>-100</v>
      </c>
      <c r="F1365">
        <v>-59.625</v>
      </c>
      <c r="G1365">
        <v>-68.54807692</v>
      </c>
      <c r="H1365">
        <v>-60.98076923</v>
      </c>
      <c r="I1365">
        <v>-53</v>
      </c>
      <c r="J1365">
        <v>-65</v>
      </c>
      <c r="K1365">
        <v>0</v>
      </c>
      <c r="L1365">
        <v>-3.0487868159999998</v>
      </c>
      <c r="M1365">
        <v>-3.5050477679999998</v>
      </c>
      <c r="N1365">
        <v>-3.118110948</v>
      </c>
      <c r="O1365">
        <v>-2.710032725</v>
      </c>
      <c r="P1365">
        <v>-3.32362504</v>
      </c>
      <c r="Q1365">
        <v>0</v>
      </c>
      <c r="R1365">
        <v>-0.15243934100000001</v>
      </c>
      <c r="S1365">
        <v>-0.17525238800000001</v>
      </c>
      <c r="T1365">
        <v>-0.15590554700000001</v>
      </c>
      <c r="U1365">
        <v>-0.13550163600000001</v>
      </c>
      <c r="V1365">
        <v>-0.166181252</v>
      </c>
      <c r="W1365">
        <v>0</v>
      </c>
      <c r="X1365">
        <v>-1.3171119E-2</v>
      </c>
      <c r="Y1365">
        <v>5.2935450000000002E-3</v>
      </c>
      <c r="Z1365">
        <v>0.84841627500000005</v>
      </c>
      <c r="AA1365">
        <v>-1.7712884000000002E-2</v>
      </c>
      <c r="AB1365">
        <v>0.100560963</v>
      </c>
      <c r="AC1365">
        <v>0.52926822500000004</v>
      </c>
    </row>
    <row r="1366" spans="1:29" x14ac:dyDescent="0.3">
      <c r="A1366">
        <v>13.64</v>
      </c>
      <c r="B1366">
        <v>28.2</v>
      </c>
      <c r="C1366">
        <v>-100</v>
      </c>
      <c r="D1366">
        <v>-100</v>
      </c>
      <c r="E1366">
        <v>-100</v>
      </c>
      <c r="F1366">
        <v>-61.04807692</v>
      </c>
      <c r="G1366">
        <v>-69.63461538</v>
      </c>
      <c r="H1366">
        <v>-62.78846154</v>
      </c>
      <c r="I1366">
        <v>-54</v>
      </c>
      <c r="J1366">
        <v>-67</v>
      </c>
      <c r="K1366">
        <v>-115</v>
      </c>
      <c r="L1366">
        <v>-3.1215525710000001</v>
      </c>
      <c r="M1366">
        <v>-3.5606054060000001</v>
      </c>
      <c r="N1366">
        <v>-3.2105431229999999</v>
      </c>
      <c r="O1366">
        <v>-2.761165418</v>
      </c>
      <c r="P1366">
        <v>-3.425890426</v>
      </c>
      <c r="Q1366">
        <v>-5.8802596869999997</v>
      </c>
      <c r="R1366">
        <v>-0.156077629</v>
      </c>
      <c r="S1366">
        <v>-0.17803026999999999</v>
      </c>
      <c r="T1366">
        <v>-0.160527156</v>
      </c>
      <c r="U1366">
        <v>-0.13805827100000001</v>
      </c>
      <c r="V1366">
        <v>-0.17129452100000001</v>
      </c>
      <c r="W1366">
        <v>-0.29401298399999998</v>
      </c>
      <c r="X1366">
        <v>-1.2674364E-2</v>
      </c>
      <c r="Y1366">
        <v>4.3511959999999999E-3</v>
      </c>
      <c r="Z1366">
        <v>0.86778079799999996</v>
      </c>
      <c r="AA1366">
        <v>-1.9188957999999999E-2</v>
      </c>
      <c r="AB1366">
        <v>-9.2891058999999998E-2</v>
      </c>
      <c r="AC1366">
        <v>1.0585364500000001</v>
      </c>
    </row>
    <row r="1367" spans="1:29" x14ac:dyDescent="0.3">
      <c r="A1367">
        <v>13.65</v>
      </c>
      <c r="B1367">
        <v>28.2</v>
      </c>
      <c r="C1367">
        <v>-100</v>
      </c>
      <c r="D1367">
        <v>-100</v>
      </c>
      <c r="E1367">
        <v>-100</v>
      </c>
      <c r="F1367">
        <v>-62.82692308</v>
      </c>
      <c r="G1367">
        <v>-70.70192308</v>
      </c>
      <c r="H1367">
        <v>-64.769230769999993</v>
      </c>
      <c r="I1367">
        <v>-55</v>
      </c>
      <c r="J1367">
        <v>-64</v>
      </c>
      <c r="K1367">
        <v>0</v>
      </c>
      <c r="L1367">
        <v>-3.2125097650000001</v>
      </c>
      <c r="M1367">
        <v>-3.6151797220000002</v>
      </c>
      <c r="N1367">
        <v>-3.3118251879999998</v>
      </c>
      <c r="O1367">
        <v>-2.812298111</v>
      </c>
      <c r="P1367">
        <v>-3.272492347</v>
      </c>
      <c r="Q1367">
        <v>0</v>
      </c>
      <c r="R1367">
        <v>-0.16062548800000001</v>
      </c>
      <c r="S1367">
        <v>-0.18075898600000001</v>
      </c>
      <c r="T1367">
        <v>-0.16559125899999999</v>
      </c>
      <c r="U1367">
        <v>-0.14061490600000001</v>
      </c>
      <c r="V1367">
        <v>-0.163624617</v>
      </c>
      <c r="W1367">
        <v>0</v>
      </c>
      <c r="X1367">
        <v>-1.162408E-2</v>
      </c>
      <c r="Y1367">
        <v>3.4006520000000001E-3</v>
      </c>
      <c r="Z1367">
        <v>0.88943111200000002</v>
      </c>
      <c r="AA1367">
        <v>-1.3284663E-2</v>
      </c>
      <c r="AB1367">
        <v>0.10141317399999999</v>
      </c>
      <c r="AC1367">
        <v>0.53375354900000005</v>
      </c>
    </row>
    <row r="1368" spans="1:29" x14ac:dyDescent="0.3">
      <c r="A1368">
        <v>13.66</v>
      </c>
      <c r="B1368">
        <v>28.2</v>
      </c>
      <c r="C1368">
        <v>-100</v>
      </c>
      <c r="D1368">
        <v>-100</v>
      </c>
      <c r="E1368">
        <v>-100</v>
      </c>
      <c r="F1368">
        <v>-64.49038462</v>
      </c>
      <c r="G1368">
        <v>-71.75</v>
      </c>
      <c r="H1368">
        <v>-67.067307690000007</v>
      </c>
      <c r="I1368">
        <v>-63</v>
      </c>
      <c r="J1368">
        <v>-54</v>
      </c>
      <c r="K1368">
        <v>-111</v>
      </c>
      <c r="L1368">
        <v>-3.297567033</v>
      </c>
      <c r="M1368">
        <v>-3.6687707180000002</v>
      </c>
      <c r="N1368">
        <v>-3.4293320500000002</v>
      </c>
      <c r="O1368">
        <v>-3.2213596550000001</v>
      </c>
      <c r="P1368">
        <v>-2.761165418</v>
      </c>
      <c r="Q1368">
        <v>-5.6757289149999997</v>
      </c>
      <c r="R1368">
        <v>-0.16487835200000001</v>
      </c>
      <c r="S1368">
        <v>-0.18343853600000001</v>
      </c>
      <c r="T1368">
        <v>-0.171466602</v>
      </c>
      <c r="U1368">
        <v>-0.161067983</v>
      </c>
      <c r="V1368">
        <v>-0.13805827100000001</v>
      </c>
      <c r="W1368">
        <v>-0.28378644600000003</v>
      </c>
      <c r="X1368">
        <v>-1.0715727E-2</v>
      </c>
      <c r="Y1368">
        <v>1.7945610000000001E-3</v>
      </c>
      <c r="Z1368">
        <v>0.91190086000000004</v>
      </c>
      <c r="AA1368">
        <v>1.3284663E-2</v>
      </c>
      <c r="AB1368">
        <v>-8.9482213000000005E-2</v>
      </c>
      <c r="AC1368">
        <v>1.0226538590000001</v>
      </c>
    </row>
    <row r="1369" spans="1:29" x14ac:dyDescent="0.3">
      <c r="A1369">
        <v>13.67</v>
      </c>
      <c r="B1369">
        <v>28.2</v>
      </c>
      <c r="C1369">
        <v>-100</v>
      </c>
      <c r="D1369">
        <v>-100</v>
      </c>
      <c r="E1369">
        <v>-100</v>
      </c>
      <c r="F1369">
        <v>-66.153846150000007</v>
      </c>
      <c r="G1369">
        <v>-72.528846150000007</v>
      </c>
      <c r="H1369">
        <v>-68.778846150000007</v>
      </c>
      <c r="I1369">
        <v>-49</v>
      </c>
      <c r="J1369">
        <v>-71</v>
      </c>
      <c r="K1369">
        <v>-68</v>
      </c>
      <c r="L1369">
        <v>-3.3826243009999999</v>
      </c>
      <c r="M1369">
        <v>-3.7085952190000002</v>
      </c>
      <c r="N1369">
        <v>-3.5168476200000001</v>
      </c>
      <c r="O1369">
        <v>-2.5055019540000001</v>
      </c>
      <c r="P1369">
        <v>-3.6304211980000001</v>
      </c>
      <c r="Q1369">
        <v>-3.4770231190000001</v>
      </c>
      <c r="R1369">
        <v>-0.169131215</v>
      </c>
      <c r="S1369">
        <v>-0.185429761</v>
      </c>
      <c r="T1369">
        <v>-0.17584238099999999</v>
      </c>
      <c r="U1369">
        <v>-0.125275098</v>
      </c>
      <c r="V1369">
        <v>-0.18152106000000001</v>
      </c>
      <c r="W1369">
        <v>-0.17385115600000001</v>
      </c>
      <c r="X1369">
        <v>-9.4099700000000001E-3</v>
      </c>
      <c r="Y1369">
        <v>9.5873799999999999E-4</v>
      </c>
      <c r="Z1369">
        <v>0.930532205</v>
      </c>
      <c r="AA1369">
        <v>-3.2473621000000001E-2</v>
      </c>
      <c r="AB1369">
        <v>-1.3635385E-2</v>
      </c>
      <c r="AC1369">
        <v>0.84324090100000004</v>
      </c>
    </row>
    <row r="1370" spans="1:29" x14ac:dyDescent="0.3">
      <c r="A1370">
        <v>13.68</v>
      </c>
      <c r="B1370">
        <v>28.2</v>
      </c>
      <c r="C1370">
        <v>-100</v>
      </c>
      <c r="D1370">
        <v>-100</v>
      </c>
      <c r="E1370">
        <v>-100</v>
      </c>
      <c r="F1370">
        <v>-68.182692309999993</v>
      </c>
      <c r="G1370">
        <v>-73.144230769999993</v>
      </c>
      <c r="H1370">
        <v>-70.269230769999993</v>
      </c>
      <c r="I1370">
        <v>-66</v>
      </c>
      <c r="J1370">
        <v>-70</v>
      </c>
      <c r="K1370">
        <v>-71</v>
      </c>
      <c r="L1370">
        <v>-3.4863646689999999</v>
      </c>
      <c r="M1370">
        <v>-3.7400614910000001</v>
      </c>
      <c r="N1370">
        <v>-3.593054999</v>
      </c>
      <c r="O1370">
        <v>-3.374757733</v>
      </c>
      <c r="P1370">
        <v>-3.5792885050000001</v>
      </c>
      <c r="Q1370">
        <v>-3.6304211980000001</v>
      </c>
      <c r="R1370">
        <v>-0.17431823299999999</v>
      </c>
      <c r="S1370">
        <v>-0.18700307499999999</v>
      </c>
      <c r="T1370">
        <v>-0.17965275</v>
      </c>
      <c r="U1370">
        <v>-0.168737887</v>
      </c>
      <c r="V1370">
        <v>-0.17896442500000001</v>
      </c>
      <c r="W1370">
        <v>-0.18152106000000001</v>
      </c>
      <c r="X1370">
        <v>-7.3235959999999999E-3</v>
      </c>
      <c r="Y1370">
        <v>6.7193600000000004E-4</v>
      </c>
      <c r="Z1370">
        <v>0.94907729500000004</v>
      </c>
      <c r="AA1370">
        <v>-5.9042950000000004E-3</v>
      </c>
      <c r="AB1370">
        <v>-5.1132690000000001E-3</v>
      </c>
      <c r="AC1370">
        <v>0.92846205599999998</v>
      </c>
    </row>
    <row r="1371" spans="1:29" x14ac:dyDescent="0.3">
      <c r="A1371">
        <v>13.69</v>
      </c>
      <c r="B1371">
        <v>28.2</v>
      </c>
      <c r="C1371">
        <v>-100</v>
      </c>
      <c r="D1371">
        <v>-100</v>
      </c>
      <c r="E1371">
        <v>-100</v>
      </c>
      <c r="F1371">
        <v>-70.605769230000007</v>
      </c>
      <c r="G1371">
        <v>-73.78846154</v>
      </c>
      <c r="H1371">
        <v>-71.528846150000007</v>
      </c>
      <c r="I1371">
        <v>-69</v>
      </c>
      <c r="J1371">
        <v>-73</v>
      </c>
      <c r="K1371">
        <v>-75</v>
      </c>
      <c r="L1371">
        <v>-3.6102631170000001</v>
      </c>
      <c r="M1371">
        <v>-3.773002746</v>
      </c>
      <c r="N1371">
        <v>-3.6574625260000002</v>
      </c>
      <c r="O1371">
        <v>-3.5281558120000001</v>
      </c>
      <c r="P1371">
        <v>-3.7326865840000001</v>
      </c>
      <c r="Q1371">
        <v>-3.8349519700000001</v>
      </c>
      <c r="R1371">
        <v>-0.18051315600000001</v>
      </c>
      <c r="S1371">
        <v>-0.188650137</v>
      </c>
      <c r="T1371">
        <v>-0.182873126</v>
      </c>
      <c r="U1371">
        <v>-0.17640779100000001</v>
      </c>
      <c r="V1371">
        <v>-0.18663432899999999</v>
      </c>
      <c r="W1371">
        <v>-0.19174759799999999</v>
      </c>
      <c r="X1371">
        <v>-4.6978879999999999E-3</v>
      </c>
      <c r="Y1371">
        <v>1.139014E-3</v>
      </c>
      <c r="Z1371">
        <v>0.96848494600000001</v>
      </c>
      <c r="AA1371">
        <v>-5.9042950000000004E-3</v>
      </c>
      <c r="AB1371">
        <v>-6.8176920000000002E-3</v>
      </c>
      <c r="AC1371">
        <v>0.97331529500000002</v>
      </c>
    </row>
    <row r="1372" spans="1:29" x14ac:dyDescent="0.3">
      <c r="A1372">
        <v>13.7</v>
      </c>
      <c r="B1372">
        <v>28.2</v>
      </c>
      <c r="C1372">
        <v>-100</v>
      </c>
      <c r="D1372">
        <v>-100</v>
      </c>
      <c r="E1372">
        <v>-100</v>
      </c>
      <c r="F1372">
        <v>-73.57692308</v>
      </c>
      <c r="G1372">
        <v>-74.480769230000007</v>
      </c>
      <c r="H1372">
        <v>-72.605769230000007</v>
      </c>
      <c r="I1372">
        <v>-72</v>
      </c>
      <c r="J1372">
        <v>-77</v>
      </c>
      <c r="K1372">
        <v>-64</v>
      </c>
      <c r="L1372">
        <v>-3.7621862140000002</v>
      </c>
      <c r="M1372">
        <v>-3.8084023020000002</v>
      </c>
      <c r="N1372">
        <v>-3.7125285030000001</v>
      </c>
      <c r="O1372">
        <v>-3.6815538910000001</v>
      </c>
      <c r="P1372">
        <v>-3.9372173560000001</v>
      </c>
      <c r="Q1372">
        <v>-3.272492347</v>
      </c>
      <c r="R1372">
        <v>-0.188109311</v>
      </c>
      <c r="S1372">
        <v>-0.190420115</v>
      </c>
      <c r="T1372">
        <v>-0.18562642500000001</v>
      </c>
      <c r="U1372">
        <v>-0.18407769500000001</v>
      </c>
      <c r="V1372">
        <v>-0.19686086799999999</v>
      </c>
      <c r="W1372">
        <v>-0.163624617</v>
      </c>
      <c r="X1372">
        <v>-1.334144E-3</v>
      </c>
      <c r="Y1372">
        <v>2.425525E-3</v>
      </c>
      <c r="Z1372">
        <v>0.98974710700000001</v>
      </c>
      <c r="AA1372">
        <v>-7.3803690000000003E-3</v>
      </c>
      <c r="AB1372">
        <v>1.7896443000000001E-2</v>
      </c>
      <c r="AC1372">
        <v>0.95537399899999997</v>
      </c>
    </row>
    <row r="1373" spans="1:29" x14ac:dyDescent="0.3">
      <c r="A1373">
        <v>13.71</v>
      </c>
      <c r="B1373">
        <v>28.2</v>
      </c>
      <c r="C1373">
        <v>-100</v>
      </c>
      <c r="D1373">
        <v>-100</v>
      </c>
      <c r="E1373">
        <v>-100</v>
      </c>
      <c r="F1373">
        <v>-76.625</v>
      </c>
      <c r="G1373">
        <v>-76.08653846</v>
      </c>
      <c r="H1373">
        <v>-74.45192308</v>
      </c>
      <c r="I1373">
        <v>-80</v>
      </c>
      <c r="J1373">
        <v>-63</v>
      </c>
      <c r="K1373">
        <v>-81</v>
      </c>
      <c r="L1373">
        <v>-3.9180425959999998</v>
      </c>
      <c r="M1373">
        <v>-3.8905096069999998</v>
      </c>
      <c r="N1373">
        <v>-3.8069273209999999</v>
      </c>
      <c r="O1373">
        <v>-4.0906154340000001</v>
      </c>
      <c r="P1373">
        <v>-3.2213596550000001</v>
      </c>
      <c r="Q1373">
        <v>-4.1417481269999996</v>
      </c>
      <c r="R1373">
        <v>-0.19590213000000001</v>
      </c>
      <c r="S1373">
        <v>-0.19452548</v>
      </c>
      <c r="T1373">
        <v>-0.19034636599999999</v>
      </c>
      <c r="U1373">
        <v>-0.204530772</v>
      </c>
      <c r="V1373">
        <v>-0.161067983</v>
      </c>
      <c r="W1373">
        <v>-0.207087406</v>
      </c>
      <c r="X1373">
        <v>7.9480900000000005E-4</v>
      </c>
      <c r="Y1373">
        <v>3.244959E-3</v>
      </c>
      <c r="Z1373">
        <v>1.018901713</v>
      </c>
      <c r="AA1373">
        <v>2.5093252999999999E-2</v>
      </c>
      <c r="AB1373">
        <v>-1.6192018999999998E-2</v>
      </c>
      <c r="AC1373">
        <v>1.004712563</v>
      </c>
    </row>
    <row r="1374" spans="1:29" x14ac:dyDescent="0.3">
      <c r="A1374">
        <v>13.72</v>
      </c>
      <c r="B1374">
        <v>28.2</v>
      </c>
      <c r="C1374">
        <v>-100</v>
      </c>
      <c r="D1374">
        <v>-100</v>
      </c>
      <c r="E1374">
        <v>-100</v>
      </c>
      <c r="F1374">
        <v>-79.403846150000007</v>
      </c>
      <c r="G1374">
        <v>-78.528846150000007</v>
      </c>
      <c r="H1374">
        <v>-75.95192308</v>
      </c>
      <c r="I1374">
        <v>-86</v>
      </c>
      <c r="J1374">
        <v>-77</v>
      </c>
      <c r="K1374">
        <v>-78</v>
      </c>
      <c r="L1374">
        <v>-4.0601324830000003</v>
      </c>
      <c r="M1374">
        <v>-4.0153913760000002</v>
      </c>
      <c r="N1374">
        <v>-3.8836263600000001</v>
      </c>
      <c r="O1374">
        <v>-4.3974115920000001</v>
      </c>
      <c r="P1374">
        <v>-3.9372173560000001</v>
      </c>
      <c r="Q1374">
        <v>-3.9883500490000001</v>
      </c>
      <c r="R1374">
        <v>-0.203006624</v>
      </c>
      <c r="S1374">
        <v>-0.20076956900000001</v>
      </c>
      <c r="T1374">
        <v>-0.19418131799999999</v>
      </c>
      <c r="U1374">
        <v>-0.21987058000000001</v>
      </c>
      <c r="V1374">
        <v>-0.19686086799999999</v>
      </c>
      <c r="W1374">
        <v>-0.199417502</v>
      </c>
      <c r="X1374">
        <v>1.291564E-3</v>
      </c>
      <c r="Y1374">
        <v>5.137852E-3</v>
      </c>
      <c r="Z1374">
        <v>1.0490482649999999</v>
      </c>
      <c r="AA1374">
        <v>1.3284663E-2</v>
      </c>
      <c r="AB1374">
        <v>5.9654809999999999E-3</v>
      </c>
      <c r="AC1374">
        <v>1.0809630699999999</v>
      </c>
    </row>
    <row r="1375" spans="1:29" x14ac:dyDescent="0.3">
      <c r="A1375">
        <v>13.73</v>
      </c>
      <c r="B1375">
        <v>28.2</v>
      </c>
      <c r="C1375">
        <v>-100</v>
      </c>
      <c r="D1375">
        <v>-100</v>
      </c>
      <c r="E1375">
        <v>-100</v>
      </c>
      <c r="F1375">
        <v>-82</v>
      </c>
      <c r="G1375">
        <v>-81.346153849999993</v>
      </c>
      <c r="H1375">
        <v>-77.25</v>
      </c>
      <c r="I1375">
        <v>-74</v>
      </c>
      <c r="J1375">
        <v>-84</v>
      </c>
      <c r="K1375">
        <v>-84</v>
      </c>
      <c r="L1375">
        <v>-4.1928808200000001</v>
      </c>
      <c r="M1375">
        <v>-4.1594479059999996</v>
      </c>
      <c r="N1375">
        <v>-3.950000529</v>
      </c>
      <c r="O1375">
        <v>-3.7838192770000001</v>
      </c>
      <c r="P1375">
        <v>-4.2951462060000001</v>
      </c>
      <c r="Q1375">
        <v>-4.2951462060000001</v>
      </c>
      <c r="R1375">
        <v>-0.209644041</v>
      </c>
      <c r="S1375">
        <v>-0.207972395</v>
      </c>
      <c r="T1375">
        <v>-0.197500026</v>
      </c>
      <c r="U1375">
        <v>-0.18919096399999999</v>
      </c>
      <c r="V1375">
        <v>-0.21475731000000001</v>
      </c>
      <c r="W1375">
        <v>-0.21475731000000001</v>
      </c>
      <c r="X1375">
        <v>9.6512500000000005E-4</v>
      </c>
      <c r="Y1375">
        <v>7.5387939999999997E-3</v>
      </c>
      <c r="Z1375">
        <v>1.0791516889999999</v>
      </c>
      <c r="AA1375">
        <v>-1.4760736999999999E-2</v>
      </c>
      <c r="AB1375">
        <v>-8.5221150000000002E-3</v>
      </c>
      <c r="AC1375">
        <v>1.0854483939999999</v>
      </c>
    </row>
    <row r="1376" spans="1:29" x14ac:dyDescent="0.3">
      <c r="A1376">
        <v>13.74</v>
      </c>
      <c r="B1376">
        <v>28.2</v>
      </c>
      <c r="C1376">
        <v>-100</v>
      </c>
      <c r="D1376">
        <v>-100</v>
      </c>
      <c r="E1376">
        <v>-100</v>
      </c>
      <c r="F1376">
        <v>-85.230769230000007</v>
      </c>
      <c r="G1376">
        <v>-85.32692308</v>
      </c>
      <c r="H1376">
        <v>-78.29807692</v>
      </c>
      <c r="I1376">
        <v>-95</v>
      </c>
      <c r="J1376">
        <v>-85</v>
      </c>
      <c r="K1376">
        <v>-79</v>
      </c>
      <c r="L1376">
        <v>-4.3580787509999999</v>
      </c>
      <c r="M1376">
        <v>-4.3629953559999999</v>
      </c>
      <c r="N1376">
        <v>-4.003591524</v>
      </c>
      <c r="O1376">
        <v>-4.8576058279999996</v>
      </c>
      <c r="P1376">
        <v>-4.3462788989999996</v>
      </c>
      <c r="Q1376">
        <v>-4.0394827409999996</v>
      </c>
      <c r="R1376">
        <v>-0.21790393799999999</v>
      </c>
      <c r="S1376">
        <v>-0.21814976799999999</v>
      </c>
      <c r="T1376">
        <v>-0.200179576</v>
      </c>
      <c r="U1376">
        <v>-0.242880291</v>
      </c>
      <c r="V1376">
        <v>-0.21731394500000001</v>
      </c>
      <c r="W1376">
        <v>-0.201974137</v>
      </c>
      <c r="X1376">
        <v>-1.4192999999999999E-4</v>
      </c>
      <c r="Y1376">
        <v>1.1898183999999999E-2</v>
      </c>
      <c r="Z1376">
        <v>1.11619874</v>
      </c>
      <c r="AA1376">
        <v>1.4760736999999999E-2</v>
      </c>
      <c r="AB1376">
        <v>1.8748654E-2</v>
      </c>
      <c r="AC1376">
        <v>1.1616989010000001</v>
      </c>
    </row>
    <row r="1377" spans="1:29" x14ac:dyDescent="0.3">
      <c r="A1377">
        <v>13.75</v>
      </c>
      <c r="B1377">
        <v>28.2</v>
      </c>
      <c r="C1377">
        <v>-100</v>
      </c>
      <c r="D1377">
        <v>-100</v>
      </c>
      <c r="E1377">
        <v>-100</v>
      </c>
      <c r="F1377">
        <v>-88.20192308</v>
      </c>
      <c r="G1377">
        <v>-88.95192308</v>
      </c>
      <c r="H1377">
        <v>-79.33653846</v>
      </c>
      <c r="I1377">
        <v>-100</v>
      </c>
      <c r="J1377">
        <v>-89</v>
      </c>
      <c r="K1377">
        <v>-64</v>
      </c>
      <c r="L1377">
        <v>-4.5100018479999999</v>
      </c>
      <c r="M1377">
        <v>-4.5483513679999996</v>
      </c>
      <c r="N1377">
        <v>-4.0566908589999997</v>
      </c>
      <c r="O1377">
        <v>-5.1132692930000001</v>
      </c>
      <c r="P1377">
        <v>-4.5508096709999997</v>
      </c>
      <c r="Q1377">
        <v>-3.272492347</v>
      </c>
      <c r="R1377">
        <v>-0.22550009200000001</v>
      </c>
      <c r="S1377">
        <v>-0.22741756799999999</v>
      </c>
      <c r="T1377">
        <v>-0.20283454300000001</v>
      </c>
      <c r="U1377">
        <v>-0.25566346499999998</v>
      </c>
      <c r="V1377">
        <v>-0.22754048399999999</v>
      </c>
      <c r="W1377">
        <v>-0.163624617</v>
      </c>
      <c r="X1377">
        <v>-1.107055E-3</v>
      </c>
      <c r="Y1377">
        <v>1.5749525E-2</v>
      </c>
      <c r="Z1377">
        <v>1.1504424630000001</v>
      </c>
      <c r="AA1377">
        <v>1.6236811E-2</v>
      </c>
      <c r="AB1377">
        <v>5.1984903999999998E-2</v>
      </c>
      <c r="AC1377">
        <v>1.134786957</v>
      </c>
    </row>
    <row r="1378" spans="1:29" x14ac:dyDescent="0.3">
      <c r="A1378">
        <v>13.76</v>
      </c>
      <c r="B1378">
        <v>28.2</v>
      </c>
      <c r="C1378">
        <v>-100</v>
      </c>
      <c r="D1378">
        <v>-100</v>
      </c>
      <c r="E1378">
        <v>-100</v>
      </c>
      <c r="F1378">
        <v>-90.88461538</v>
      </c>
      <c r="G1378">
        <v>-92.49038462</v>
      </c>
      <c r="H1378">
        <v>-81.96153846</v>
      </c>
      <c r="I1378">
        <v>-98</v>
      </c>
      <c r="J1378">
        <v>-93</v>
      </c>
      <c r="K1378">
        <v>-81</v>
      </c>
      <c r="L1378">
        <v>-4.6471751299999999</v>
      </c>
      <c r="M1378">
        <v>-4.729282435</v>
      </c>
      <c r="N1378">
        <v>-4.1909141779999999</v>
      </c>
      <c r="O1378">
        <v>-5.0110039070000001</v>
      </c>
      <c r="P1378">
        <v>-4.7553404419999996</v>
      </c>
      <c r="Q1378">
        <v>-4.1417481269999996</v>
      </c>
      <c r="R1378">
        <v>-0.232358757</v>
      </c>
      <c r="S1378">
        <v>-0.236464122</v>
      </c>
      <c r="T1378">
        <v>-0.209545709</v>
      </c>
      <c r="U1378">
        <v>-0.25055019499999998</v>
      </c>
      <c r="V1378">
        <v>-0.23776702199999999</v>
      </c>
      <c r="W1378">
        <v>-0.207087406</v>
      </c>
      <c r="X1378">
        <v>-2.3702340000000001E-3</v>
      </c>
      <c r="Y1378">
        <v>1.6577153000000001E-2</v>
      </c>
      <c r="Z1378">
        <v>1.1901203279999999</v>
      </c>
      <c r="AA1378">
        <v>7.3803690000000003E-3</v>
      </c>
      <c r="AB1378">
        <v>2.4714135000000002E-2</v>
      </c>
      <c r="AC1378">
        <v>1.2200081119999999</v>
      </c>
    </row>
    <row r="1379" spans="1:29" x14ac:dyDescent="0.3">
      <c r="A1379">
        <v>13.77</v>
      </c>
      <c r="B1379">
        <v>28.2</v>
      </c>
      <c r="C1379">
        <v>-100</v>
      </c>
      <c r="D1379">
        <v>-100</v>
      </c>
      <c r="E1379">
        <v>-100</v>
      </c>
      <c r="F1379">
        <v>-94.17307692</v>
      </c>
      <c r="G1379">
        <v>-96.028846150000007</v>
      </c>
      <c r="H1379">
        <v>-84.807692309999993</v>
      </c>
      <c r="I1379">
        <v>-99</v>
      </c>
      <c r="J1379">
        <v>-77</v>
      </c>
      <c r="K1379">
        <v>-80</v>
      </c>
      <c r="L1379">
        <v>-4.8153230249999996</v>
      </c>
      <c r="M1379">
        <v>-4.9102135029999996</v>
      </c>
      <c r="N1379">
        <v>-4.3364456889999996</v>
      </c>
      <c r="O1379">
        <v>-5.0621365999999997</v>
      </c>
      <c r="P1379">
        <v>-3.9372173560000001</v>
      </c>
      <c r="Q1379">
        <v>-4.0906154340000001</v>
      </c>
      <c r="R1379">
        <v>-0.24076615100000001</v>
      </c>
      <c r="S1379">
        <v>-0.24551067500000001</v>
      </c>
      <c r="T1379">
        <v>-0.216822284</v>
      </c>
      <c r="U1379">
        <v>-0.25310683</v>
      </c>
      <c r="V1379">
        <v>-0.19686086799999999</v>
      </c>
      <c r="W1379">
        <v>-0.204530772</v>
      </c>
      <c r="X1379">
        <v>-2.7392520000000002E-3</v>
      </c>
      <c r="Y1379">
        <v>1.7544086E-2</v>
      </c>
      <c r="Z1379">
        <v>1.2335072119999999</v>
      </c>
      <c r="AA1379">
        <v>3.2473621000000001E-2</v>
      </c>
      <c r="AB1379">
        <v>1.3635385E-2</v>
      </c>
      <c r="AC1379">
        <v>1.148242929</v>
      </c>
    </row>
    <row r="1380" spans="1:29" x14ac:dyDescent="0.3">
      <c r="A1380">
        <v>13.78</v>
      </c>
      <c r="B1380">
        <v>28.2</v>
      </c>
      <c r="C1380">
        <v>-100</v>
      </c>
      <c r="D1380">
        <v>-100</v>
      </c>
      <c r="E1380">
        <v>-100</v>
      </c>
      <c r="F1380">
        <v>-96.61538462</v>
      </c>
      <c r="G1380">
        <v>-98.192307690000007</v>
      </c>
      <c r="H1380">
        <v>-87.692307690000007</v>
      </c>
      <c r="I1380">
        <v>-77</v>
      </c>
      <c r="J1380">
        <v>-99</v>
      </c>
      <c r="K1380">
        <v>-85</v>
      </c>
      <c r="L1380">
        <v>-4.9402047939999996</v>
      </c>
      <c r="M1380">
        <v>-5.0208371170000001</v>
      </c>
      <c r="N1380">
        <v>-4.4839438420000004</v>
      </c>
      <c r="O1380">
        <v>-3.9372173560000001</v>
      </c>
      <c r="P1380">
        <v>-5.0621365999999997</v>
      </c>
      <c r="Q1380">
        <v>-4.3462788989999996</v>
      </c>
      <c r="R1380">
        <v>-0.24701023999999999</v>
      </c>
      <c r="S1380">
        <v>-0.25104185600000001</v>
      </c>
      <c r="T1380">
        <v>-0.22419719199999999</v>
      </c>
      <c r="U1380">
        <v>-0.19686086799999999</v>
      </c>
      <c r="V1380">
        <v>-0.25310683</v>
      </c>
      <c r="W1380">
        <v>-0.21731394500000001</v>
      </c>
      <c r="X1380">
        <v>-2.3276550000000001E-3</v>
      </c>
      <c r="Y1380">
        <v>1.6552569999999999E-2</v>
      </c>
      <c r="Z1380">
        <v>1.267104013</v>
      </c>
      <c r="AA1380">
        <v>-3.2473621000000001E-2</v>
      </c>
      <c r="AB1380">
        <v>5.1132690000000001E-3</v>
      </c>
      <c r="AC1380">
        <v>1.1706695490000001</v>
      </c>
    </row>
    <row r="1381" spans="1:29" x14ac:dyDescent="0.3">
      <c r="A1381">
        <v>13.79</v>
      </c>
      <c r="B1381">
        <v>28.2</v>
      </c>
      <c r="C1381">
        <v>-100</v>
      </c>
      <c r="D1381">
        <v>-100</v>
      </c>
      <c r="E1381">
        <v>-100</v>
      </c>
      <c r="F1381">
        <v>-99.153846150000007</v>
      </c>
      <c r="G1381">
        <v>-100.0384615</v>
      </c>
      <c r="H1381">
        <v>-90.25961538</v>
      </c>
      <c r="I1381">
        <v>-98</v>
      </c>
      <c r="J1381">
        <v>-104</v>
      </c>
      <c r="K1381">
        <v>-87</v>
      </c>
      <c r="L1381">
        <v>-5.0700031680000004</v>
      </c>
      <c r="M1381">
        <v>-5.1152359350000003</v>
      </c>
      <c r="N1381">
        <v>-4.6152171969999998</v>
      </c>
      <c r="O1381">
        <v>-5.0110039070000001</v>
      </c>
      <c r="P1381">
        <v>-5.3178000650000001</v>
      </c>
      <c r="Q1381">
        <v>-4.4485442849999997</v>
      </c>
      <c r="R1381">
        <v>-0.25350015799999998</v>
      </c>
      <c r="S1381">
        <v>-0.25576179700000001</v>
      </c>
      <c r="T1381">
        <v>-0.23076086000000001</v>
      </c>
      <c r="U1381">
        <v>-0.25055019499999998</v>
      </c>
      <c r="V1381">
        <v>-0.26589000299999999</v>
      </c>
      <c r="W1381">
        <v>-0.22242721400000001</v>
      </c>
      <c r="X1381">
        <v>-1.305758E-3</v>
      </c>
      <c r="Y1381">
        <v>1.5913411999999998E-2</v>
      </c>
      <c r="Z1381">
        <v>1.29828564</v>
      </c>
      <c r="AA1381">
        <v>-8.8564420000000008E-3</v>
      </c>
      <c r="AB1381">
        <v>2.3861923E-2</v>
      </c>
      <c r="AC1381">
        <v>1.2962586190000001</v>
      </c>
    </row>
    <row r="1382" spans="1:29" x14ac:dyDescent="0.3">
      <c r="A1382">
        <v>13.8</v>
      </c>
      <c r="B1382">
        <v>28.2</v>
      </c>
      <c r="C1382">
        <v>-100</v>
      </c>
      <c r="D1382">
        <v>-100</v>
      </c>
      <c r="E1382">
        <v>-100</v>
      </c>
      <c r="F1382">
        <v>-101.2692308</v>
      </c>
      <c r="G1382">
        <v>-101.4134615</v>
      </c>
      <c r="H1382">
        <v>-91.942307690000007</v>
      </c>
      <c r="I1382">
        <v>-89</v>
      </c>
      <c r="J1382">
        <v>-107</v>
      </c>
      <c r="K1382">
        <v>-91</v>
      </c>
      <c r="L1382">
        <v>-5.1781684800000001</v>
      </c>
      <c r="M1382">
        <v>-5.1855433880000001</v>
      </c>
      <c r="N1382">
        <v>-4.7012577860000002</v>
      </c>
      <c r="O1382">
        <v>-4.5508096709999997</v>
      </c>
      <c r="P1382">
        <v>-5.4711981429999996</v>
      </c>
      <c r="Q1382">
        <v>-4.6530750569999997</v>
      </c>
      <c r="R1382">
        <v>-0.25890842400000003</v>
      </c>
      <c r="S1382">
        <v>-0.25927716899999997</v>
      </c>
      <c r="T1382">
        <v>-0.235062889</v>
      </c>
      <c r="U1382">
        <v>-0.22754048399999999</v>
      </c>
      <c r="V1382">
        <v>-0.27355990699999999</v>
      </c>
      <c r="W1382">
        <v>-0.23265375299999999</v>
      </c>
      <c r="X1382">
        <v>-2.12895E-4</v>
      </c>
      <c r="Y1382">
        <v>1.6019938000000001E-2</v>
      </c>
      <c r="Z1382">
        <v>1.321488566</v>
      </c>
      <c r="AA1382">
        <v>-2.6569327E-2</v>
      </c>
      <c r="AB1382">
        <v>1.1930962E-2</v>
      </c>
      <c r="AC1382">
        <v>1.287287971</v>
      </c>
    </row>
    <row r="1383" spans="1:29" x14ac:dyDescent="0.3">
      <c r="A1383">
        <v>13.81</v>
      </c>
      <c r="B1383">
        <v>28.2</v>
      </c>
      <c r="C1383">
        <v>-100</v>
      </c>
      <c r="D1383">
        <v>-100</v>
      </c>
      <c r="E1383">
        <v>-100</v>
      </c>
      <c r="F1383">
        <v>-102.1538462</v>
      </c>
      <c r="G1383">
        <v>-103.2403846</v>
      </c>
      <c r="H1383">
        <v>-94.82692308</v>
      </c>
      <c r="I1383">
        <v>-97</v>
      </c>
      <c r="J1383">
        <v>-111</v>
      </c>
      <c r="K1383">
        <v>-73</v>
      </c>
      <c r="L1383">
        <v>-5.223401247</v>
      </c>
      <c r="M1383">
        <v>-5.2789588839999997</v>
      </c>
      <c r="N1383">
        <v>-4.8487559390000001</v>
      </c>
      <c r="O1383">
        <v>-4.9598712139999996</v>
      </c>
      <c r="P1383">
        <v>-5.6757289149999997</v>
      </c>
      <c r="Q1383">
        <v>-3.7326865840000001</v>
      </c>
      <c r="R1383">
        <v>-0.26117006199999998</v>
      </c>
      <c r="S1383">
        <v>-0.26394794399999999</v>
      </c>
      <c r="T1383">
        <v>-0.24243779700000001</v>
      </c>
      <c r="U1383">
        <v>-0.247993561</v>
      </c>
      <c r="V1383">
        <v>-0.28378644600000003</v>
      </c>
      <c r="W1383">
        <v>-0.18663432899999999</v>
      </c>
      <c r="X1383">
        <v>-1.6038109999999999E-3</v>
      </c>
      <c r="Y1383">
        <v>1.3414138000000001E-2</v>
      </c>
      <c r="Z1383">
        <v>1.3465891290000001</v>
      </c>
      <c r="AA1383">
        <v>-2.0665032E-2</v>
      </c>
      <c r="AB1383">
        <v>5.2837116000000003E-2</v>
      </c>
      <c r="AC1383">
        <v>1.260376027</v>
      </c>
    </row>
    <row r="1384" spans="1:29" x14ac:dyDescent="0.3">
      <c r="A1384">
        <v>13.82</v>
      </c>
      <c r="B1384">
        <v>28.2</v>
      </c>
      <c r="C1384">
        <v>-100</v>
      </c>
      <c r="D1384">
        <v>-100</v>
      </c>
      <c r="E1384">
        <v>-100</v>
      </c>
      <c r="F1384">
        <v>-102.9230769</v>
      </c>
      <c r="G1384">
        <v>-105.2115385</v>
      </c>
      <c r="H1384">
        <v>-97.63461538</v>
      </c>
      <c r="I1384">
        <v>-171</v>
      </c>
      <c r="J1384">
        <v>-198</v>
      </c>
      <c r="K1384">
        <v>-97</v>
      </c>
      <c r="L1384">
        <v>-5.2627340880000002</v>
      </c>
      <c r="M1384">
        <v>-5.3797492890000003</v>
      </c>
      <c r="N1384">
        <v>-4.9923208079999997</v>
      </c>
      <c r="O1384">
        <v>-8.7436904910000006</v>
      </c>
      <c r="P1384">
        <v>-10.124273199999999</v>
      </c>
      <c r="Q1384">
        <v>-4.9598712139999996</v>
      </c>
      <c r="R1384">
        <v>-0.263136704</v>
      </c>
      <c r="S1384">
        <v>-0.26898746400000001</v>
      </c>
      <c r="T1384">
        <v>-0.24961604000000001</v>
      </c>
      <c r="U1384">
        <v>-0.43718452499999999</v>
      </c>
      <c r="V1384">
        <v>-0.50621366000000001</v>
      </c>
      <c r="W1384">
        <v>-0.247993561</v>
      </c>
      <c r="X1384">
        <v>-3.377938E-3</v>
      </c>
      <c r="Y1384">
        <v>1.0964029E-2</v>
      </c>
      <c r="Z1384">
        <v>1.3714740510000001</v>
      </c>
      <c r="AA1384">
        <v>-3.9853989999999999E-2</v>
      </c>
      <c r="AB1384">
        <v>0.14913702100000001</v>
      </c>
      <c r="AC1384">
        <v>2.0901609570000002</v>
      </c>
    </row>
    <row r="1385" spans="1:29" x14ac:dyDescent="0.3">
      <c r="A1385">
        <v>13.83</v>
      </c>
      <c r="B1385">
        <v>28.2</v>
      </c>
      <c r="C1385">
        <v>-100</v>
      </c>
      <c r="D1385">
        <v>-100</v>
      </c>
      <c r="E1385">
        <v>-100</v>
      </c>
      <c r="F1385">
        <v>-103.8461538</v>
      </c>
      <c r="G1385">
        <v>-107.3942308</v>
      </c>
      <c r="H1385">
        <v>-100.2211538</v>
      </c>
      <c r="I1385">
        <v>0</v>
      </c>
      <c r="J1385">
        <v>0</v>
      </c>
      <c r="K1385">
        <v>-102</v>
      </c>
      <c r="L1385">
        <v>-5.3099334970000003</v>
      </c>
      <c r="M1385">
        <v>-5.4913562239999996</v>
      </c>
      <c r="N1385">
        <v>-5.1245774849999997</v>
      </c>
      <c r="O1385">
        <v>0</v>
      </c>
      <c r="P1385">
        <v>0</v>
      </c>
      <c r="Q1385">
        <v>-5.2155346790000001</v>
      </c>
      <c r="R1385">
        <v>-0.26549667500000002</v>
      </c>
      <c r="S1385">
        <v>-0.27456781099999999</v>
      </c>
      <c r="T1385">
        <v>-0.256228874</v>
      </c>
      <c r="U1385">
        <v>0</v>
      </c>
      <c r="V1385">
        <v>0</v>
      </c>
      <c r="W1385">
        <v>-0.26077673400000001</v>
      </c>
      <c r="X1385">
        <v>-5.2372230000000001E-3</v>
      </c>
      <c r="Y1385">
        <v>9.2022460000000007E-3</v>
      </c>
      <c r="Z1385">
        <v>1.3970058949999999</v>
      </c>
      <c r="AA1385">
        <v>0</v>
      </c>
      <c r="AB1385">
        <v>-0.17385115600000001</v>
      </c>
      <c r="AC1385">
        <v>0.45750304200000003</v>
      </c>
    </row>
    <row r="1386" spans="1:29" x14ac:dyDescent="0.3">
      <c r="A1386">
        <v>13.84</v>
      </c>
      <c r="B1386">
        <v>28.2</v>
      </c>
      <c r="C1386">
        <v>-100</v>
      </c>
      <c r="D1386">
        <v>-100</v>
      </c>
      <c r="E1386">
        <v>-100</v>
      </c>
      <c r="F1386">
        <v>-105.3269231</v>
      </c>
      <c r="G1386">
        <v>-109.2403846</v>
      </c>
      <c r="H1386">
        <v>-102.2019231</v>
      </c>
      <c r="I1386">
        <v>-197</v>
      </c>
      <c r="J1386">
        <v>-217</v>
      </c>
      <c r="K1386">
        <v>-207</v>
      </c>
      <c r="L1386">
        <v>-5.3856492149999999</v>
      </c>
      <c r="M1386">
        <v>-5.5857550419999997</v>
      </c>
      <c r="N1386">
        <v>-5.2258595489999999</v>
      </c>
      <c r="O1386">
        <v>-10.07314051</v>
      </c>
      <c r="P1386">
        <v>-11.09579437</v>
      </c>
      <c r="Q1386">
        <v>-10.584467439999999</v>
      </c>
      <c r="R1386">
        <v>-0.26928246099999997</v>
      </c>
      <c r="S1386">
        <v>-0.279287752</v>
      </c>
      <c r="T1386">
        <v>-0.26129297699999998</v>
      </c>
      <c r="U1386">
        <v>-0.50365702499999998</v>
      </c>
      <c r="V1386">
        <v>-0.55478971799999999</v>
      </c>
      <c r="W1386">
        <v>-0.52922337200000003</v>
      </c>
      <c r="X1386">
        <v>-5.7765580000000002E-3</v>
      </c>
      <c r="Y1386">
        <v>8.6614190000000001E-3</v>
      </c>
      <c r="Z1386">
        <v>1.420812615</v>
      </c>
      <c r="AA1386">
        <v>-2.9521473999999999E-2</v>
      </c>
      <c r="AB1386">
        <v>0</v>
      </c>
      <c r="AC1386">
        <v>2.785386167</v>
      </c>
    </row>
    <row r="1387" spans="1:29" x14ac:dyDescent="0.3">
      <c r="A1387">
        <v>13.85</v>
      </c>
      <c r="B1387">
        <v>28.2</v>
      </c>
      <c r="C1387">
        <v>-100</v>
      </c>
      <c r="D1387">
        <v>-100</v>
      </c>
      <c r="E1387">
        <v>-100</v>
      </c>
      <c r="F1387">
        <v>-106.9615385</v>
      </c>
      <c r="G1387">
        <v>-109.8365385</v>
      </c>
      <c r="H1387">
        <v>-102.5961538</v>
      </c>
      <c r="I1387">
        <v>-103</v>
      </c>
      <c r="J1387">
        <v>0</v>
      </c>
      <c r="K1387">
        <v>0</v>
      </c>
      <c r="L1387">
        <v>-5.4692315010000003</v>
      </c>
      <c r="M1387">
        <v>-5.6162379939999996</v>
      </c>
      <c r="N1387">
        <v>-5.2460176299999999</v>
      </c>
      <c r="O1387">
        <v>-5.2666673719999997</v>
      </c>
      <c r="P1387">
        <v>0</v>
      </c>
      <c r="Q1387">
        <v>0</v>
      </c>
      <c r="R1387">
        <v>-0.27346157500000001</v>
      </c>
      <c r="S1387">
        <v>-0.2808119</v>
      </c>
      <c r="T1387">
        <v>-0.26230088200000001</v>
      </c>
      <c r="U1387">
        <v>-0.26333336899999998</v>
      </c>
      <c r="V1387">
        <v>0</v>
      </c>
      <c r="W1387">
        <v>0</v>
      </c>
      <c r="X1387">
        <v>-4.2437120000000002E-3</v>
      </c>
      <c r="Y1387">
        <v>9.8905710000000008E-3</v>
      </c>
      <c r="Z1387">
        <v>1.4325865900000001</v>
      </c>
      <c r="AA1387">
        <v>0.152035591</v>
      </c>
      <c r="AB1387">
        <v>8.7777789999999994E-2</v>
      </c>
      <c r="AC1387">
        <v>0.46198836599999998</v>
      </c>
    </row>
    <row r="1388" spans="1:29" x14ac:dyDescent="0.3">
      <c r="A1388">
        <v>13.86</v>
      </c>
      <c r="B1388">
        <v>28.2</v>
      </c>
      <c r="C1388">
        <v>-100</v>
      </c>
      <c r="D1388">
        <v>-100</v>
      </c>
      <c r="E1388">
        <v>-100</v>
      </c>
      <c r="F1388">
        <v>-108.4134615</v>
      </c>
      <c r="G1388">
        <v>-110.2307692</v>
      </c>
      <c r="H1388">
        <v>-103.1057692</v>
      </c>
      <c r="I1388">
        <v>-102</v>
      </c>
      <c r="J1388">
        <v>-184</v>
      </c>
      <c r="K1388">
        <v>-190</v>
      </c>
      <c r="L1388">
        <v>-5.5434722379999997</v>
      </c>
      <c r="M1388">
        <v>-5.6363960740000003</v>
      </c>
      <c r="N1388">
        <v>-5.2720756370000004</v>
      </c>
      <c r="O1388">
        <v>-5.2155346790000001</v>
      </c>
      <c r="P1388">
        <v>-9.4084154990000002</v>
      </c>
      <c r="Q1388">
        <v>-9.7152116569999993</v>
      </c>
      <c r="R1388">
        <v>-0.27717361200000001</v>
      </c>
      <c r="S1388">
        <v>-0.28181980400000001</v>
      </c>
      <c r="T1388">
        <v>-0.26360378200000001</v>
      </c>
      <c r="U1388">
        <v>-0.26077673400000001</v>
      </c>
      <c r="V1388">
        <v>-0.47042077500000001</v>
      </c>
      <c r="W1388">
        <v>-0.48576058300000002</v>
      </c>
      <c r="X1388">
        <v>-2.6824800000000001E-3</v>
      </c>
      <c r="Y1388">
        <v>1.0595284E-2</v>
      </c>
      <c r="Z1388">
        <v>1.4431529780000001</v>
      </c>
      <c r="AA1388">
        <v>-0.121038044</v>
      </c>
      <c r="AB1388">
        <v>-8.0107886000000003E-2</v>
      </c>
      <c r="AC1388">
        <v>2.1350141960000002</v>
      </c>
    </row>
    <row r="1389" spans="1:29" x14ac:dyDescent="0.3">
      <c r="A1389">
        <v>13.87</v>
      </c>
      <c r="B1389">
        <v>28.2</v>
      </c>
      <c r="C1389">
        <v>-100</v>
      </c>
      <c r="D1389">
        <v>-100</v>
      </c>
      <c r="E1389">
        <v>-100</v>
      </c>
      <c r="F1389">
        <v>-108.7692308</v>
      </c>
      <c r="G1389">
        <v>-109.5384615</v>
      </c>
      <c r="H1389">
        <v>-103.8846154</v>
      </c>
      <c r="I1389">
        <v>-107</v>
      </c>
      <c r="J1389">
        <v>0</v>
      </c>
      <c r="K1389">
        <v>0</v>
      </c>
      <c r="L1389">
        <v>-5.5616636770000003</v>
      </c>
      <c r="M1389">
        <v>-5.6009965179999996</v>
      </c>
      <c r="N1389">
        <v>-5.3119001389999996</v>
      </c>
      <c r="O1389">
        <v>-5.4711981429999996</v>
      </c>
      <c r="P1389">
        <v>0</v>
      </c>
      <c r="Q1389">
        <v>0</v>
      </c>
      <c r="R1389">
        <v>-0.27808318399999998</v>
      </c>
      <c r="S1389">
        <v>-0.280049826</v>
      </c>
      <c r="T1389">
        <v>-0.26559500699999999</v>
      </c>
      <c r="U1389">
        <v>-0.27355990699999999</v>
      </c>
      <c r="V1389">
        <v>0</v>
      </c>
      <c r="W1389">
        <v>0</v>
      </c>
      <c r="X1389">
        <v>-1.1354410000000001E-3</v>
      </c>
      <c r="Y1389">
        <v>8.9809989999999999E-3</v>
      </c>
      <c r="Z1389">
        <v>1.4451368710000001</v>
      </c>
      <c r="AA1389">
        <v>0.157939886</v>
      </c>
      <c r="AB1389">
        <v>9.1186636000000001E-2</v>
      </c>
      <c r="AC1389">
        <v>0.47992966199999998</v>
      </c>
    </row>
    <row r="1390" spans="1:29" x14ac:dyDescent="0.3">
      <c r="A1390">
        <v>13.88</v>
      </c>
      <c r="B1390">
        <v>28.2</v>
      </c>
      <c r="C1390">
        <v>-100</v>
      </c>
      <c r="D1390">
        <v>-100</v>
      </c>
      <c r="E1390">
        <v>-100</v>
      </c>
      <c r="F1390">
        <v>-108.8557692</v>
      </c>
      <c r="G1390">
        <v>-109.2884615</v>
      </c>
      <c r="H1390">
        <v>-104.4423077</v>
      </c>
      <c r="I1390">
        <v>-89</v>
      </c>
      <c r="J1390">
        <v>-202</v>
      </c>
      <c r="K1390">
        <v>-215</v>
      </c>
      <c r="L1390">
        <v>-5.5660886219999997</v>
      </c>
      <c r="M1390">
        <v>-5.5882133449999998</v>
      </c>
      <c r="N1390">
        <v>-5.340416448</v>
      </c>
      <c r="O1390">
        <v>-4.5508096709999997</v>
      </c>
      <c r="P1390">
        <v>-10.328803969999999</v>
      </c>
      <c r="Q1390">
        <v>-10.993528980000001</v>
      </c>
      <c r="R1390">
        <v>-0.27830443100000002</v>
      </c>
      <c r="S1390">
        <v>-0.279410667</v>
      </c>
      <c r="T1390">
        <v>-0.26702082199999999</v>
      </c>
      <c r="U1390">
        <v>-0.22754048399999999</v>
      </c>
      <c r="V1390">
        <v>-0.51644019900000004</v>
      </c>
      <c r="W1390">
        <v>-0.54967644900000001</v>
      </c>
      <c r="X1390">
        <v>-6.3868599999999996E-4</v>
      </c>
      <c r="Y1390">
        <v>7.8911510000000008E-3</v>
      </c>
      <c r="Z1390">
        <v>1.4469051239999999</v>
      </c>
      <c r="AA1390">
        <v>-0.16679632799999999</v>
      </c>
      <c r="AB1390">
        <v>-0.118457405</v>
      </c>
      <c r="AC1390">
        <v>2.269573914</v>
      </c>
    </row>
    <row r="1391" spans="1:29" x14ac:dyDescent="0.3">
      <c r="A1391">
        <v>13.89</v>
      </c>
      <c r="B1391">
        <v>28.2</v>
      </c>
      <c r="C1391">
        <v>-100</v>
      </c>
      <c r="D1391">
        <v>-100</v>
      </c>
      <c r="E1391">
        <v>-100</v>
      </c>
      <c r="F1391">
        <v>-108.7307692</v>
      </c>
      <c r="G1391">
        <v>-109.1057692</v>
      </c>
      <c r="H1391">
        <v>-103.8173077</v>
      </c>
      <c r="I1391">
        <v>-115</v>
      </c>
      <c r="J1391">
        <v>-104</v>
      </c>
      <c r="K1391">
        <v>-103</v>
      </c>
      <c r="L1391">
        <v>-5.5596970350000001</v>
      </c>
      <c r="M1391">
        <v>-5.5788717950000004</v>
      </c>
      <c r="N1391">
        <v>-5.3084585149999999</v>
      </c>
      <c r="O1391">
        <v>-5.8802596869999997</v>
      </c>
      <c r="P1391">
        <v>-5.3178000650000001</v>
      </c>
      <c r="Q1391">
        <v>-5.2666673719999997</v>
      </c>
      <c r="R1391">
        <v>-0.277984852</v>
      </c>
      <c r="S1391">
        <v>-0.27894359000000002</v>
      </c>
      <c r="T1391">
        <v>-0.265422926</v>
      </c>
      <c r="U1391">
        <v>-0.29401298399999998</v>
      </c>
      <c r="V1391">
        <v>-0.26589000299999999</v>
      </c>
      <c r="W1391">
        <v>-0.26333336899999998</v>
      </c>
      <c r="X1391">
        <v>-5.5352799999999996E-4</v>
      </c>
      <c r="Y1391">
        <v>8.6941970000000007E-3</v>
      </c>
      <c r="Z1391">
        <v>1.4427216970000001</v>
      </c>
      <c r="AA1391">
        <v>1.6236811E-2</v>
      </c>
      <c r="AB1391">
        <v>1.107875E-2</v>
      </c>
      <c r="AC1391">
        <v>1.4442743090000001</v>
      </c>
    </row>
    <row r="1392" spans="1:29" x14ac:dyDescent="0.3">
      <c r="A1392">
        <v>13.9</v>
      </c>
      <c r="B1392">
        <v>28.2</v>
      </c>
      <c r="C1392">
        <v>-100</v>
      </c>
      <c r="D1392">
        <v>-100</v>
      </c>
      <c r="E1392">
        <v>-100</v>
      </c>
      <c r="F1392">
        <v>-107.2980769</v>
      </c>
      <c r="G1392">
        <v>-108.7692308</v>
      </c>
      <c r="H1392">
        <v>-103.0384615</v>
      </c>
      <c r="I1392">
        <v>-115</v>
      </c>
      <c r="J1392">
        <v>-104</v>
      </c>
      <c r="K1392">
        <v>-78</v>
      </c>
      <c r="L1392">
        <v>-5.4864396190000004</v>
      </c>
      <c r="M1392">
        <v>-5.5616636770000003</v>
      </c>
      <c r="N1392">
        <v>-5.2686340139999999</v>
      </c>
      <c r="O1392">
        <v>-5.8802596869999997</v>
      </c>
      <c r="P1392">
        <v>-5.3178000650000001</v>
      </c>
      <c r="Q1392">
        <v>-3.9883500490000001</v>
      </c>
      <c r="R1392">
        <v>-0.27432198099999999</v>
      </c>
      <c r="S1392">
        <v>-0.27808318399999998</v>
      </c>
      <c r="T1392">
        <v>-0.26343170100000002</v>
      </c>
      <c r="U1392">
        <v>-0.29401298399999998</v>
      </c>
      <c r="V1392">
        <v>-0.26589000299999999</v>
      </c>
      <c r="W1392">
        <v>-0.199417502</v>
      </c>
      <c r="X1392">
        <v>-2.1715319999999999E-3</v>
      </c>
      <c r="Y1392">
        <v>8.5139210000000007E-3</v>
      </c>
      <c r="Z1392">
        <v>1.4312927470000001</v>
      </c>
      <c r="AA1392">
        <v>1.6236811E-2</v>
      </c>
      <c r="AB1392">
        <v>5.3689328000000001E-2</v>
      </c>
      <c r="AC1392">
        <v>1.3321412109999999</v>
      </c>
    </row>
    <row r="1393" spans="1:29" x14ac:dyDescent="0.3">
      <c r="A1393">
        <v>13.91</v>
      </c>
      <c r="B1393">
        <v>28.2</v>
      </c>
      <c r="C1393">
        <v>-100</v>
      </c>
      <c r="D1393">
        <v>-100</v>
      </c>
      <c r="E1393">
        <v>-100</v>
      </c>
      <c r="F1393">
        <v>-106.1826923</v>
      </c>
      <c r="G1393">
        <v>-109.6634615</v>
      </c>
      <c r="H1393">
        <v>-102.2884615</v>
      </c>
      <c r="I1393">
        <v>-117</v>
      </c>
      <c r="J1393">
        <v>-109</v>
      </c>
      <c r="K1393">
        <v>-91</v>
      </c>
      <c r="L1393">
        <v>-5.4294070000000003</v>
      </c>
      <c r="M1393">
        <v>-5.607388104</v>
      </c>
      <c r="N1393">
        <v>-5.2302844940000002</v>
      </c>
      <c r="O1393">
        <v>-5.9825250729999997</v>
      </c>
      <c r="P1393">
        <v>-5.5734635289999996</v>
      </c>
      <c r="Q1393">
        <v>-4.6530750569999997</v>
      </c>
      <c r="R1393">
        <v>-0.27147035000000003</v>
      </c>
      <c r="S1393">
        <v>-0.28036940500000002</v>
      </c>
      <c r="T1393">
        <v>-0.26151422499999999</v>
      </c>
      <c r="U1393">
        <v>-0.29912625399999998</v>
      </c>
      <c r="V1393">
        <v>-0.27867317600000002</v>
      </c>
      <c r="W1393">
        <v>-0.23265375299999999</v>
      </c>
      <c r="X1393">
        <v>-5.1378719999999999E-3</v>
      </c>
      <c r="Y1393">
        <v>9.6037689999999998E-3</v>
      </c>
      <c r="Z1393">
        <v>1.4269368069999999</v>
      </c>
      <c r="AA1393">
        <v>1.1808590000000001E-2</v>
      </c>
      <c r="AB1393">
        <v>3.7497308E-2</v>
      </c>
      <c r="AC1393">
        <v>1.421847689</v>
      </c>
    </row>
    <row r="1394" spans="1:29" x14ac:dyDescent="0.3">
      <c r="A1394">
        <v>13.92</v>
      </c>
      <c r="B1394">
        <v>28.2</v>
      </c>
      <c r="C1394">
        <v>-100</v>
      </c>
      <c r="D1394">
        <v>-100</v>
      </c>
      <c r="E1394">
        <v>-100</v>
      </c>
      <c r="F1394">
        <v>-104.75</v>
      </c>
      <c r="G1394">
        <v>-110.5769231</v>
      </c>
      <c r="H1394">
        <v>-102.0096154</v>
      </c>
      <c r="I1394">
        <v>-117</v>
      </c>
      <c r="J1394">
        <v>-87</v>
      </c>
      <c r="K1394">
        <v>-90</v>
      </c>
      <c r="L1394">
        <v>-5.3561495839999997</v>
      </c>
      <c r="M1394">
        <v>-5.6540958530000003</v>
      </c>
      <c r="N1394">
        <v>-5.2160263389999999</v>
      </c>
      <c r="O1394">
        <v>-5.9825250729999997</v>
      </c>
      <c r="P1394">
        <v>-4.4485442849999997</v>
      </c>
      <c r="Q1394">
        <v>-4.6019423640000001</v>
      </c>
      <c r="R1394">
        <v>-0.26780747900000001</v>
      </c>
      <c r="S1394">
        <v>-0.28270479300000001</v>
      </c>
      <c r="T1394">
        <v>-0.26080131699999998</v>
      </c>
      <c r="U1394">
        <v>-0.29912625399999998</v>
      </c>
      <c r="V1394">
        <v>-0.22242721400000001</v>
      </c>
      <c r="W1394">
        <v>-0.23009711799999999</v>
      </c>
      <c r="X1394">
        <v>-8.6009680000000005E-3</v>
      </c>
      <c r="Y1394">
        <v>9.6365459999999993E-3</v>
      </c>
      <c r="Z1394">
        <v>1.4233571730000001</v>
      </c>
      <c r="AA1394">
        <v>4.4282211000000002E-2</v>
      </c>
      <c r="AB1394">
        <v>2.0453077E-2</v>
      </c>
      <c r="AC1394">
        <v>1.3186852389999999</v>
      </c>
    </row>
    <row r="1395" spans="1:29" x14ac:dyDescent="0.3">
      <c r="A1395">
        <v>13.93</v>
      </c>
      <c r="B1395">
        <v>28.2</v>
      </c>
      <c r="C1395">
        <v>-100</v>
      </c>
      <c r="D1395">
        <v>-100</v>
      </c>
      <c r="E1395">
        <v>-100</v>
      </c>
      <c r="F1395">
        <v>-103.5096154</v>
      </c>
      <c r="G1395">
        <v>-111.5961538</v>
      </c>
      <c r="H1395">
        <v>-102.7115385</v>
      </c>
      <c r="I1395">
        <v>-92</v>
      </c>
      <c r="J1395">
        <v>-118</v>
      </c>
      <c r="K1395">
        <v>-96</v>
      </c>
      <c r="L1395">
        <v>-5.2927253790000002</v>
      </c>
      <c r="M1395">
        <v>-5.7062118670000004</v>
      </c>
      <c r="N1395">
        <v>-5.2519175560000004</v>
      </c>
      <c r="O1395">
        <v>-4.7042077500000001</v>
      </c>
      <c r="P1395">
        <v>-6.0336577660000001</v>
      </c>
      <c r="Q1395">
        <v>-4.9087385210000001</v>
      </c>
      <c r="R1395">
        <v>-0.26463626899999998</v>
      </c>
      <c r="S1395">
        <v>-0.285310593</v>
      </c>
      <c r="T1395">
        <v>-0.262595878</v>
      </c>
      <c r="U1395">
        <v>-0.23521038699999999</v>
      </c>
      <c r="V1395">
        <v>-0.30168288799999998</v>
      </c>
      <c r="W1395">
        <v>-0.245436926</v>
      </c>
      <c r="X1395">
        <v>-1.1936327E-2</v>
      </c>
      <c r="Y1395">
        <v>8.2517019999999996E-3</v>
      </c>
      <c r="Z1395">
        <v>1.425513579</v>
      </c>
      <c r="AA1395">
        <v>-3.8377915999999998E-2</v>
      </c>
      <c r="AB1395">
        <v>1.5339808E-2</v>
      </c>
      <c r="AC1395">
        <v>1.372509126</v>
      </c>
    </row>
    <row r="1396" spans="1:29" x14ac:dyDescent="0.3">
      <c r="A1396">
        <v>13.94</v>
      </c>
      <c r="B1396">
        <v>28.2</v>
      </c>
      <c r="C1396">
        <v>-100</v>
      </c>
      <c r="D1396">
        <v>-100</v>
      </c>
      <c r="E1396">
        <v>-100</v>
      </c>
      <c r="F1396">
        <v>-103.5769231</v>
      </c>
      <c r="G1396">
        <v>-111.4519231</v>
      </c>
      <c r="H1396">
        <v>-102.1826923</v>
      </c>
      <c r="I1396">
        <v>-108</v>
      </c>
      <c r="J1396">
        <v>-117</v>
      </c>
      <c r="K1396">
        <v>-100</v>
      </c>
      <c r="L1396">
        <v>-5.2961670019999998</v>
      </c>
      <c r="M1396">
        <v>-5.6988369590000003</v>
      </c>
      <c r="N1396">
        <v>-5.2248762280000003</v>
      </c>
      <c r="O1396">
        <v>-5.5223308360000001</v>
      </c>
      <c r="P1396">
        <v>-5.9825250729999997</v>
      </c>
      <c r="Q1396">
        <v>-5.1132692930000001</v>
      </c>
      <c r="R1396">
        <v>-0.26480835000000003</v>
      </c>
      <c r="S1396">
        <v>-0.284941848</v>
      </c>
      <c r="T1396">
        <v>-0.26124381099999999</v>
      </c>
      <c r="U1396">
        <v>-0.27611654200000002</v>
      </c>
      <c r="V1396">
        <v>-0.29912625399999998</v>
      </c>
      <c r="W1396">
        <v>-0.25566346499999998</v>
      </c>
      <c r="X1396">
        <v>-1.162408E-2</v>
      </c>
      <c r="Y1396">
        <v>9.0875250000000008E-3</v>
      </c>
      <c r="Z1396">
        <v>1.422796508</v>
      </c>
      <c r="AA1396">
        <v>-1.3284663E-2</v>
      </c>
      <c r="AB1396">
        <v>2.1305289000000002E-2</v>
      </c>
      <c r="AC1396">
        <v>1.4577302809999999</v>
      </c>
    </row>
    <row r="1397" spans="1:29" x14ac:dyDescent="0.3">
      <c r="A1397">
        <v>13.95</v>
      </c>
      <c r="B1397">
        <v>28.2</v>
      </c>
      <c r="C1397">
        <v>-100</v>
      </c>
      <c r="D1397">
        <v>-100</v>
      </c>
      <c r="E1397">
        <v>-100</v>
      </c>
      <c r="F1397">
        <v>-103.8365385</v>
      </c>
      <c r="G1397">
        <v>-110.5961538</v>
      </c>
      <c r="H1397">
        <v>-101.7596154</v>
      </c>
      <c r="I1397">
        <v>-102</v>
      </c>
      <c r="J1397">
        <v>-116</v>
      </c>
      <c r="K1397">
        <v>-102</v>
      </c>
      <c r="L1397">
        <v>-5.3094418360000004</v>
      </c>
      <c r="M1397">
        <v>-5.6550791739999999</v>
      </c>
      <c r="N1397">
        <v>-5.203243166</v>
      </c>
      <c r="O1397">
        <v>-5.2155346790000001</v>
      </c>
      <c r="P1397">
        <v>-5.9313923800000001</v>
      </c>
      <c r="Q1397">
        <v>-5.2155346790000001</v>
      </c>
      <c r="R1397">
        <v>-0.26547209199999999</v>
      </c>
      <c r="S1397">
        <v>-0.282753959</v>
      </c>
      <c r="T1397">
        <v>-0.26016215799999998</v>
      </c>
      <c r="U1397">
        <v>-0.26077673400000001</v>
      </c>
      <c r="V1397">
        <v>-0.29656961900000001</v>
      </c>
      <c r="W1397">
        <v>-0.26077673400000001</v>
      </c>
      <c r="X1397">
        <v>-9.9776910000000003E-3</v>
      </c>
      <c r="Y1397">
        <v>9.3005780000000003E-3</v>
      </c>
      <c r="Z1397">
        <v>1.4182249280000001</v>
      </c>
      <c r="AA1397">
        <v>-2.0665032E-2</v>
      </c>
      <c r="AB1397">
        <v>1.1930962E-2</v>
      </c>
      <c r="AC1397">
        <v>1.4353036610000001</v>
      </c>
    </row>
    <row r="1398" spans="1:29" x14ac:dyDescent="0.3">
      <c r="A1398">
        <v>13.96</v>
      </c>
      <c r="B1398">
        <v>28.2</v>
      </c>
      <c r="C1398">
        <v>-100</v>
      </c>
      <c r="D1398">
        <v>-100</v>
      </c>
      <c r="E1398">
        <v>-100</v>
      </c>
      <c r="F1398">
        <v>-103.9134615</v>
      </c>
      <c r="G1398">
        <v>-109.3173077</v>
      </c>
      <c r="H1398">
        <v>-101.4903846</v>
      </c>
      <c r="I1398">
        <v>-100</v>
      </c>
      <c r="J1398">
        <v>-121</v>
      </c>
      <c r="K1398">
        <v>-83</v>
      </c>
      <c r="L1398">
        <v>-5.3133751199999999</v>
      </c>
      <c r="M1398">
        <v>-5.5896883260000001</v>
      </c>
      <c r="N1398">
        <v>-5.1894766719999996</v>
      </c>
      <c r="O1398">
        <v>-5.1132692930000001</v>
      </c>
      <c r="P1398">
        <v>-6.1870558439999996</v>
      </c>
      <c r="Q1398">
        <v>-4.2440135129999996</v>
      </c>
      <c r="R1398">
        <v>-0.26566875600000001</v>
      </c>
      <c r="S1398">
        <v>-0.27948441600000001</v>
      </c>
      <c r="T1398">
        <v>-0.25947383400000001</v>
      </c>
      <c r="U1398">
        <v>-0.25566346499999998</v>
      </c>
      <c r="V1398">
        <v>-0.30935279199999999</v>
      </c>
      <c r="W1398">
        <v>-0.212200676</v>
      </c>
      <c r="X1398">
        <v>-7.9764750000000002E-3</v>
      </c>
      <c r="Y1398">
        <v>8.7351679999999998E-3</v>
      </c>
      <c r="Z1398">
        <v>1.4116263259999999</v>
      </c>
      <c r="AA1398">
        <v>-3.0997548E-2</v>
      </c>
      <c r="AB1398">
        <v>4.6871635000000002E-2</v>
      </c>
      <c r="AC1398">
        <v>1.3635384779999999</v>
      </c>
    </row>
    <row r="1399" spans="1:29" x14ac:dyDescent="0.3">
      <c r="A1399">
        <v>13.97</v>
      </c>
      <c r="B1399">
        <v>28.2</v>
      </c>
      <c r="C1399">
        <v>-100</v>
      </c>
      <c r="D1399">
        <v>-100</v>
      </c>
      <c r="E1399">
        <v>-100</v>
      </c>
      <c r="F1399">
        <v>-103.6442308</v>
      </c>
      <c r="G1399">
        <v>-108.1346154</v>
      </c>
      <c r="H1399">
        <v>-101.6057692</v>
      </c>
      <c r="I1399">
        <v>-97</v>
      </c>
      <c r="J1399">
        <v>-97</v>
      </c>
      <c r="K1399">
        <v>-111</v>
      </c>
      <c r="L1399">
        <v>-5.2996086260000004</v>
      </c>
      <c r="M1399">
        <v>-5.5292140840000004</v>
      </c>
      <c r="N1399">
        <v>-5.1953765980000002</v>
      </c>
      <c r="O1399">
        <v>-4.9598712139999996</v>
      </c>
      <c r="P1399">
        <v>-4.9598712139999996</v>
      </c>
      <c r="Q1399">
        <v>-5.6757289149999997</v>
      </c>
      <c r="R1399">
        <v>-0.26498043100000002</v>
      </c>
      <c r="S1399">
        <v>-0.276460704</v>
      </c>
      <c r="T1399">
        <v>-0.25976883000000001</v>
      </c>
      <c r="U1399">
        <v>-0.247993561</v>
      </c>
      <c r="V1399">
        <v>-0.247993561</v>
      </c>
      <c r="W1399">
        <v>-0.28378644600000003</v>
      </c>
      <c r="X1399">
        <v>-6.6281389999999999E-3</v>
      </c>
      <c r="Y1399">
        <v>7.3011589999999998E-3</v>
      </c>
      <c r="Z1399">
        <v>1.4056315180000001</v>
      </c>
      <c r="AA1399">
        <v>0</v>
      </c>
      <c r="AB1399">
        <v>-2.3861923E-2</v>
      </c>
      <c r="AC1399">
        <v>1.368023802</v>
      </c>
    </row>
    <row r="1400" spans="1:29" x14ac:dyDescent="0.3">
      <c r="A1400">
        <v>13.98</v>
      </c>
      <c r="B1400">
        <v>28.2</v>
      </c>
      <c r="C1400">
        <v>-100</v>
      </c>
      <c r="D1400">
        <v>-100</v>
      </c>
      <c r="E1400">
        <v>-100</v>
      </c>
      <c r="F1400">
        <v>-103.5576923</v>
      </c>
      <c r="G1400">
        <v>-108.3269231</v>
      </c>
      <c r="H1400">
        <v>-102.8365385</v>
      </c>
      <c r="I1400">
        <v>-81</v>
      </c>
      <c r="J1400">
        <v>-121</v>
      </c>
      <c r="K1400">
        <v>-112</v>
      </c>
      <c r="L1400">
        <v>-5.2951836810000001</v>
      </c>
      <c r="M1400">
        <v>-5.5390472940000004</v>
      </c>
      <c r="N1400">
        <v>-5.258309143</v>
      </c>
      <c r="O1400">
        <v>-4.1417481269999996</v>
      </c>
      <c r="P1400">
        <v>-6.1870558439999996</v>
      </c>
      <c r="Q1400">
        <v>-5.7268616080000001</v>
      </c>
      <c r="R1400">
        <v>-0.26475918399999998</v>
      </c>
      <c r="S1400">
        <v>-0.27695236499999998</v>
      </c>
      <c r="T1400">
        <v>-0.26291545700000002</v>
      </c>
      <c r="U1400">
        <v>-0.207087406</v>
      </c>
      <c r="V1400">
        <v>-0.30935279199999999</v>
      </c>
      <c r="W1400">
        <v>-0.28634308000000003</v>
      </c>
      <c r="X1400">
        <v>-7.0397360000000004E-3</v>
      </c>
      <c r="Y1400">
        <v>5.2935450000000002E-3</v>
      </c>
      <c r="Z1400">
        <v>1.4116263259999999</v>
      </c>
      <c r="AA1400">
        <v>-5.9042947999999998E-2</v>
      </c>
      <c r="AB1400">
        <v>-1.8748654E-2</v>
      </c>
      <c r="AC1400">
        <v>1.4083917180000001</v>
      </c>
    </row>
    <row r="1401" spans="1:29" x14ac:dyDescent="0.3">
      <c r="A1401">
        <v>13.99</v>
      </c>
      <c r="B1401">
        <v>28.2</v>
      </c>
      <c r="C1401">
        <v>-100</v>
      </c>
      <c r="D1401">
        <v>-100</v>
      </c>
      <c r="E1401">
        <v>-100</v>
      </c>
      <c r="F1401">
        <v>-103.875</v>
      </c>
      <c r="G1401">
        <v>-108.75</v>
      </c>
      <c r="H1401">
        <v>-103.3076923</v>
      </c>
      <c r="I1401">
        <v>-99</v>
      </c>
      <c r="J1401">
        <v>-115</v>
      </c>
      <c r="K1401">
        <v>-113</v>
      </c>
      <c r="L1401">
        <v>-5.3114084779999997</v>
      </c>
      <c r="M1401">
        <v>-5.5606803559999998</v>
      </c>
      <c r="N1401">
        <v>-5.2824005080000003</v>
      </c>
      <c r="O1401">
        <v>-5.0621365999999997</v>
      </c>
      <c r="P1401">
        <v>-5.8802596869999997</v>
      </c>
      <c r="Q1401">
        <v>-5.7779943009999997</v>
      </c>
      <c r="R1401">
        <v>-0.26557042400000003</v>
      </c>
      <c r="S1401">
        <v>-0.27803401799999999</v>
      </c>
      <c r="T1401">
        <v>-0.26412002499999998</v>
      </c>
      <c r="U1401">
        <v>-0.25310683</v>
      </c>
      <c r="V1401">
        <v>-0.29401298399999998</v>
      </c>
      <c r="W1401">
        <v>-0.288899715</v>
      </c>
      <c r="X1401">
        <v>-7.1958589999999998E-3</v>
      </c>
      <c r="Y1401">
        <v>5.1214640000000001E-3</v>
      </c>
      <c r="Z1401">
        <v>1.4170604689999999</v>
      </c>
      <c r="AA1401">
        <v>-2.3617178999999999E-2</v>
      </c>
      <c r="AB1401">
        <v>-1.0226539E-2</v>
      </c>
      <c r="AC1401">
        <v>1.4667009289999999</v>
      </c>
    </row>
    <row r="1402" spans="1:29" x14ac:dyDescent="0.3">
      <c r="A1402">
        <v>14</v>
      </c>
      <c r="B1402">
        <v>28.2</v>
      </c>
      <c r="C1402">
        <v>-100</v>
      </c>
      <c r="D1402">
        <v>-100</v>
      </c>
      <c r="E1402">
        <v>-100</v>
      </c>
      <c r="F1402">
        <v>-105.4615385</v>
      </c>
      <c r="G1402">
        <v>-110.1923077</v>
      </c>
      <c r="H1402">
        <v>-102.9423077</v>
      </c>
      <c r="I1402">
        <v>-108</v>
      </c>
      <c r="J1402">
        <v>-110</v>
      </c>
      <c r="K1402">
        <v>-112</v>
      </c>
      <c r="L1402">
        <v>-5.3925324620000001</v>
      </c>
      <c r="M1402">
        <v>-5.6344294320000001</v>
      </c>
      <c r="N1402">
        <v>-5.2637174089999998</v>
      </c>
      <c r="O1402">
        <v>-5.5223308360000001</v>
      </c>
      <c r="P1402">
        <v>-5.6245962220000001</v>
      </c>
      <c r="Q1402">
        <v>-5.7268616080000001</v>
      </c>
      <c r="R1402">
        <v>-0.26962662300000001</v>
      </c>
      <c r="S1402">
        <v>-0.28172147199999997</v>
      </c>
      <c r="T1402">
        <v>-0.26318586999999999</v>
      </c>
      <c r="U1402">
        <v>-0.27611654200000002</v>
      </c>
      <c r="V1402">
        <v>-0.281229811</v>
      </c>
      <c r="W1402">
        <v>-0.28634308000000003</v>
      </c>
      <c r="X1402">
        <v>-6.9829640000000004E-3</v>
      </c>
      <c r="Y1402">
        <v>8.3254509999999993E-3</v>
      </c>
      <c r="Z1402">
        <v>1.4290069560000001</v>
      </c>
      <c r="AA1402">
        <v>-2.952147E-3</v>
      </c>
      <c r="AB1402">
        <v>-5.1132690000000001E-3</v>
      </c>
      <c r="AC1402">
        <v>1.480156901</v>
      </c>
    </row>
    <row r="1403" spans="1:29" x14ac:dyDescent="0.3">
      <c r="A1403">
        <v>14.01</v>
      </c>
      <c r="B1403">
        <v>28.2</v>
      </c>
      <c r="C1403">
        <v>-100</v>
      </c>
      <c r="D1403">
        <v>-100</v>
      </c>
      <c r="E1403">
        <v>-100</v>
      </c>
      <c r="F1403">
        <v>-107.2211538</v>
      </c>
      <c r="G1403">
        <v>-111.2115385</v>
      </c>
      <c r="H1403">
        <v>-102.4230769</v>
      </c>
      <c r="I1403">
        <v>-108</v>
      </c>
      <c r="J1403">
        <v>-104</v>
      </c>
      <c r="K1403">
        <v>-90</v>
      </c>
      <c r="L1403">
        <v>-5.4825063350000001</v>
      </c>
      <c r="M1403">
        <v>-5.6865454460000002</v>
      </c>
      <c r="N1403">
        <v>-5.2371677410000004</v>
      </c>
      <c r="O1403">
        <v>-5.5223308360000001</v>
      </c>
      <c r="P1403">
        <v>-5.3178000650000001</v>
      </c>
      <c r="Q1403">
        <v>-4.6019423640000001</v>
      </c>
      <c r="R1403">
        <v>-0.27412531699999998</v>
      </c>
      <c r="S1403">
        <v>-0.28432727200000002</v>
      </c>
      <c r="T1403">
        <v>-0.26185838700000003</v>
      </c>
      <c r="U1403">
        <v>-0.27611654200000002</v>
      </c>
      <c r="V1403">
        <v>-0.26589000299999999</v>
      </c>
      <c r="W1403">
        <v>-0.23009711799999999</v>
      </c>
      <c r="X1403">
        <v>-5.8901020000000004E-3</v>
      </c>
      <c r="Y1403">
        <v>1.1578605E-2</v>
      </c>
      <c r="Z1403">
        <v>1.439142063</v>
      </c>
      <c r="AA1403">
        <v>5.9042950000000004E-3</v>
      </c>
      <c r="AB1403">
        <v>2.727077E-2</v>
      </c>
      <c r="AC1403">
        <v>1.3545678299999999</v>
      </c>
    </row>
    <row r="1404" spans="1:29" x14ac:dyDescent="0.3">
      <c r="A1404">
        <v>14.02</v>
      </c>
      <c r="B1404">
        <v>28.2</v>
      </c>
      <c r="C1404">
        <v>-100</v>
      </c>
      <c r="D1404">
        <v>-100</v>
      </c>
      <c r="E1404">
        <v>-100</v>
      </c>
      <c r="F1404">
        <v>-108.8173077</v>
      </c>
      <c r="G1404">
        <v>-112.25</v>
      </c>
      <c r="H1404">
        <v>-102.9519231</v>
      </c>
      <c r="I1404">
        <v>-110</v>
      </c>
      <c r="J1404">
        <v>-82</v>
      </c>
      <c r="K1404">
        <v>-116</v>
      </c>
      <c r="L1404">
        <v>-5.5641219800000004</v>
      </c>
      <c r="M1404">
        <v>-5.739644781</v>
      </c>
      <c r="N1404">
        <v>-5.2642090689999996</v>
      </c>
      <c r="O1404">
        <v>-5.6245962220000001</v>
      </c>
      <c r="P1404">
        <v>-4.1928808200000001</v>
      </c>
      <c r="Q1404">
        <v>-5.9313923800000001</v>
      </c>
      <c r="R1404">
        <v>-0.27820609899999998</v>
      </c>
      <c r="S1404">
        <v>-0.28698223899999997</v>
      </c>
      <c r="T1404">
        <v>-0.26321045300000001</v>
      </c>
      <c r="U1404">
        <v>-0.281229811</v>
      </c>
      <c r="V1404">
        <v>-0.209644041</v>
      </c>
      <c r="W1404">
        <v>-0.29656961900000001</v>
      </c>
      <c r="X1404">
        <v>-5.0669069999999998E-3</v>
      </c>
      <c r="Y1404">
        <v>1.2922477E-2</v>
      </c>
      <c r="Z1404">
        <v>1.453331213</v>
      </c>
      <c r="AA1404">
        <v>4.1330064E-2</v>
      </c>
      <c r="AB1404">
        <v>-3.4088462E-2</v>
      </c>
      <c r="AC1404">
        <v>1.381479774</v>
      </c>
    </row>
    <row r="1405" spans="1:29" x14ac:dyDescent="0.3">
      <c r="A1405">
        <v>14.03</v>
      </c>
      <c r="B1405">
        <v>28.2</v>
      </c>
      <c r="C1405">
        <v>-100</v>
      </c>
      <c r="D1405">
        <v>-100</v>
      </c>
      <c r="E1405">
        <v>-100</v>
      </c>
      <c r="F1405">
        <v>-110.3942308</v>
      </c>
      <c r="G1405">
        <v>-113.5096154</v>
      </c>
      <c r="H1405">
        <v>-103.625</v>
      </c>
      <c r="I1405">
        <v>-115</v>
      </c>
      <c r="J1405">
        <v>-104</v>
      </c>
      <c r="K1405">
        <v>-111</v>
      </c>
      <c r="L1405">
        <v>-5.644754303</v>
      </c>
      <c r="M1405">
        <v>-5.8040523080000002</v>
      </c>
      <c r="N1405">
        <v>-5.2986253049999998</v>
      </c>
      <c r="O1405">
        <v>-5.8802596869999997</v>
      </c>
      <c r="P1405">
        <v>-5.3178000650000001</v>
      </c>
      <c r="Q1405">
        <v>-5.6757289149999997</v>
      </c>
      <c r="R1405">
        <v>-0.282237715</v>
      </c>
      <c r="S1405">
        <v>-0.290202615</v>
      </c>
      <c r="T1405">
        <v>-0.26493126500000003</v>
      </c>
      <c r="U1405">
        <v>-0.29401298399999998</v>
      </c>
      <c r="V1405">
        <v>-0.26589000299999999</v>
      </c>
      <c r="W1405">
        <v>-0.28378644600000003</v>
      </c>
      <c r="X1405">
        <v>-4.5985369999999998E-3</v>
      </c>
      <c r="Y1405">
        <v>1.41926E-2</v>
      </c>
      <c r="Z1405">
        <v>1.469072975</v>
      </c>
      <c r="AA1405">
        <v>1.6236811E-2</v>
      </c>
      <c r="AB1405">
        <v>-2.5566349999999998E-3</v>
      </c>
      <c r="AC1405">
        <v>1.480156901</v>
      </c>
    </row>
    <row r="1406" spans="1:29" x14ac:dyDescent="0.3">
      <c r="A1406">
        <v>14.04</v>
      </c>
      <c r="B1406">
        <v>28.2</v>
      </c>
      <c r="C1406">
        <v>-100</v>
      </c>
      <c r="D1406">
        <v>-100</v>
      </c>
      <c r="E1406">
        <v>-100</v>
      </c>
      <c r="F1406">
        <v>-111.125</v>
      </c>
      <c r="G1406">
        <v>-113.6634615</v>
      </c>
      <c r="H1406">
        <v>-104.3076923</v>
      </c>
      <c r="I1406">
        <v>-96</v>
      </c>
      <c r="J1406">
        <v>-106</v>
      </c>
      <c r="K1406">
        <v>-109</v>
      </c>
      <c r="L1406">
        <v>-5.6821205020000001</v>
      </c>
      <c r="M1406">
        <v>-5.811918876</v>
      </c>
      <c r="N1406">
        <v>-5.3335332009999998</v>
      </c>
      <c r="O1406">
        <v>-4.9087385210000001</v>
      </c>
      <c r="P1406">
        <v>-5.4200654510000001</v>
      </c>
      <c r="Q1406">
        <v>-5.5734635289999996</v>
      </c>
      <c r="R1406">
        <v>-0.28410602499999998</v>
      </c>
      <c r="S1406">
        <v>-0.29059594399999999</v>
      </c>
      <c r="T1406">
        <v>-0.26667666000000001</v>
      </c>
      <c r="U1406">
        <v>-0.245436926</v>
      </c>
      <c r="V1406">
        <v>-0.27100327299999999</v>
      </c>
      <c r="W1406">
        <v>-0.27867317600000002</v>
      </c>
      <c r="X1406">
        <v>-3.7469560000000001E-3</v>
      </c>
      <c r="Y1406">
        <v>1.3782882999999999E-2</v>
      </c>
      <c r="Z1406">
        <v>1.476102858</v>
      </c>
      <c r="AA1406">
        <v>-1.4760736999999999E-2</v>
      </c>
      <c r="AB1406">
        <v>-1.3635385E-2</v>
      </c>
      <c r="AC1406">
        <v>1.394935746</v>
      </c>
    </row>
    <row r="1407" spans="1:29" x14ac:dyDescent="0.3">
      <c r="A1407">
        <v>14.05</v>
      </c>
      <c r="B1407">
        <v>28.2</v>
      </c>
      <c r="C1407">
        <v>-100</v>
      </c>
      <c r="D1407">
        <v>-100</v>
      </c>
      <c r="E1407">
        <v>-100</v>
      </c>
      <c r="F1407">
        <v>-112.8269231</v>
      </c>
      <c r="G1407">
        <v>-114.0192308</v>
      </c>
      <c r="H1407">
        <v>-104.5480769</v>
      </c>
      <c r="I1407">
        <v>-122</v>
      </c>
      <c r="J1407">
        <v>-112</v>
      </c>
      <c r="K1407">
        <v>-99</v>
      </c>
      <c r="L1407">
        <v>-5.7691444120000002</v>
      </c>
      <c r="M1407">
        <v>-5.8301103149999998</v>
      </c>
      <c r="N1407">
        <v>-5.3458247139999999</v>
      </c>
      <c r="O1407">
        <v>-6.2381885370000001</v>
      </c>
      <c r="P1407">
        <v>-5.7268616080000001</v>
      </c>
      <c r="Q1407">
        <v>-5.0621365999999997</v>
      </c>
      <c r="R1407">
        <v>-0.28845722099999999</v>
      </c>
      <c r="S1407">
        <v>-0.29150551600000002</v>
      </c>
      <c r="T1407">
        <v>-0.26729123599999999</v>
      </c>
      <c r="U1407">
        <v>-0.31190942700000002</v>
      </c>
      <c r="V1407">
        <v>-0.28634308000000003</v>
      </c>
      <c r="W1407">
        <v>-0.25310683</v>
      </c>
      <c r="X1407">
        <v>-1.7599340000000001E-3</v>
      </c>
      <c r="Y1407">
        <v>1.5126755E-2</v>
      </c>
      <c r="Z1407">
        <v>1.486410477</v>
      </c>
      <c r="AA1407">
        <v>1.4760736999999999E-2</v>
      </c>
      <c r="AB1407">
        <v>3.0679616E-2</v>
      </c>
      <c r="AC1407">
        <v>1.4936128719999999</v>
      </c>
    </row>
    <row r="1408" spans="1:29" x14ac:dyDescent="0.3">
      <c r="A1408">
        <v>14.06</v>
      </c>
      <c r="B1408">
        <v>28.2</v>
      </c>
      <c r="C1408">
        <v>-100</v>
      </c>
      <c r="D1408">
        <v>-100</v>
      </c>
      <c r="E1408">
        <v>-100</v>
      </c>
      <c r="F1408">
        <v>-114.125</v>
      </c>
      <c r="G1408">
        <v>-114.2596154</v>
      </c>
      <c r="H1408">
        <v>-103.8942308</v>
      </c>
      <c r="I1408">
        <v>-120</v>
      </c>
      <c r="J1408">
        <v>-116</v>
      </c>
      <c r="K1408">
        <v>-91</v>
      </c>
      <c r="L1408">
        <v>-5.8355185809999996</v>
      </c>
      <c r="M1408">
        <v>-5.8424018279999999</v>
      </c>
      <c r="N1408">
        <v>-5.3123917990000002</v>
      </c>
      <c r="O1408">
        <v>-6.1359231520000002</v>
      </c>
      <c r="P1408">
        <v>-5.9313923800000001</v>
      </c>
      <c r="Q1408">
        <v>-4.6530750569999997</v>
      </c>
      <c r="R1408">
        <v>-0.29177592899999999</v>
      </c>
      <c r="S1408">
        <v>-0.29212009100000003</v>
      </c>
      <c r="T1408">
        <v>-0.26561959000000002</v>
      </c>
      <c r="U1408">
        <v>-0.30679615799999999</v>
      </c>
      <c r="V1408">
        <v>-0.29656961900000001</v>
      </c>
      <c r="W1408">
        <v>-0.23265375299999999</v>
      </c>
      <c r="X1408">
        <v>-1.9870200000000001E-4</v>
      </c>
      <c r="Y1408">
        <v>1.755228E-2</v>
      </c>
      <c r="Z1408">
        <v>1.4903782640000001</v>
      </c>
      <c r="AA1408">
        <v>5.9042950000000004E-3</v>
      </c>
      <c r="AB1408">
        <v>4.6019424000000003E-2</v>
      </c>
      <c r="AC1408">
        <v>1.4667009289999999</v>
      </c>
    </row>
    <row r="1409" spans="1:29" x14ac:dyDescent="0.3">
      <c r="A1409">
        <v>14.07</v>
      </c>
      <c r="B1409">
        <v>28.2</v>
      </c>
      <c r="C1409">
        <v>-100</v>
      </c>
      <c r="D1409">
        <v>-100</v>
      </c>
      <c r="E1409">
        <v>-100</v>
      </c>
      <c r="F1409">
        <v>-114.8461538</v>
      </c>
      <c r="G1409">
        <v>-115.6634615</v>
      </c>
      <c r="H1409">
        <v>-104.6826923</v>
      </c>
      <c r="I1409">
        <v>-117</v>
      </c>
      <c r="J1409">
        <v>-121</v>
      </c>
      <c r="K1409">
        <v>-72</v>
      </c>
      <c r="L1409">
        <v>-5.8723931189999998</v>
      </c>
      <c r="M1409">
        <v>-5.914184262</v>
      </c>
      <c r="N1409">
        <v>-5.3527079610000001</v>
      </c>
      <c r="O1409">
        <v>-5.9825250729999997</v>
      </c>
      <c r="P1409">
        <v>-6.1870558439999996</v>
      </c>
      <c r="Q1409">
        <v>-3.6815538910000001</v>
      </c>
      <c r="R1409">
        <v>-0.29361965600000001</v>
      </c>
      <c r="S1409">
        <v>-0.29570921300000003</v>
      </c>
      <c r="T1409">
        <v>-0.26763539800000002</v>
      </c>
      <c r="U1409">
        <v>-0.29912625399999998</v>
      </c>
      <c r="V1409">
        <v>-0.30935279199999999</v>
      </c>
      <c r="W1409">
        <v>-0.18407769500000001</v>
      </c>
      <c r="X1409">
        <v>-1.2064059999999999E-3</v>
      </c>
      <c r="Y1409">
        <v>1.8019357999999999E-2</v>
      </c>
      <c r="Z1409">
        <v>1.503446083</v>
      </c>
      <c r="AA1409">
        <v>-5.9042950000000004E-3</v>
      </c>
      <c r="AB1409">
        <v>8.0107886000000003E-2</v>
      </c>
      <c r="AC1409">
        <v>1.390450422</v>
      </c>
    </row>
    <row r="1410" spans="1:29" x14ac:dyDescent="0.3">
      <c r="A1410">
        <v>14.08</v>
      </c>
      <c r="B1410">
        <v>28.2</v>
      </c>
      <c r="C1410">
        <v>-100</v>
      </c>
      <c r="D1410">
        <v>-100</v>
      </c>
      <c r="E1410">
        <v>-100</v>
      </c>
      <c r="F1410">
        <v>-115.3173077</v>
      </c>
      <c r="G1410">
        <v>-117.3846154</v>
      </c>
      <c r="H1410">
        <v>-105.6538462</v>
      </c>
      <c r="I1410">
        <v>-204</v>
      </c>
      <c r="J1410">
        <v>-215</v>
      </c>
      <c r="K1410">
        <v>-94</v>
      </c>
      <c r="L1410">
        <v>-5.8964844840000001</v>
      </c>
      <c r="M1410">
        <v>-6.0021914929999998</v>
      </c>
      <c r="N1410">
        <v>-5.4023656720000002</v>
      </c>
      <c r="O1410">
        <v>-10.43106936</v>
      </c>
      <c r="P1410">
        <v>-10.993528980000001</v>
      </c>
      <c r="Q1410">
        <v>-4.8064731350000001</v>
      </c>
      <c r="R1410">
        <v>-0.29482422400000002</v>
      </c>
      <c r="S1410">
        <v>-0.30010957500000002</v>
      </c>
      <c r="T1410">
        <v>-0.27011828399999999</v>
      </c>
      <c r="U1410">
        <v>-0.52155346800000002</v>
      </c>
      <c r="V1410">
        <v>-0.54967644900000001</v>
      </c>
      <c r="W1410">
        <v>-0.240323657</v>
      </c>
      <c r="X1410">
        <v>-3.0514990000000001E-3</v>
      </c>
      <c r="Y1410">
        <v>1.8232411E-2</v>
      </c>
      <c r="Z1410">
        <v>1.5176352319999999</v>
      </c>
      <c r="AA1410">
        <v>-1.6236811E-2</v>
      </c>
      <c r="AB1410">
        <v>0.19686086799999999</v>
      </c>
      <c r="AC1410">
        <v>2.3009711820000001</v>
      </c>
    </row>
    <row r="1411" spans="1:29" x14ac:dyDescent="0.3">
      <c r="A1411">
        <v>14.09</v>
      </c>
      <c r="B1411">
        <v>28.2</v>
      </c>
      <c r="C1411">
        <v>-100</v>
      </c>
      <c r="D1411">
        <v>-100</v>
      </c>
      <c r="E1411">
        <v>-100</v>
      </c>
      <c r="F1411">
        <v>-114.9807692</v>
      </c>
      <c r="G1411">
        <v>-119.1057692</v>
      </c>
      <c r="H1411">
        <v>-106.9038462</v>
      </c>
      <c r="I1411">
        <v>0</v>
      </c>
      <c r="J1411">
        <v>0</v>
      </c>
      <c r="K1411">
        <v>-102</v>
      </c>
      <c r="L1411">
        <v>-5.879276366</v>
      </c>
      <c r="M1411">
        <v>-6.0901987240000004</v>
      </c>
      <c r="N1411">
        <v>-5.4662815379999996</v>
      </c>
      <c r="O1411">
        <v>0</v>
      </c>
      <c r="P1411">
        <v>0</v>
      </c>
      <c r="Q1411">
        <v>-5.2155346790000001</v>
      </c>
      <c r="R1411">
        <v>-0.29396381799999999</v>
      </c>
      <c r="S1411">
        <v>-0.30450993599999998</v>
      </c>
      <c r="T1411">
        <v>-0.27331407699999999</v>
      </c>
      <c r="U1411">
        <v>0</v>
      </c>
      <c r="V1411">
        <v>0</v>
      </c>
      <c r="W1411">
        <v>-0.26077673400000001</v>
      </c>
      <c r="X1411">
        <v>-6.0888039999999997E-3</v>
      </c>
      <c r="Y1411">
        <v>1.7281866999999999E-2</v>
      </c>
      <c r="Z1411">
        <v>1.5294523360000001</v>
      </c>
      <c r="AA1411">
        <v>0</v>
      </c>
      <c r="AB1411">
        <v>-0.17385115600000001</v>
      </c>
      <c r="AC1411">
        <v>0.45750304200000003</v>
      </c>
    </row>
    <row r="1412" spans="1:29" x14ac:dyDescent="0.3">
      <c r="A1412">
        <v>14.1</v>
      </c>
      <c r="B1412">
        <v>28.2</v>
      </c>
      <c r="C1412">
        <v>-100</v>
      </c>
      <c r="D1412">
        <v>-100</v>
      </c>
      <c r="E1412">
        <v>-100</v>
      </c>
      <c r="F1412">
        <v>-115.1346154</v>
      </c>
      <c r="G1412">
        <v>-120.5</v>
      </c>
      <c r="H1412">
        <v>-108.1826923</v>
      </c>
      <c r="I1412">
        <v>-213</v>
      </c>
      <c r="J1412">
        <v>-243</v>
      </c>
      <c r="K1412">
        <v>-205</v>
      </c>
      <c r="L1412">
        <v>-5.8871429339999999</v>
      </c>
      <c r="M1412">
        <v>-6.1614894979999999</v>
      </c>
      <c r="N1412">
        <v>-5.5316723860000003</v>
      </c>
      <c r="O1412">
        <v>-10.891263589999999</v>
      </c>
      <c r="P1412">
        <v>-12.425244380000001</v>
      </c>
      <c r="Q1412">
        <v>-10.48220205</v>
      </c>
      <c r="R1412">
        <v>-0.29435714699999999</v>
      </c>
      <c r="S1412">
        <v>-0.30807447500000001</v>
      </c>
      <c r="T1412">
        <v>-0.276583619</v>
      </c>
      <c r="U1412">
        <v>-0.54456318000000004</v>
      </c>
      <c r="V1412">
        <v>-0.621262219</v>
      </c>
      <c r="W1412">
        <v>-0.52411010300000005</v>
      </c>
      <c r="X1412">
        <v>-7.9197030000000002E-3</v>
      </c>
      <c r="Y1412">
        <v>1.6421460999999998E-2</v>
      </c>
      <c r="Z1412">
        <v>1.542132002</v>
      </c>
      <c r="AA1412">
        <v>-4.4282211000000002E-2</v>
      </c>
      <c r="AB1412">
        <v>3.9201730999999997E-2</v>
      </c>
      <c r="AC1412">
        <v>2.9647991249999999</v>
      </c>
    </row>
    <row r="1413" spans="1:29" x14ac:dyDescent="0.3">
      <c r="A1413">
        <v>14.11</v>
      </c>
      <c r="B1413">
        <v>28.2</v>
      </c>
      <c r="C1413">
        <v>-100</v>
      </c>
      <c r="D1413">
        <v>-100</v>
      </c>
      <c r="E1413">
        <v>-100</v>
      </c>
      <c r="F1413">
        <v>-115.3173077</v>
      </c>
      <c r="G1413">
        <v>-120.2788462</v>
      </c>
      <c r="H1413">
        <v>-108.4519231</v>
      </c>
      <c r="I1413">
        <v>0</v>
      </c>
      <c r="J1413">
        <v>0</v>
      </c>
      <c r="K1413">
        <v>0</v>
      </c>
      <c r="L1413">
        <v>-5.8964844840000001</v>
      </c>
      <c r="M1413">
        <v>-6.1501813060000003</v>
      </c>
      <c r="N1413">
        <v>-5.5454388799999998</v>
      </c>
      <c r="O1413">
        <v>0</v>
      </c>
      <c r="P1413">
        <v>0</v>
      </c>
      <c r="Q1413">
        <v>0</v>
      </c>
      <c r="R1413">
        <v>-0.29482422400000002</v>
      </c>
      <c r="S1413">
        <v>-0.30750906500000003</v>
      </c>
      <c r="T1413">
        <v>-0.27727194399999999</v>
      </c>
      <c r="U1413">
        <v>0</v>
      </c>
      <c r="V1413">
        <v>0</v>
      </c>
      <c r="W1413">
        <v>0</v>
      </c>
      <c r="X1413">
        <v>-7.3235959999999999E-3</v>
      </c>
      <c r="Y1413">
        <v>1.5929800000000001E-2</v>
      </c>
      <c r="Z1413">
        <v>1.543167076</v>
      </c>
      <c r="AA1413">
        <v>0</v>
      </c>
      <c r="AB1413">
        <v>0</v>
      </c>
      <c r="AC1413">
        <v>0</v>
      </c>
    </row>
    <row r="1414" spans="1:29" x14ac:dyDescent="0.3">
      <c r="A1414">
        <v>14.12</v>
      </c>
      <c r="B1414">
        <v>28.2</v>
      </c>
      <c r="C1414">
        <v>-100</v>
      </c>
      <c r="D1414">
        <v>-100</v>
      </c>
      <c r="E1414">
        <v>-100</v>
      </c>
      <c r="F1414">
        <v>-115.3269231</v>
      </c>
      <c r="G1414">
        <v>-119.8173077</v>
      </c>
      <c r="H1414">
        <v>-109.3365385</v>
      </c>
      <c r="I1414">
        <v>-203</v>
      </c>
      <c r="J1414">
        <v>-224</v>
      </c>
      <c r="K1414">
        <v>-190</v>
      </c>
      <c r="L1414">
        <v>-5.8969761439999999</v>
      </c>
      <c r="M1414">
        <v>-6.1265816019999999</v>
      </c>
      <c r="N1414">
        <v>-5.5906716469999997</v>
      </c>
      <c r="O1414">
        <v>-10.37993666</v>
      </c>
      <c r="P1414">
        <v>-11.453723220000001</v>
      </c>
      <c r="Q1414">
        <v>-9.7152116569999993</v>
      </c>
      <c r="R1414">
        <v>-0.29484880699999999</v>
      </c>
      <c r="S1414">
        <v>-0.30632907999999998</v>
      </c>
      <c r="T1414">
        <v>-0.279533582</v>
      </c>
      <c r="U1414">
        <v>-0.51899683299999999</v>
      </c>
      <c r="V1414">
        <v>-0.57268616100000003</v>
      </c>
      <c r="W1414">
        <v>-0.48576058300000002</v>
      </c>
      <c r="X1414">
        <v>-6.6281389999999999E-3</v>
      </c>
      <c r="Y1414">
        <v>1.4036908000000001E-2</v>
      </c>
      <c r="Z1414">
        <v>1.545107842</v>
      </c>
      <c r="AA1414">
        <v>-3.0997548E-2</v>
      </c>
      <c r="AB1414">
        <v>4.0053943000000002E-2</v>
      </c>
      <c r="AC1414">
        <v>2.767444872</v>
      </c>
    </row>
    <row r="1415" spans="1:29" x14ac:dyDescent="0.3">
      <c r="A1415">
        <v>14.13</v>
      </c>
      <c r="B1415">
        <v>28.2</v>
      </c>
      <c r="C1415">
        <v>-100</v>
      </c>
      <c r="D1415">
        <v>-100</v>
      </c>
      <c r="E1415">
        <v>-100</v>
      </c>
      <c r="F1415">
        <v>-114.3846154</v>
      </c>
      <c r="G1415">
        <v>-118.3942308</v>
      </c>
      <c r="H1415">
        <v>-110.7211538</v>
      </c>
      <c r="I1415">
        <v>-107</v>
      </c>
      <c r="J1415">
        <v>0</v>
      </c>
      <c r="K1415">
        <v>0</v>
      </c>
      <c r="L1415">
        <v>-5.8487934140000002</v>
      </c>
      <c r="M1415">
        <v>-6.0538158470000001</v>
      </c>
      <c r="N1415">
        <v>-5.6614707600000003</v>
      </c>
      <c r="O1415">
        <v>-5.4711981429999996</v>
      </c>
      <c r="P1415">
        <v>0</v>
      </c>
      <c r="Q1415">
        <v>0</v>
      </c>
      <c r="R1415">
        <v>-0.29243967100000001</v>
      </c>
      <c r="S1415">
        <v>-0.30269079199999999</v>
      </c>
      <c r="T1415">
        <v>-0.28307353800000001</v>
      </c>
      <c r="U1415">
        <v>-0.27355990699999999</v>
      </c>
      <c r="V1415">
        <v>0</v>
      </c>
      <c r="W1415">
        <v>0</v>
      </c>
      <c r="X1415">
        <v>-5.9184880000000004E-3</v>
      </c>
      <c r="Y1415">
        <v>9.6611289999999992E-3</v>
      </c>
      <c r="Z1415">
        <v>1.5407087740000001</v>
      </c>
      <c r="AA1415">
        <v>0.157939886</v>
      </c>
      <c r="AB1415">
        <v>9.1186636000000001E-2</v>
      </c>
      <c r="AC1415">
        <v>0.47992966199999998</v>
      </c>
    </row>
    <row r="1416" spans="1:29" x14ac:dyDescent="0.3">
      <c r="A1416">
        <v>14.14</v>
      </c>
      <c r="B1416">
        <v>28.2</v>
      </c>
      <c r="C1416">
        <v>-100</v>
      </c>
      <c r="D1416">
        <v>-100</v>
      </c>
      <c r="E1416">
        <v>-100</v>
      </c>
      <c r="F1416">
        <v>-113.5192308</v>
      </c>
      <c r="G1416">
        <v>-117.4038462</v>
      </c>
      <c r="H1416">
        <v>-111.8269231</v>
      </c>
      <c r="I1416">
        <v>-83</v>
      </c>
      <c r="J1416">
        <v>-227</v>
      </c>
      <c r="K1416">
        <v>-222</v>
      </c>
      <c r="L1416">
        <v>-5.804543969</v>
      </c>
      <c r="M1416">
        <v>-6.0031748140000003</v>
      </c>
      <c r="N1416">
        <v>-5.7180117189999997</v>
      </c>
      <c r="O1416">
        <v>-4.2440135129999996</v>
      </c>
      <c r="P1416">
        <v>-11.607121299999999</v>
      </c>
      <c r="Q1416">
        <v>-11.351457829999999</v>
      </c>
      <c r="R1416">
        <v>-0.29022719800000002</v>
      </c>
      <c r="S1416">
        <v>-0.30015874100000001</v>
      </c>
      <c r="T1416">
        <v>-0.28590058600000001</v>
      </c>
      <c r="U1416">
        <v>-0.212200676</v>
      </c>
      <c r="V1416">
        <v>-0.58035606500000003</v>
      </c>
      <c r="W1416">
        <v>-0.56757289200000005</v>
      </c>
      <c r="X1416">
        <v>-5.7339790000000002E-3</v>
      </c>
      <c r="Y1416">
        <v>6.1949220000000003E-3</v>
      </c>
      <c r="Z1416">
        <v>1.537344781</v>
      </c>
      <c r="AA1416">
        <v>-0.212554613</v>
      </c>
      <c r="AB1416">
        <v>-0.114196348</v>
      </c>
      <c r="AC1416">
        <v>2.3861923370000002</v>
      </c>
    </row>
    <row r="1417" spans="1:29" x14ac:dyDescent="0.3">
      <c r="A1417">
        <v>14.15</v>
      </c>
      <c r="B1417">
        <v>28.2</v>
      </c>
      <c r="C1417">
        <v>-100</v>
      </c>
      <c r="D1417">
        <v>-100</v>
      </c>
      <c r="E1417">
        <v>-100</v>
      </c>
      <c r="F1417">
        <v>-113.0480769</v>
      </c>
      <c r="G1417">
        <v>-116.3557692</v>
      </c>
      <c r="H1417">
        <v>-111.5480769</v>
      </c>
      <c r="I1417">
        <v>-110</v>
      </c>
      <c r="J1417">
        <v>-105</v>
      </c>
      <c r="K1417">
        <v>-116</v>
      </c>
      <c r="L1417">
        <v>-5.7804526039999997</v>
      </c>
      <c r="M1417">
        <v>-5.9495838189999999</v>
      </c>
      <c r="N1417">
        <v>-5.7037535640000003</v>
      </c>
      <c r="O1417">
        <v>-5.6245962220000001</v>
      </c>
      <c r="P1417">
        <v>-5.3689327579999997</v>
      </c>
      <c r="Q1417">
        <v>-5.9313923800000001</v>
      </c>
      <c r="R1417">
        <v>-0.28902263</v>
      </c>
      <c r="S1417">
        <v>-0.29747919099999998</v>
      </c>
      <c r="T1417">
        <v>-0.285187678</v>
      </c>
      <c r="U1417">
        <v>-0.281229811</v>
      </c>
      <c r="V1417">
        <v>-0.26844663800000002</v>
      </c>
      <c r="W1417">
        <v>-0.29656961900000001</v>
      </c>
      <c r="X1417">
        <v>-4.8823979999999996E-3</v>
      </c>
      <c r="Y1417">
        <v>5.3754880000000003E-3</v>
      </c>
      <c r="Z1417">
        <v>1.529279823</v>
      </c>
      <c r="AA1417">
        <v>7.3803690000000003E-3</v>
      </c>
      <c r="AB1417">
        <v>-1.4487596E-2</v>
      </c>
      <c r="AC1417">
        <v>1.484642225</v>
      </c>
    </row>
    <row r="1418" spans="1:29" x14ac:dyDescent="0.3">
      <c r="A1418">
        <v>14.16</v>
      </c>
      <c r="B1418">
        <v>28.2</v>
      </c>
      <c r="C1418">
        <v>-100</v>
      </c>
      <c r="D1418">
        <v>-100</v>
      </c>
      <c r="E1418">
        <v>-100</v>
      </c>
      <c r="F1418">
        <v>-112.6538462</v>
      </c>
      <c r="G1418">
        <v>-115.0769231</v>
      </c>
      <c r="H1418">
        <v>-110.8461538</v>
      </c>
      <c r="I1418">
        <v>-112</v>
      </c>
      <c r="J1418">
        <v>-102</v>
      </c>
      <c r="K1418">
        <v>-95</v>
      </c>
      <c r="L1418">
        <v>-5.7602945229999998</v>
      </c>
      <c r="M1418">
        <v>-5.884192971</v>
      </c>
      <c r="N1418">
        <v>-5.6678623469999998</v>
      </c>
      <c r="O1418">
        <v>-5.7268616080000001</v>
      </c>
      <c r="P1418">
        <v>-5.2155346790000001</v>
      </c>
      <c r="Q1418">
        <v>-4.8576058279999996</v>
      </c>
      <c r="R1418">
        <v>-0.288014726</v>
      </c>
      <c r="S1418">
        <v>-0.29420964900000002</v>
      </c>
      <c r="T1418">
        <v>-0.28339311700000003</v>
      </c>
      <c r="U1418">
        <v>-0.28634308000000003</v>
      </c>
      <c r="V1418">
        <v>-0.26077673400000001</v>
      </c>
      <c r="W1418">
        <v>-0.242880291</v>
      </c>
      <c r="X1418">
        <v>-3.5766399999999999E-3</v>
      </c>
      <c r="Y1418">
        <v>5.1460469999999999E-3</v>
      </c>
      <c r="Z1418">
        <v>1.5186271790000001</v>
      </c>
      <c r="AA1418">
        <v>1.4760736999999999E-2</v>
      </c>
      <c r="AB1418">
        <v>2.0453077E-2</v>
      </c>
      <c r="AC1418">
        <v>1.385965098</v>
      </c>
    </row>
    <row r="1419" spans="1:29" x14ac:dyDescent="0.3">
      <c r="A1419">
        <v>14.17</v>
      </c>
      <c r="B1419">
        <v>28.2</v>
      </c>
      <c r="C1419">
        <v>-100</v>
      </c>
      <c r="D1419">
        <v>-100</v>
      </c>
      <c r="E1419">
        <v>-100</v>
      </c>
      <c r="F1419">
        <v>-112.8942308</v>
      </c>
      <c r="G1419">
        <v>-114.9807692</v>
      </c>
      <c r="H1419">
        <v>-109.8269231</v>
      </c>
      <c r="I1419">
        <v>-118</v>
      </c>
      <c r="J1419">
        <v>-107</v>
      </c>
      <c r="K1419">
        <v>-119</v>
      </c>
      <c r="L1419">
        <v>-5.7725860349999998</v>
      </c>
      <c r="M1419">
        <v>-5.879276366</v>
      </c>
      <c r="N1419">
        <v>-5.6157463329999997</v>
      </c>
      <c r="O1419">
        <v>-6.0336577660000001</v>
      </c>
      <c r="P1419">
        <v>-5.4711981429999996</v>
      </c>
      <c r="Q1419">
        <v>-6.0847904589999997</v>
      </c>
      <c r="R1419">
        <v>-0.28862930199999998</v>
      </c>
      <c r="S1419">
        <v>-0.29396381799999999</v>
      </c>
      <c r="T1419">
        <v>-0.28078731699999998</v>
      </c>
      <c r="U1419">
        <v>-0.30168288799999998</v>
      </c>
      <c r="V1419">
        <v>-0.27355990699999999</v>
      </c>
      <c r="W1419">
        <v>-0.30423952300000001</v>
      </c>
      <c r="X1419">
        <v>-3.0798850000000001E-3</v>
      </c>
      <c r="Y1419">
        <v>7.0061619999999998E-3</v>
      </c>
      <c r="Z1419">
        <v>1.514702521</v>
      </c>
      <c r="AA1419">
        <v>1.6236811E-2</v>
      </c>
      <c r="AB1419">
        <v>-1.107875E-2</v>
      </c>
      <c r="AC1419">
        <v>1.5429514360000001</v>
      </c>
    </row>
    <row r="1420" spans="1:29" x14ac:dyDescent="0.3">
      <c r="A1420">
        <v>14.18</v>
      </c>
      <c r="B1420">
        <v>28.2</v>
      </c>
      <c r="C1420">
        <v>-100</v>
      </c>
      <c r="D1420">
        <v>-100</v>
      </c>
      <c r="E1420">
        <v>-100</v>
      </c>
      <c r="F1420">
        <v>-111.7980769</v>
      </c>
      <c r="G1420">
        <v>-114.9423077</v>
      </c>
      <c r="H1420">
        <v>-108.9903846</v>
      </c>
      <c r="I1420">
        <v>-125</v>
      </c>
      <c r="J1420">
        <v>-90</v>
      </c>
      <c r="K1420">
        <v>-112</v>
      </c>
      <c r="L1420">
        <v>-5.7165367370000002</v>
      </c>
      <c r="M1420">
        <v>-5.8773097239999998</v>
      </c>
      <c r="N1420">
        <v>-5.5729718689999999</v>
      </c>
      <c r="O1420">
        <v>-6.3915866159999997</v>
      </c>
      <c r="P1420">
        <v>-4.6019423640000001</v>
      </c>
      <c r="Q1420">
        <v>-5.7268616080000001</v>
      </c>
      <c r="R1420">
        <v>-0.285826837</v>
      </c>
      <c r="S1420">
        <v>-0.29386548600000001</v>
      </c>
      <c r="T1420">
        <v>-0.278648593</v>
      </c>
      <c r="U1420">
        <v>-0.31957933100000002</v>
      </c>
      <c r="V1420">
        <v>-0.23009711799999999</v>
      </c>
      <c r="W1420">
        <v>-0.28634308000000003</v>
      </c>
      <c r="X1420">
        <v>-4.6411159999999998E-3</v>
      </c>
      <c r="Y1420">
        <v>7.465045E-3</v>
      </c>
      <c r="Z1420">
        <v>1.5058612570000001</v>
      </c>
      <c r="AA1420">
        <v>5.166258E-2</v>
      </c>
      <c r="AB1420">
        <v>-7.669904E-3</v>
      </c>
      <c r="AC1420">
        <v>1.4667009289999999</v>
      </c>
    </row>
    <row r="1421" spans="1:29" x14ac:dyDescent="0.3">
      <c r="A1421">
        <v>14.19</v>
      </c>
      <c r="B1421">
        <v>28.2</v>
      </c>
      <c r="C1421">
        <v>-100</v>
      </c>
      <c r="D1421">
        <v>-100</v>
      </c>
      <c r="E1421">
        <v>-100</v>
      </c>
      <c r="F1421">
        <v>-110.6442308</v>
      </c>
      <c r="G1421">
        <v>-115.3846154</v>
      </c>
      <c r="H1421">
        <v>-108.9615385</v>
      </c>
      <c r="I1421">
        <v>-95</v>
      </c>
      <c r="J1421">
        <v>-116</v>
      </c>
      <c r="K1421">
        <v>-105</v>
      </c>
      <c r="L1421">
        <v>-5.6575374759999999</v>
      </c>
      <c r="M1421">
        <v>-5.8999261069999998</v>
      </c>
      <c r="N1421">
        <v>-5.5714968870000003</v>
      </c>
      <c r="O1421">
        <v>-4.8576058279999996</v>
      </c>
      <c r="P1421">
        <v>-5.9313923800000001</v>
      </c>
      <c r="Q1421">
        <v>-5.3689327579999997</v>
      </c>
      <c r="R1421">
        <v>-0.282876874</v>
      </c>
      <c r="S1421">
        <v>-0.29499630500000001</v>
      </c>
      <c r="T1421">
        <v>-0.27857484399999999</v>
      </c>
      <c r="U1421">
        <v>-0.242880291</v>
      </c>
      <c r="V1421">
        <v>-0.29656961900000001</v>
      </c>
      <c r="W1421">
        <v>-0.26844663800000002</v>
      </c>
      <c r="X1421">
        <v>-6.9971570000000004E-3</v>
      </c>
      <c r="Y1421">
        <v>6.9078300000000002E-3</v>
      </c>
      <c r="Z1421">
        <v>1.502540392</v>
      </c>
      <c r="AA1421">
        <v>-3.0997548E-2</v>
      </c>
      <c r="AB1421">
        <v>8.5221199999999998E-4</v>
      </c>
      <c r="AC1421">
        <v>1.417362365</v>
      </c>
    </row>
    <row r="1422" spans="1:29" x14ac:dyDescent="0.3">
      <c r="A1422">
        <v>14.2</v>
      </c>
      <c r="B1422">
        <v>28.2</v>
      </c>
      <c r="C1422">
        <v>-100</v>
      </c>
      <c r="D1422">
        <v>-100</v>
      </c>
      <c r="E1422">
        <v>-100</v>
      </c>
      <c r="F1422">
        <v>-109.75</v>
      </c>
      <c r="G1422">
        <v>-114.9519231</v>
      </c>
      <c r="H1422">
        <v>-107.5865385</v>
      </c>
      <c r="I1422">
        <v>-121</v>
      </c>
      <c r="J1422">
        <v>-117</v>
      </c>
      <c r="K1422">
        <v>-106</v>
      </c>
      <c r="L1422">
        <v>-5.6118130490000002</v>
      </c>
      <c r="M1422">
        <v>-5.8778013839999996</v>
      </c>
      <c r="N1422">
        <v>-5.5011894349999997</v>
      </c>
      <c r="O1422">
        <v>-6.1870558439999996</v>
      </c>
      <c r="P1422">
        <v>-5.9825250729999997</v>
      </c>
      <c r="Q1422">
        <v>-5.4200654510000001</v>
      </c>
      <c r="R1422">
        <v>-0.280590652</v>
      </c>
      <c r="S1422">
        <v>-0.29389006899999998</v>
      </c>
      <c r="T1422">
        <v>-0.27505947200000003</v>
      </c>
      <c r="U1422">
        <v>-0.30935279199999999</v>
      </c>
      <c r="V1422">
        <v>-0.29912625399999998</v>
      </c>
      <c r="W1422">
        <v>-0.27100327299999999</v>
      </c>
      <c r="X1422">
        <v>-7.6784219999999999E-3</v>
      </c>
      <c r="Y1422">
        <v>8.1205930000000006E-3</v>
      </c>
      <c r="Z1422">
        <v>1.490421392</v>
      </c>
      <c r="AA1422">
        <v>5.9042950000000004E-3</v>
      </c>
      <c r="AB1422">
        <v>2.21575E-2</v>
      </c>
      <c r="AC1422">
        <v>1.5429514360000001</v>
      </c>
    </row>
    <row r="1423" spans="1:29" x14ac:dyDescent="0.3">
      <c r="A1423">
        <v>14.21</v>
      </c>
      <c r="B1423">
        <v>28.2</v>
      </c>
      <c r="C1423">
        <v>-100</v>
      </c>
      <c r="D1423">
        <v>-100</v>
      </c>
      <c r="E1423">
        <v>-100</v>
      </c>
      <c r="F1423">
        <v>-109.8076923</v>
      </c>
      <c r="G1423">
        <v>-115.2692308</v>
      </c>
      <c r="H1423">
        <v>-107.375</v>
      </c>
      <c r="I1423">
        <v>-120</v>
      </c>
      <c r="J1423">
        <v>-118</v>
      </c>
      <c r="K1423">
        <v>-106</v>
      </c>
      <c r="L1423">
        <v>-5.6147630120000001</v>
      </c>
      <c r="M1423">
        <v>-5.8940261810000001</v>
      </c>
      <c r="N1423">
        <v>-5.4903729029999999</v>
      </c>
      <c r="O1423">
        <v>-6.1359231520000002</v>
      </c>
      <c r="P1423">
        <v>-6.0336577660000001</v>
      </c>
      <c r="Q1423">
        <v>-5.4200654510000001</v>
      </c>
      <c r="R1423">
        <v>-0.28073815099999999</v>
      </c>
      <c r="S1423">
        <v>-0.29470130900000002</v>
      </c>
      <c r="T1423">
        <v>-0.27451864500000001</v>
      </c>
      <c r="U1423">
        <v>-0.30679615799999999</v>
      </c>
      <c r="V1423">
        <v>-0.30168288799999998</v>
      </c>
      <c r="W1423">
        <v>-0.27100327299999999</v>
      </c>
      <c r="X1423">
        <v>-8.0616330000000003E-3</v>
      </c>
      <c r="Y1423">
        <v>8.8007229999999999E-3</v>
      </c>
      <c r="Z1423">
        <v>1.49115457</v>
      </c>
      <c r="AA1423">
        <v>2.952147E-3</v>
      </c>
      <c r="AB1423">
        <v>2.21575E-2</v>
      </c>
      <c r="AC1423">
        <v>1.5429514360000001</v>
      </c>
    </row>
    <row r="1424" spans="1:29" x14ac:dyDescent="0.3">
      <c r="A1424">
        <v>14.22</v>
      </c>
      <c r="B1424">
        <v>28.2</v>
      </c>
      <c r="C1424">
        <v>-100</v>
      </c>
      <c r="D1424">
        <v>-100</v>
      </c>
      <c r="E1424">
        <v>-100</v>
      </c>
      <c r="F1424">
        <v>-111.8076923</v>
      </c>
      <c r="G1424">
        <v>-115.3461538</v>
      </c>
      <c r="H1424">
        <v>-107.1826923</v>
      </c>
      <c r="I1424">
        <v>-117</v>
      </c>
      <c r="J1424">
        <v>-121</v>
      </c>
      <c r="K1424">
        <v>-84</v>
      </c>
      <c r="L1424">
        <v>-5.7170283980000001</v>
      </c>
      <c r="M1424">
        <v>-5.8979594649999996</v>
      </c>
      <c r="N1424">
        <v>-5.4805396929999999</v>
      </c>
      <c r="O1424">
        <v>-5.9825250729999997</v>
      </c>
      <c r="P1424">
        <v>-6.1870558439999996</v>
      </c>
      <c r="Q1424">
        <v>-4.2951462060000001</v>
      </c>
      <c r="R1424">
        <v>-0.28585142000000002</v>
      </c>
      <c r="S1424">
        <v>-0.29489797299999998</v>
      </c>
      <c r="T1424">
        <v>-0.274026985</v>
      </c>
      <c r="U1424">
        <v>-0.29912625399999998</v>
      </c>
      <c r="V1424">
        <v>-0.30935279199999999</v>
      </c>
      <c r="W1424">
        <v>-0.21475731000000001</v>
      </c>
      <c r="X1424">
        <v>-5.22303E-3</v>
      </c>
      <c r="Y1424">
        <v>1.0898474999999999E-2</v>
      </c>
      <c r="Z1424">
        <v>1.49960768</v>
      </c>
      <c r="AA1424">
        <v>-5.9042950000000004E-3</v>
      </c>
      <c r="AB1424">
        <v>5.9654807999999997E-2</v>
      </c>
      <c r="AC1424">
        <v>1.4442743090000001</v>
      </c>
    </row>
    <row r="1425" spans="1:29" x14ac:dyDescent="0.3">
      <c r="A1425">
        <v>14.23</v>
      </c>
      <c r="B1425">
        <v>28.2</v>
      </c>
      <c r="C1425">
        <v>-100</v>
      </c>
      <c r="D1425">
        <v>-100</v>
      </c>
      <c r="E1425">
        <v>-100</v>
      </c>
      <c r="F1425">
        <v>-113.7884615</v>
      </c>
      <c r="G1425">
        <v>-115.3076923</v>
      </c>
      <c r="H1425">
        <v>-107.0673077</v>
      </c>
      <c r="I1425">
        <v>-115</v>
      </c>
      <c r="J1425">
        <v>-94</v>
      </c>
      <c r="K1425">
        <v>-106</v>
      </c>
      <c r="L1425">
        <v>-5.8183104630000004</v>
      </c>
      <c r="M1425">
        <v>-5.8959928230000003</v>
      </c>
      <c r="N1425">
        <v>-5.4746397670000002</v>
      </c>
      <c r="O1425">
        <v>-5.8802596869999997</v>
      </c>
      <c r="P1425">
        <v>-4.8064731350000001</v>
      </c>
      <c r="Q1425">
        <v>-5.4200654510000001</v>
      </c>
      <c r="R1425">
        <v>-0.29091552300000001</v>
      </c>
      <c r="S1425">
        <v>-0.294799641</v>
      </c>
      <c r="T1425">
        <v>-0.27373198799999998</v>
      </c>
      <c r="U1425">
        <v>-0.29401298399999998</v>
      </c>
      <c r="V1425">
        <v>-0.240323657</v>
      </c>
      <c r="W1425">
        <v>-0.27100327299999999</v>
      </c>
      <c r="X1425">
        <v>-2.242497E-3</v>
      </c>
      <c r="Y1425">
        <v>1.2750396000000001E-2</v>
      </c>
      <c r="Z1425">
        <v>1.5078020219999999</v>
      </c>
      <c r="AA1425">
        <v>3.0997548E-2</v>
      </c>
      <c r="AB1425">
        <v>-2.5566349999999998E-3</v>
      </c>
      <c r="AC1425">
        <v>1.412877041</v>
      </c>
    </row>
    <row r="1426" spans="1:29" x14ac:dyDescent="0.3">
      <c r="A1426">
        <v>14.24</v>
      </c>
      <c r="B1426">
        <v>28.2</v>
      </c>
      <c r="C1426">
        <v>-100</v>
      </c>
      <c r="D1426">
        <v>-100</v>
      </c>
      <c r="E1426">
        <v>-100</v>
      </c>
      <c r="F1426">
        <v>-115.9903846</v>
      </c>
      <c r="G1426">
        <v>-116.4230769</v>
      </c>
      <c r="H1426">
        <v>-108.1538462</v>
      </c>
      <c r="I1426">
        <v>-85</v>
      </c>
      <c r="J1426">
        <v>-121</v>
      </c>
      <c r="K1426">
        <v>-103</v>
      </c>
      <c r="L1426">
        <v>-5.9309007190000003</v>
      </c>
      <c r="M1426">
        <v>-5.9530254420000004</v>
      </c>
      <c r="N1426">
        <v>-5.530197405</v>
      </c>
      <c r="O1426">
        <v>-4.3462788989999996</v>
      </c>
      <c r="P1426">
        <v>-6.1870558439999996</v>
      </c>
      <c r="Q1426">
        <v>-5.2666673719999997</v>
      </c>
      <c r="R1426">
        <v>-0.29654503599999998</v>
      </c>
      <c r="S1426">
        <v>-0.29765127200000002</v>
      </c>
      <c r="T1426">
        <v>-0.27650986999999999</v>
      </c>
      <c r="U1426">
        <v>-0.21731394500000001</v>
      </c>
      <c r="V1426">
        <v>-0.30935279199999999</v>
      </c>
      <c r="W1426">
        <v>-0.26333336899999998</v>
      </c>
      <c r="X1426">
        <v>-6.3868599999999996E-4</v>
      </c>
      <c r="Y1426">
        <v>1.3725523E-2</v>
      </c>
      <c r="Z1426">
        <v>1.527554699</v>
      </c>
      <c r="AA1426">
        <v>-5.3138653000000001E-2</v>
      </c>
      <c r="AB1426" s="1">
        <v>2.7800000000000003E-17</v>
      </c>
      <c r="AC1426">
        <v>1.385965098</v>
      </c>
    </row>
    <row r="1427" spans="1:29" x14ac:dyDescent="0.3">
      <c r="A1427">
        <v>14.25</v>
      </c>
      <c r="B1427">
        <v>28.2</v>
      </c>
      <c r="C1427">
        <v>-100</v>
      </c>
      <c r="D1427">
        <v>-100</v>
      </c>
      <c r="E1427">
        <v>-100</v>
      </c>
      <c r="F1427">
        <v>-117.6634615</v>
      </c>
      <c r="G1427">
        <v>-116.3557692</v>
      </c>
      <c r="H1427">
        <v>-107.9519231</v>
      </c>
      <c r="I1427">
        <v>-104</v>
      </c>
      <c r="J1427">
        <v>-125</v>
      </c>
      <c r="K1427">
        <v>-100</v>
      </c>
      <c r="L1427">
        <v>-6.016449648</v>
      </c>
      <c r="M1427">
        <v>-5.9495838189999999</v>
      </c>
      <c r="N1427">
        <v>-5.5198725340000001</v>
      </c>
      <c r="O1427">
        <v>-5.3178000650000001</v>
      </c>
      <c r="P1427">
        <v>-6.3915866159999997</v>
      </c>
      <c r="Q1427">
        <v>-5.1132692930000001</v>
      </c>
      <c r="R1427">
        <v>-0.300822482</v>
      </c>
      <c r="S1427">
        <v>-0.29747919099999998</v>
      </c>
      <c r="T1427">
        <v>-0.27599362700000002</v>
      </c>
      <c r="U1427">
        <v>-0.26589000299999999</v>
      </c>
      <c r="V1427">
        <v>-0.31957933100000002</v>
      </c>
      <c r="W1427">
        <v>-0.25566346499999998</v>
      </c>
      <c r="X1427">
        <v>1.9302500000000001E-3</v>
      </c>
      <c r="Y1427">
        <v>1.543814E-2</v>
      </c>
      <c r="Z1427">
        <v>1.533851404</v>
      </c>
      <c r="AA1427">
        <v>-3.0997548E-2</v>
      </c>
      <c r="AB1427">
        <v>2.4714135000000002E-2</v>
      </c>
      <c r="AC1427">
        <v>1.475671577</v>
      </c>
    </row>
    <row r="1428" spans="1:29" x14ac:dyDescent="0.3">
      <c r="A1428">
        <v>14.26</v>
      </c>
      <c r="B1428">
        <v>28.2</v>
      </c>
      <c r="C1428">
        <v>-100</v>
      </c>
      <c r="D1428">
        <v>-100</v>
      </c>
      <c r="E1428">
        <v>-100</v>
      </c>
      <c r="F1428">
        <v>-118.1538462</v>
      </c>
      <c r="G1428">
        <v>-117.2115385</v>
      </c>
      <c r="H1428">
        <v>-107.5961538</v>
      </c>
      <c r="I1428">
        <v>-100</v>
      </c>
      <c r="J1428">
        <v>-129</v>
      </c>
      <c r="K1428">
        <v>-103</v>
      </c>
      <c r="L1428">
        <v>-6.041524334</v>
      </c>
      <c r="M1428">
        <v>-5.9933416040000003</v>
      </c>
      <c r="N1428">
        <v>-5.5016810950000004</v>
      </c>
      <c r="O1428">
        <v>-5.1132692930000001</v>
      </c>
      <c r="P1428">
        <v>-6.5961173879999997</v>
      </c>
      <c r="Q1428">
        <v>-5.2666673719999997</v>
      </c>
      <c r="R1428">
        <v>-0.30207621699999998</v>
      </c>
      <c r="S1428">
        <v>-0.29966707999999997</v>
      </c>
      <c r="T1428">
        <v>-0.27508405499999999</v>
      </c>
      <c r="U1428">
        <v>-0.25566346499999998</v>
      </c>
      <c r="V1428">
        <v>-0.32980586899999997</v>
      </c>
      <c r="W1428">
        <v>-0.26333336899999998</v>
      </c>
      <c r="X1428">
        <v>1.3909160000000001E-3</v>
      </c>
      <c r="Y1428">
        <v>1.7191728999999999E-2</v>
      </c>
      <c r="Z1428">
        <v>1.538293599</v>
      </c>
      <c r="AA1428">
        <v>-4.2806137000000001E-2</v>
      </c>
      <c r="AB1428">
        <v>1.9600866000000002E-2</v>
      </c>
      <c r="AC1428">
        <v>1.4891275479999999</v>
      </c>
    </row>
    <row r="1429" spans="1:29" x14ac:dyDescent="0.3">
      <c r="A1429">
        <v>14.27</v>
      </c>
      <c r="B1429">
        <v>28.2</v>
      </c>
      <c r="C1429">
        <v>-100</v>
      </c>
      <c r="D1429">
        <v>-100</v>
      </c>
      <c r="E1429">
        <v>-100</v>
      </c>
      <c r="F1429">
        <v>-118.2307692</v>
      </c>
      <c r="G1429">
        <v>-118.0961538</v>
      </c>
      <c r="H1429">
        <v>-107.5576923</v>
      </c>
      <c r="I1429">
        <v>-103</v>
      </c>
      <c r="J1429">
        <v>-120</v>
      </c>
      <c r="K1429">
        <v>-86</v>
      </c>
      <c r="L1429">
        <v>-6.0454576180000004</v>
      </c>
      <c r="M1429">
        <v>-6.0385743710000002</v>
      </c>
      <c r="N1429">
        <v>-5.4997144530000002</v>
      </c>
      <c r="O1429">
        <v>-5.2666673719999997</v>
      </c>
      <c r="P1429">
        <v>-6.1359231520000002</v>
      </c>
      <c r="Q1429">
        <v>-4.3974115920000001</v>
      </c>
      <c r="R1429">
        <v>-0.30227288099999999</v>
      </c>
      <c r="S1429">
        <v>-0.30192871900000001</v>
      </c>
      <c r="T1429">
        <v>-0.27498572300000002</v>
      </c>
      <c r="U1429">
        <v>-0.26333336899999998</v>
      </c>
      <c r="V1429">
        <v>-0.30679615799999999</v>
      </c>
      <c r="W1429">
        <v>-0.21987058000000001</v>
      </c>
      <c r="X1429">
        <v>1.9870200000000001E-4</v>
      </c>
      <c r="Y1429">
        <v>1.8076717999999999E-2</v>
      </c>
      <c r="Z1429">
        <v>1.5424338980000001</v>
      </c>
      <c r="AA1429">
        <v>-2.5093252999999999E-2</v>
      </c>
      <c r="AB1429">
        <v>4.3462789000000002E-2</v>
      </c>
      <c r="AC1429">
        <v>1.385965098</v>
      </c>
    </row>
    <row r="1430" spans="1:29" x14ac:dyDescent="0.3">
      <c r="A1430">
        <v>14.28</v>
      </c>
      <c r="B1430">
        <v>28.2</v>
      </c>
      <c r="C1430">
        <v>-100</v>
      </c>
      <c r="D1430">
        <v>-100</v>
      </c>
      <c r="E1430">
        <v>-100</v>
      </c>
      <c r="F1430">
        <v>-117.8365385</v>
      </c>
      <c r="G1430">
        <v>-119.25</v>
      </c>
      <c r="H1430">
        <v>-108.625</v>
      </c>
      <c r="I1430">
        <v>-104</v>
      </c>
      <c r="J1430">
        <v>-93</v>
      </c>
      <c r="K1430">
        <v>-116</v>
      </c>
      <c r="L1430">
        <v>-6.0252995370000004</v>
      </c>
      <c r="M1430">
        <v>-6.0975736319999996</v>
      </c>
      <c r="N1430">
        <v>-5.5542887690000002</v>
      </c>
      <c r="O1430">
        <v>-5.3178000650000001</v>
      </c>
      <c r="P1430">
        <v>-4.7553404419999996</v>
      </c>
      <c r="Q1430">
        <v>-5.9313923800000001</v>
      </c>
      <c r="R1430">
        <v>-0.30126497699999999</v>
      </c>
      <c r="S1430">
        <v>-0.30487868200000001</v>
      </c>
      <c r="T1430">
        <v>-0.27771443800000001</v>
      </c>
      <c r="U1430">
        <v>-0.26589000299999999</v>
      </c>
      <c r="V1430">
        <v>-0.23776702199999999</v>
      </c>
      <c r="W1430">
        <v>-0.29656961900000001</v>
      </c>
      <c r="X1430">
        <v>-2.0863729999999999E-3</v>
      </c>
      <c r="Y1430">
        <v>1.6904927E-2</v>
      </c>
      <c r="Z1430">
        <v>1.55062824</v>
      </c>
      <c r="AA1430">
        <v>1.6236811E-2</v>
      </c>
      <c r="AB1430">
        <v>-2.9827403999999998E-2</v>
      </c>
      <c r="AC1430">
        <v>1.4039063940000001</v>
      </c>
    </row>
    <row r="1431" spans="1:29" x14ac:dyDescent="0.3">
      <c r="A1431">
        <v>14.29</v>
      </c>
      <c r="B1431">
        <v>28.2</v>
      </c>
      <c r="C1431">
        <v>-100</v>
      </c>
      <c r="D1431">
        <v>-100</v>
      </c>
      <c r="E1431">
        <v>-100</v>
      </c>
      <c r="F1431">
        <v>-117.2884615</v>
      </c>
      <c r="G1431">
        <v>-120.8269231</v>
      </c>
      <c r="H1431">
        <v>-109.3557692</v>
      </c>
      <c r="I1431">
        <v>-203</v>
      </c>
      <c r="J1431">
        <v>-214</v>
      </c>
      <c r="K1431">
        <v>-229</v>
      </c>
      <c r="L1431">
        <v>-5.9972748879999997</v>
      </c>
      <c r="M1431">
        <v>-6.1782059550000001</v>
      </c>
      <c r="N1431">
        <v>-5.5916549680000003</v>
      </c>
      <c r="O1431">
        <v>-10.37993666</v>
      </c>
      <c r="P1431">
        <v>-10.94239629</v>
      </c>
      <c r="Q1431">
        <v>-11.70938668</v>
      </c>
      <c r="R1431">
        <v>-0.29986374399999999</v>
      </c>
      <c r="S1431">
        <v>-0.30891029800000003</v>
      </c>
      <c r="T1431">
        <v>-0.27958274799999999</v>
      </c>
      <c r="U1431">
        <v>-0.51899683299999999</v>
      </c>
      <c r="V1431">
        <v>-0.54711981399999998</v>
      </c>
      <c r="W1431">
        <v>-0.58546933400000001</v>
      </c>
      <c r="X1431">
        <v>-5.22303E-3</v>
      </c>
      <c r="Y1431">
        <v>1.6536182E-2</v>
      </c>
      <c r="Z1431">
        <v>1.558520685</v>
      </c>
      <c r="AA1431">
        <v>-1.6236811E-2</v>
      </c>
      <c r="AB1431">
        <v>-3.4940673999999998E-2</v>
      </c>
      <c r="AC1431">
        <v>2.8975192660000002</v>
      </c>
    </row>
    <row r="1432" spans="1:29" x14ac:dyDescent="0.3">
      <c r="A1432">
        <v>14.3</v>
      </c>
      <c r="B1432">
        <v>28.2</v>
      </c>
      <c r="C1432">
        <v>-100</v>
      </c>
      <c r="D1432">
        <v>-100</v>
      </c>
      <c r="E1432">
        <v>-100</v>
      </c>
      <c r="F1432">
        <v>-117.2115385</v>
      </c>
      <c r="G1432">
        <v>-121.1153846</v>
      </c>
      <c r="H1432">
        <v>-109.7980769</v>
      </c>
      <c r="I1432">
        <v>-123</v>
      </c>
      <c r="J1432">
        <v>0</v>
      </c>
      <c r="K1432">
        <v>0</v>
      </c>
      <c r="L1432">
        <v>-5.9933416040000003</v>
      </c>
      <c r="M1432">
        <v>-6.1929557710000003</v>
      </c>
      <c r="N1432">
        <v>-5.6142713520000003</v>
      </c>
      <c r="O1432">
        <v>-6.2893212299999997</v>
      </c>
      <c r="P1432">
        <v>0</v>
      </c>
      <c r="Q1432">
        <v>0</v>
      </c>
      <c r="R1432">
        <v>-0.29966707999999997</v>
      </c>
      <c r="S1432">
        <v>-0.30964778900000001</v>
      </c>
      <c r="T1432">
        <v>-0.28071356800000002</v>
      </c>
      <c r="U1432">
        <v>-0.31446606199999999</v>
      </c>
      <c r="V1432">
        <v>0</v>
      </c>
      <c r="W1432">
        <v>0</v>
      </c>
      <c r="X1432">
        <v>-5.7623650000000002E-3</v>
      </c>
      <c r="Y1432">
        <v>1.5962578000000002E-2</v>
      </c>
      <c r="Z1432">
        <v>1.561453397</v>
      </c>
      <c r="AA1432">
        <v>0.18155706499999999</v>
      </c>
      <c r="AB1432">
        <v>0.104822021</v>
      </c>
      <c r="AC1432">
        <v>0.55169484499999999</v>
      </c>
    </row>
    <row r="1433" spans="1:29" x14ac:dyDescent="0.3">
      <c r="A1433">
        <v>14.31</v>
      </c>
      <c r="B1433">
        <v>28.2</v>
      </c>
      <c r="C1433">
        <v>-100</v>
      </c>
      <c r="D1433">
        <v>-100</v>
      </c>
      <c r="E1433">
        <v>-100</v>
      </c>
      <c r="F1433">
        <v>-117.2788462</v>
      </c>
      <c r="G1433">
        <v>-120.9230769</v>
      </c>
      <c r="H1433">
        <v>-110.0192308</v>
      </c>
      <c r="I1433">
        <v>-131</v>
      </c>
      <c r="J1433">
        <v>-207</v>
      </c>
      <c r="K1433">
        <v>-206</v>
      </c>
      <c r="L1433">
        <v>-5.996783228</v>
      </c>
      <c r="M1433">
        <v>-6.1831225600000002</v>
      </c>
      <c r="N1433">
        <v>-5.6255795429999997</v>
      </c>
      <c r="O1433">
        <v>-6.6983827739999997</v>
      </c>
      <c r="P1433">
        <v>-10.584467439999999</v>
      </c>
      <c r="Q1433">
        <v>-10.533334740000001</v>
      </c>
      <c r="R1433">
        <v>-0.29983916100000002</v>
      </c>
      <c r="S1433">
        <v>-0.30915612799999997</v>
      </c>
      <c r="T1433">
        <v>-0.28127897699999999</v>
      </c>
      <c r="U1433">
        <v>-0.33491913899999998</v>
      </c>
      <c r="V1433">
        <v>-0.52922337200000003</v>
      </c>
      <c r="W1433">
        <v>-0.526666737</v>
      </c>
      <c r="X1433">
        <v>-5.3791530000000002E-3</v>
      </c>
      <c r="Y1433">
        <v>1.5479112E-2</v>
      </c>
      <c r="Z1433">
        <v>1.561884678</v>
      </c>
      <c r="AA1433">
        <v>-0.11218160100000001</v>
      </c>
      <c r="AB1433">
        <v>-6.3063654999999996E-2</v>
      </c>
      <c r="AC1433">
        <v>2.4400162239999998</v>
      </c>
    </row>
    <row r="1434" spans="1:29" x14ac:dyDescent="0.3">
      <c r="A1434">
        <v>14.32</v>
      </c>
      <c r="B1434">
        <v>28.2</v>
      </c>
      <c r="C1434">
        <v>-100</v>
      </c>
      <c r="D1434">
        <v>-100</v>
      </c>
      <c r="E1434">
        <v>-100</v>
      </c>
      <c r="F1434">
        <v>-117.2884615</v>
      </c>
      <c r="G1434">
        <v>-120.3846154</v>
      </c>
      <c r="H1434">
        <v>-109.2403846</v>
      </c>
      <c r="I1434">
        <v>-126</v>
      </c>
      <c r="J1434">
        <v>0</v>
      </c>
      <c r="K1434">
        <v>0</v>
      </c>
      <c r="L1434">
        <v>-5.9972748879999997</v>
      </c>
      <c r="M1434">
        <v>-6.1555895720000002</v>
      </c>
      <c r="N1434">
        <v>-5.5857550419999997</v>
      </c>
      <c r="O1434">
        <v>-6.4427193090000001</v>
      </c>
      <c r="P1434">
        <v>0</v>
      </c>
      <c r="Q1434">
        <v>0</v>
      </c>
      <c r="R1434">
        <v>-0.29986374399999999</v>
      </c>
      <c r="S1434">
        <v>-0.30777947900000002</v>
      </c>
      <c r="T1434">
        <v>-0.279287752</v>
      </c>
      <c r="U1434">
        <v>-0.32213596500000002</v>
      </c>
      <c r="V1434">
        <v>0</v>
      </c>
      <c r="W1434">
        <v>0</v>
      </c>
      <c r="X1434">
        <v>-4.5701509999999997E-3</v>
      </c>
      <c r="Y1434">
        <v>1.6355906E-2</v>
      </c>
      <c r="Z1434">
        <v>1.556019255</v>
      </c>
      <c r="AA1434">
        <v>0.185985286</v>
      </c>
      <c r="AB1434">
        <v>0.107378655</v>
      </c>
      <c r="AC1434">
        <v>0.56515081700000003</v>
      </c>
    </row>
    <row r="1435" spans="1:29" x14ac:dyDescent="0.3">
      <c r="A1435">
        <v>14.33</v>
      </c>
      <c r="B1435">
        <v>28.2</v>
      </c>
      <c r="C1435">
        <v>-100</v>
      </c>
      <c r="D1435">
        <v>-100</v>
      </c>
      <c r="E1435">
        <v>-100</v>
      </c>
      <c r="F1435">
        <v>-117.1634615</v>
      </c>
      <c r="G1435">
        <v>-119.8557692</v>
      </c>
      <c r="H1435">
        <v>-108.7403846</v>
      </c>
      <c r="I1435">
        <v>-120</v>
      </c>
      <c r="J1435">
        <v>-210</v>
      </c>
      <c r="K1435">
        <v>-211</v>
      </c>
      <c r="L1435">
        <v>-5.9908833010000002</v>
      </c>
      <c r="M1435">
        <v>-6.1285482440000001</v>
      </c>
      <c r="N1435">
        <v>-5.560188696</v>
      </c>
      <c r="O1435">
        <v>-6.1359231520000002</v>
      </c>
      <c r="P1435">
        <v>-10.73786552</v>
      </c>
      <c r="Q1435">
        <v>-10.788998210000001</v>
      </c>
      <c r="R1435">
        <v>-0.29954416499999997</v>
      </c>
      <c r="S1435">
        <v>-0.30642741200000001</v>
      </c>
      <c r="T1435">
        <v>-0.27800943500000003</v>
      </c>
      <c r="U1435">
        <v>-0.30679615799999999</v>
      </c>
      <c r="V1435">
        <v>-0.53689327600000003</v>
      </c>
      <c r="W1435">
        <v>-0.53944990999999998</v>
      </c>
      <c r="X1435">
        <v>-3.9740449999999998E-3</v>
      </c>
      <c r="Y1435">
        <v>1.6650903000000002E-2</v>
      </c>
      <c r="Z1435">
        <v>1.550843881</v>
      </c>
      <c r="AA1435">
        <v>-0.13284663299999999</v>
      </c>
      <c r="AB1435">
        <v>-7.8403461999999993E-2</v>
      </c>
      <c r="AC1435">
        <v>2.4265602519999998</v>
      </c>
    </row>
    <row r="1436" spans="1:29" x14ac:dyDescent="0.3">
      <c r="A1436">
        <v>14.34</v>
      </c>
      <c r="B1436">
        <v>28.2</v>
      </c>
      <c r="C1436">
        <v>-100</v>
      </c>
      <c r="D1436">
        <v>-100</v>
      </c>
      <c r="E1436">
        <v>-100</v>
      </c>
      <c r="F1436">
        <v>-116.9038462</v>
      </c>
      <c r="G1436">
        <v>-119.6634615</v>
      </c>
      <c r="H1436">
        <v>-107.0192308</v>
      </c>
      <c r="I1436">
        <v>-94</v>
      </c>
      <c r="J1436">
        <v>-126</v>
      </c>
      <c r="K1436">
        <v>0</v>
      </c>
      <c r="L1436">
        <v>-5.9776084679999997</v>
      </c>
      <c r="M1436">
        <v>-6.1187150340000001</v>
      </c>
      <c r="N1436">
        <v>-5.4721814640000002</v>
      </c>
      <c r="O1436">
        <v>-4.8064731350000001</v>
      </c>
      <c r="P1436">
        <v>-6.4427193090000001</v>
      </c>
      <c r="Q1436">
        <v>0</v>
      </c>
      <c r="R1436">
        <v>-0.29888042300000001</v>
      </c>
      <c r="S1436">
        <v>-0.30593575200000001</v>
      </c>
      <c r="T1436">
        <v>-0.27360907299999998</v>
      </c>
      <c r="U1436">
        <v>-0.240323657</v>
      </c>
      <c r="V1436">
        <v>-0.32213596500000002</v>
      </c>
      <c r="W1436">
        <v>0</v>
      </c>
      <c r="X1436">
        <v>-4.073396E-3</v>
      </c>
      <c r="Y1436">
        <v>1.9199343000000001E-2</v>
      </c>
      <c r="Z1436">
        <v>1.5410969269999999</v>
      </c>
      <c r="AA1436">
        <v>-4.7234357999999997E-2</v>
      </c>
      <c r="AB1436">
        <v>0.18748654100000001</v>
      </c>
      <c r="AC1436">
        <v>0.98677126699999995</v>
      </c>
    </row>
    <row r="1437" spans="1:29" x14ac:dyDescent="0.3">
      <c r="A1437">
        <v>14.35</v>
      </c>
      <c r="B1437">
        <v>28.2</v>
      </c>
      <c r="C1437">
        <v>-100</v>
      </c>
      <c r="D1437">
        <v>-100</v>
      </c>
      <c r="E1437">
        <v>-100</v>
      </c>
      <c r="F1437">
        <v>-115.7115385</v>
      </c>
      <c r="G1437">
        <v>-119.6346154</v>
      </c>
      <c r="H1437">
        <v>-105.1634615</v>
      </c>
      <c r="I1437">
        <v>-111</v>
      </c>
      <c r="J1437">
        <v>-126</v>
      </c>
      <c r="K1437">
        <v>-198</v>
      </c>
      <c r="L1437">
        <v>-5.9166425650000001</v>
      </c>
      <c r="M1437">
        <v>-6.1172400519999997</v>
      </c>
      <c r="N1437">
        <v>-5.3772909860000002</v>
      </c>
      <c r="O1437">
        <v>-5.6757289149999997</v>
      </c>
      <c r="P1437">
        <v>-6.4427193090000001</v>
      </c>
      <c r="Q1437">
        <v>-10.124273199999999</v>
      </c>
      <c r="R1437">
        <v>-0.29583212800000003</v>
      </c>
      <c r="S1437">
        <v>-0.30586200299999999</v>
      </c>
      <c r="T1437">
        <v>-0.26886454900000001</v>
      </c>
      <c r="U1437">
        <v>-0.28378644600000003</v>
      </c>
      <c r="V1437">
        <v>-0.32213596500000002</v>
      </c>
      <c r="W1437">
        <v>-0.50621366000000001</v>
      </c>
      <c r="X1437">
        <v>-5.7907510000000002E-3</v>
      </c>
      <c r="Y1437">
        <v>2.1321677000000001E-2</v>
      </c>
      <c r="Z1437">
        <v>1.52729593</v>
      </c>
      <c r="AA1437">
        <v>-2.2141106000000001E-2</v>
      </c>
      <c r="AB1437">
        <v>-0.13550163600000001</v>
      </c>
      <c r="AC1437">
        <v>1.9511159140000001</v>
      </c>
    </row>
    <row r="1438" spans="1:29" x14ac:dyDescent="0.3">
      <c r="A1438">
        <v>14.36</v>
      </c>
      <c r="B1438">
        <v>28.2</v>
      </c>
      <c r="C1438">
        <v>-100</v>
      </c>
      <c r="D1438">
        <v>-100</v>
      </c>
      <c r="E1438">
        <v>-100</v>
      </c>
      <c r="F1438">
        <v>-114.3653846</v>
      </c>
      <c r="G1438">
        <v>-119.6826923</v>
      </c>
      <c r="H1438">
        <v>-104.7307692</v>
      </c>
      <c r="I1438">
        <v>-109</v>
      </c>
      <c r="J1438">
        <v>-118</v>
      </c>
      <c r="K1438">
        <v>-96</v>
      </c>
      <c r="L1438">
        <v>-5.8478100929999997</v>
      </c>
      <c r="M1438">
        <v>-6.1196983549999997</v>
      </c>
      <c r="N1438">
        <v>-5.3551662630000001</v>
      </c>
      <c r="O1438">
        <v>-5.5734635289999996</v>
      </c>
      <c r="P1438">
        <v>-6.0336577660000001</v>
      </c>
      <c r="Q1438">
        <v>-4.9087385210000001</v>
      </c>
      <c r="R1438">
        <v>-0.29239050500000002</v>
      </c>
      <c r="S1438">
        <v>-0.30598491799999999</v>
      </c>
      <c r="T1438">
        <v>-0.26775831300000003</v>
      </c>
      <c r="U1438">
        <v>-0.27867317600000002</v>
      </c>
      <c r="V1438">
        <v>-0.30168288799999998</v>
      </c>
      <c r="W1438">
        <v>-0.245436926</v>
      </c>
      <c r="X1438">
        <v>-7.8487379999999992E-3</v>
      </c>
      <c r="Y1438">
        <v>2.0952932000000001E-2</v>
      </c>
      <c r="Z1438">
        <v>1.5195328690000001</v>
      </c>
      <c r="AA1438">
        <v>-1.3284663E-2</v>
      </c>
      <c r="AB1438">
        <v>2.9827403999999998E-2</v>
      </c>
      <c r="AC1438">
        <v>1.4487596330000001</v>
      </c>
    </row>
    <row r="1439" spans="1:29" x14ac:dyDescent="0.3">
      <c r="A1439">
        <v>14.37</v>
      </c>
      <c r="B1439">
        <v>28.2</v>
      </c>
      <c r="C1439">
        <v>-100</v>
      </c>
      <c r="D1439">
        <v>-100</v>
      </c>
      <c r="E1439">
        <v>-100</v>
      </c>
      <c r="F1439">
        <v>-112.6634615</v>
      </c>
      <c r="G1439">
        <v>-119.5288462</v>
      </c>
      <c r="H1439">
        <v>-104.6826923</v>
      </c>
      <c r="I1439">
        <v>-105</v>
      </c>
      <c r="J1439">
        <v>-118</v>
      </c>
      <c r="K1439">
        <v>-78</v>
      </c>
      <c r="L1439">
        <v>-5.7607861829999996</v>
      </c>
      <c r="M1439">
        <v>-6.1118317869999998</v>
      </c>
      <c r="N1439">
        <v>-5.3527079610000001</v>
      </c>
      <c r="O1439">
        <v>-5.3689327579999997</v>
      </c>
      <c r="P1439">
        <v>-6.0336577660000001</v>
      </c>
      <c r="Q1439">
        <v>-3.9883500490000001</v>
      </c>
      <c r="R1439">
        <v>-0.28803930900000002</v>
      </c>
      <c r="S1439">
        <v>-0.305591589</v>
      </c>
      <c r="T1439">
        <v>-0.26763539800000002</v>
      </c>
      <c r="U1439">
        <v>-0.26844663800000002</v>
      </c>
      <c r="V1439">
        <v>-0.30168288799999998</v>
      </c>
      <c r="W1439">
        <v>-0.199417502</v>
      </c>
      <c r="X1439">
        <v>-1.0133814E-2</v>
      </c>
      <c r="Y1439">
        <v>1.9453366999999999E-2</v>
      </c>
      <c r="Z1439">
        <v>1.5109935029999999</v>
      </c>
      <c r="AA1439">
        <v>-1.9188957999999999E-2</v>
      </c>
      <c r="AB1439">
        <v>5.7098174000000002E-2</v>
      </c>
      <c r="AC1439">
        <v>1.3500825059999999</v>
      </c>
    </row>
    <row r="1440" spans="1:29" x14ac:dyDescent="0.3">
      <c r="A1440">
        <v>14.38</v>
      </c>
      <c r="B1440">
        <v>28.2</v>
      </c>
      <c r="C1440">
        <v>-100</v>
      </c>
      <c r="D1440">
        <v>-100</v>
      </c>
      <c r="E1440">
        <v>-100</v>
      </c>
      <c r="F1440">
        <v>-110.9519231</v>
      </c>
      <c r="G1440">
        <v>-119.4903846</v>
      </c>
      <c r="H1440">
        <v>-106.0192308</v>
      </c>
      <c r="I1440">
        <v>-106</v>
      </c>
      <c r="J1440">
        <v>-95</v>
      </c>
      <c r="K1440">
        <v>-94</v>
      </c>
      <c r="L1440">
        <v>-5.6732706129999997</v>
      </c>
      <c r="M1440">
        <v>-6.1098651449999997</v>
      </c>
      <c r="N1440">
        <v>-5.4210487719999998</v>
      </c>
      <c r="O1440">
        <v>-5.4200654510000001</v>
      </c>
      <c r="P1440">
        <v>-4.8576058279999996</v>
      </c>
      <c r="Q1440">
        <v>-4.8064731350000001</v>
      </c>
      <c r="R1440">
        <v>-0.28366353100000002</v>
      </c>
      <c r="S1440">
        <v>-0.30549325700000002</v>
      </c>
      <c r="T1440">
        <v>-0.27105243899999998</v>
      </c>
      <c r="U1440">
        <v>-0.27100327299999999</v>
      </c>
      <c r="V1440">
        <v>-0.242880291</v>
      </c>
      <c r="W1440">
        <v>-0.240323657</v>
      </c>
      <c r="X1440">
        <v>-1.2603399E-2</v>
      </c>
      <c r="Y1440">
        <v>1.5683969999999998E-2</v>
      </c>
      <c r="Z1440">
        <v>1.509138994</v>
      </c>
      <c r="AA1440">
        <v>1.6236811E-2</v>
      </c>
      <c r="AB1440">
        <v>1.107875E-2</v>
      </c>
      <c r="AC1440">
        <v>1.3231705629999999</v>
      </c>
    </row>
    <row r="1441" spans="1:29" x14ac:dyDescent="0.3">
      <c r="A1441">
        <v>14.39</v>
      </c>
      <c r="B1441">
        <v>28.2</v>
      </c>
      <c r="C1441">
        <v>-100</v>
      </c>
      <c r="D1441">
        <v>-100</v>
      </c>
      <c r="E1441">
        <v>-100</v>
      </c>
      <c r="F1441">
        <v>-111.8076923</v>
      </c>
      <c r="G1441">
        <v>-118.5673077</v>
      </c>
      <c r="H1441">
        <v>-107.5</v>
      </c>
      <c r="I1441">
        <v>-81</v>
      </c>
      <c r="J1441">
        <v>-122</v>
      </c>
      <c r="K1441">
        <v>-94</v>
      </c>
      <c r="L1441">
        <v>-5.7170283980000001</v>
      </c>
      <c r="M1441">
        <v>-6.0626657359999996</v>
      </c>
      <c r="N1441">
        <v>-5.4967644900000003</v>
      </c>
      <c r="O1441">
        <v>-4.1417481269999996</v>
      </c>
      <c r="P1441">
        <v>-6.2381885370000001</v>
      </c>
      <c r="Q1441">
        <v>-4.8064731350000001</v>
      </c>
      <c r="R1441">
        <v>-0.28585142000000002</v>
      </c>
      <c r="S1441">
        <v>-0.30313328699999997</v>
      </c>
      <c r="T1441">
        <v>-0.27483822400000002</v>
      </c>
      <c r="U1441">
        <v>-0.207087406</v>
      </c>
      <c r="V1441">
        <v>-0.31190942700000002</v>
      </c>
      <c r="W1441">
        <v>-0.240323657</v>
      </c>
      <c r="X1441">
        <v>-9.9776910000000003E-3</v>
      </c>
      <c r="Y1441">
        <v>1.3102753E-2</v>
      </c>
      <c r="Z1441">
        <v>1.5154788269999999</v>
      </c>
      <c r="AA1441">
        <v>-6.0519021999999999E-2</v>
      </c>
      <c r="AB1441">
        <v>1.2783173E-2</v>
      </c>
      <c r="AC1441">
        <v>1.3321412109999999</v>
      </c>
    </row>
    <row r="1442" spans="1:29" x14ac:dyDescent="0.3">
      <c r="A1442">
        <v>14.4</v>
      </c>
      <c r="B1442">
        <v>28.2</v>
      </c>
      <c r="C1442">
        <v>-100</v>
      </c>
      <c r="D1442">
        <v>-100</v>
      </c>
      <c r="E1442">
        <v>-100</v>
      </c>
      <c r="F1442">
        <v>-113.2019231</v>
      </c>
      <c r="G1442">
        <v>-117.3461538</v>
      </c>
      <c r="H1442">
        <v>-107.7115385</v>
      </c>
      <c r="I1442">
        <v>-104</v>
      </c>
      <c r="J1442">
        <v>-120</v>
      </c>
      <c r="K1442">
        <v>-95</v>
      </c>
      <c r="L1442">
        <v>-5.7883191719999996</v>
      </c>
      <c r="M1442">
        <v>-6.0002248509999996</v>
      </c>
      <c r="N1442">
        <v>-5.507581021</v>
      </c>
      <c r="O1442">
        <v>-5.3178000650000001</v>
      </c>
      <c r="P1442">
        <v>-6.1359231520000002</v>
      </c>
      <c r="Q1442">
        <v>-4.8576058279999996</v>
      </c>
      <c r="R1442">
        <v>-0.289415959</v>
      </c>
      <c r="S1442">
        <v>-0.30001124299999998</v>
      </c>
      <c r="T1442">
        <v>-0.27537905099999999</v>
      </c>
      <c r="U1442">
        <v>-0.26589000299999999</v>
      </c>
      <c r="V1442">
        <v>-0.30679615799999999</v>
      </c>
      <c r="W1442">
        <v>-0.242880291</v>
      </c>
      <c r="X1442">
        <v>-6.1171899999999998E-3</v>
      </c>
      <c r="Y1442">
        <v>1.28897E-2</v>
      </c>
      <c r="Z1442">
        <v>1.5172039509999999</v>
      </c>
      <c r="AA1442">
        <v>-2.3617178999999999E-2</v>
      </c>
      <c r="AB1442">
        <v>2.8975193E-2</v>
      </c>
      <c r="AC1442">
        <v>1.4308183370000001</v>
      </c>
    </row>
    <row r="1443" spans="1:29" x14ac:dyDescent="0.3">
      <c r="A1443">
        <v>14.41</v>
      </c>
      <c r="B1443">
        <v>28.2</v>
      </c>
      <c r="C1443">
        <v>-100</v>
      </c>
      <c r="D1443">
        <v>-100</v>
      </c>
      <c r="E1443">
        <v>-100</v>
      </c>
      <c r="F1443">
        <v>-114.7403846</v>
      </c>
      <c r="G1443">
        <v>-115.9038462</v>
      </c>
      <c r="H1443">
        <v>-106.8269231</v>
      </c>
      <c r="I1443">
        <v>-103</v>
      </c>
      <c r="J1443">
        <v>-115</v>
      </c>
      <c r="K1443">
        <v>-101</v>
      </c>
      <c r="L1443">
        <v>-5.8669848529999999</v>
      </c>
      <c r="M1443">
        <v>-5.9264757750000001</v>
      </c>
      <c r="N1443">
        <v>-5.4623482540000001</v>
      </c>
      <c r="O1443">
        <v>-5.2666673719999997</v>
      </c>
      <c r="P1443">
        <v>-5.8802596869999997</v>
      </c>
      <c r="Q1443">
        <v>-5.1644019859999997</v>
      </c>
      <c r="R1443">
        <v>-0.29334924299999998</v>
      </c>
      <c r="S1443">
        <v>-0.296323789</v>
      </c>
      <c r="T1443">
        <v>-0.27311741299999998</v>
      </c>
      <c r="U1443">
        <v>-0.26333336899999998</v>
      </c>
      <c r="V1443">
        <v>-0.29401298399999998</v>
      </c>
      <c r="W1443">
        <v>-0.25822009899999998</v>
      </c>
      <c r="X1443">
        <v>-1.7173550000000001E-3</v>
      </c>
      <c r="Y1443">
        <v>1.4479402000000001E-2</v>
      </c>
      <c r="Z1443">
        <v>1.5136674459999999</v>
      </c>
      <c r="AA1443">
        <v>-1.7712884000000002E-2</v>
      </c>
      <c r="AB1443">
        <v>1.3635385E-2</v>
      </c>
      <c r="AC1443">
        <v>1.4308183370000001</v>
      </c>
    </row>
    <row r="1444" spans="1:29" x14ac:dyDescent="0.3">
      <c r="A1444">
        <v>14.42</v>
      </c>
      <c r="B1444">
        <v>28.2</v>
      </c>
      <c r="C1444">
        <v>-100</v>
      </c>
      <c r="D1444">
        <v>-100</v>
      </c>
      <c r="E1444">
        <v>-100</v>
      </c>
      <c r="F1444">
        <v>-116</v>
      </c>
      <c r="G1444">
        <v>-114.3942308</v>
      </c>
      <c r="H1444">
        <v>-106.375</v>
      </c>
      <c r="I1444">
        <v>-212</v>
      </c>
      <c r="J1444">
        <v>-194</v>
      </c>
      <c r="K1444">
        <v>-86</v>
      </c>
      <c r="L1444">
        <v>-5.9313923800000001</v>
      </c>
      <c r="M1444">
        <v>-5.8492850750000001</v>
      </c>
      <c r="N1444">
        <v>-5.4392402100000004</v>
      </c>
      <c r="O1444">
        <v>-10.8401309</v>
      </c>
      <c r="P1444">
        <v>-9.9197424279999993</v>
      </c>
      <c r="Q1444">
        <v>-4.3974115920000001</v>
      </c>
      <c r="R1444">
        <v>-0.29656961900000001</v>
      </c>
      <c r="S1444">
        <v>-0.29246425399999998</v>
      </c>
      <c r="T1444">
        <v>-0.271962011</v>
      </c>
      <c r="U1444">
        <v>-0.54200654500000001</v>
      </c>
      <c r="V1444">
        <v>-0.49598712099999998</v>
      </c>
      <c r="W1444">
        <v>-0.21987058000000001</v>
      </c>
      <c r="X1444">
        <v>2.3702340000000001E-3</v>
      </c>
      <c r="Y1444">
        <v>1.5036617E-2</v>
      </c>
      <c r="Z1444">
        <v>1.5105190930000001</v>
      </c>
      <c r="AA1444">
        <v>2.6569327E-2</v>
      </c>
      <c r="AB1444">
        <v>0.199417502</v>
      </c>
      <c r="AC1444">
        <v>2.2067793789999999</v>
      </c>
    </row>
    <row r="1445" spans="1:29" x14ac:dyDescent="0.3">
      <c r="A1445">
        <v>14.43</v>
      </c>
      <c r="B1445">
        <v>28.2</v>
      </c>
      <c r="C1445">
        <v>-100</v>
      </c>
      <c r="D1445">
        <v>-100</v>
      </c>
      <c r="E1445">
        <v>-100</v>
      </c>
      <c r="F1445">
        <v>-115.8269231</v>
      </c>
      <c r="G1445">
        <v>-115.375</v>
      </c>
      <c r="H1445">
        <v>-106.375</v>
      </c>
      <c r="I1445">
        <v>0</v>
      </c>
      <c r="J1445">
        <v>0</v>
      </c>
      <c r="K1445">
        <v>-114</v>
      </c>
      <c r="L1445">
        <v>-5.9225424909999997</v>
      </c>
      <c r="M1445">
        <v>-5.899434447</v>
      </c>
      <c r="N1445">
        <v>-5.4392402100000004</v>
      </c>
      <c r="O1445">
        <v>0</v>
      </c>
      <c r="P1445">
        <v>0</v>
      </c>
      <c r="Q1445">
        <v>-5.8291269940000001</v>
      </c>
      <c r="R1445">
        <v>-0.29612712499999999</v>
      </c>
      <c r="S1445">
        <v>-0.29497172199999999</v>
      </c>
      <c r="T1445">
        <v>-0.271962011</v>
      </c>
      <c r="U1445">
        <v>0</v>
      </c>
      <c r="V1445">
        <v>0</v>
      </c>
      <c r="W1445">
        <v>-0.29145634999999998</v>
      </c>
      <c r="X1445">
        <v>6.67072E-4</v>
      </c>
      <c r="Y1445">
        <v>1.5724941999999999E-2</v>
      </c>
      <c r="Z1445">
        <v>1.5141418550000001</v>
      </c>
      <c r="AA1445">
        <v>0</v>
      </c>
      <c r="AB1445">
        <v>-0.19430423299999999</v>
      </c>
      <c r="AC1445">
        <v>0.51132692899999999</v>
      </c>
    </row>
    <row r="1446" spans="1:29" x14ac:dyDescent="0.3">
      <c r="A1446">
        <v>14.44</v>
      </c>
      <c r="B1446">
        <v>28.2</v>
      </c>
      <c r="C1446">
        <v>-100</v>
      </c>
      <c r="D1446">
        <v>-100</v>
      </c>
      <c r="E1446">
        <v>-100</v>
      </c>
      <c r="F1446">
        <v>-115.7596154</v>
      </c>
      <c r="G1446">
        <v>-116.8173077</v>
      </c>
      <c r="H1446">
        <v>-106.1153846</v>
      </c>
      <c r="I1446">
        <v>-220</v>
      </c>
      <c r="J1446">
        <v>-208</v>
      </c>
      <c r="K1446">
        <v>-240</v>
      </c>
      <c r="L1446">
        <v>-5.919100867</v>
      </c>
      <c r="M1446">
        <v>-5.9731835230000003</v>
      </c>
      <c r="N1446">
        <v>-5.4259653769999998</v>
      </c>
      <c r="O1446">
        <v>-11.24919244</v>
      </c>
      <c r="P1446">
        <v>-10.63560013</v>
      </c>
      <c r="Q1446">
        <v>-12.2718463</v>
      </c>
      <c r="R1446">
        <v>-0.29595504299999997</v>
      </c>
      <c r="S1446">
        <v>-0.29865917600000003</v>
      </c>
      <c r="T1446">
        <v>-0.27129826899999998</v>
      </c>
      <c r="U1446">
        <v>-0.56245962199999999</v>
      </c>
      <c r="V1446">
        <v>-0.53178000599999997</v>
      </c>
      <c r="W1446">
        <v>-0.613592315</v>
      </c>
      <c r="X1446">
        <v>-1.5612320000000001E-3</v>
      </c>
      <c r="Y1446">
        <v>1.7339226999999999E-2</v>
      </c>
      <c r="Z1446">
        <v>1.519144716</v>
      </c>
      <c r="AA1446">
        <v>1.7712884000000002E-2</v>
      </c>
      <c r="AB1446">
        <v>-4.4315001E-2</v>
      </c>
      <c r="AC1446">
        <v>2.996196393</v>
      </c>
    </row>
    <row r="1447" spans="1:29" x14ac:dyDescent="0.3">
      <c r="A1447">
        <v>14.45</v>
      </c>
      <c r="B1447">
        <v>28.2</v>
      </c>
      <c r="C1447">
        <v>-100</v>
      </c>
      <c r="D1447">
        <v>-100</v>
      </c>
      <c r="E1447">
        <v>-100</v>
      </c>
      <c r="F1447">
        <v>-116.25</v>
      </c>
      <c r="G1447">
        <v>-118.1346154</v>
      </c>
      <c r="H1447">
        <v>-107.4519231</v>
      </c>
      <c r="I1447">
        <v>0</v>
      </c>
      <c r="J1447">
        <v>0</v>
      </c>
      <c r="K1447">
        <v>0</v>
      </c>
      <c r="L1447">
        <v>-5.944175553</v>
      </c>
      <c r="M1447">
        <v>-6.0405410130000003</v>
      </c>
      <c r="N1447">
        <v>-5.4943061870000003</v>
      </c>
      <c r="O1447">
        <v>0</v>
      </c>
      <c r="P1447">
        <v>0</v>
      </c>
      <c r="Q1447">
        <v>0</v>
      </c>
      <c r="R1447">
        <v>-0.29720877800000001</v>
      </c>
      <c r="S1447">
        <v>-0.30202705099999999</v>
      </c>
      <c r="T1447">
        <v>-0.27471530900000002</v>
      </c>
      <c r="U1447">
        <v>0</v>
      </c>
      <c r="V1447">
        <v>0</v>
      </c>
      <c r="W1447">
        <v>0</v>
      </c>
      <c r="X1447">
        <v>-2.7818309999999998E-3</v>
      </c>
      <c r="Y1447">
        <v>1.6601736999999998E-2</v>
      </c>
      <c r="Z1447">
        <v>1.5332476100000001</v>
      </c>
      <c r="AA1447">
        <v>0</v>
      </c>
      <c r="AB1447">
        <v>0</v>
      </c>
      <c r="AC1447">
        <v>0</v>
      </c>
    </row>
    <row r="1448" spans="1:29" x14ac:dyDescent="0.3">
      <c r="A1448">
        <v>14.46</v>
      </c>
      <c r="B1448">
        <v>28.2</v>
      </c>
      <c r="C1448">
        <v>-100</v>
      </c>
      <c r="D1448">
        <v>-100</v>
      </c>
      <c r="E1448">
        <v>-100</v>
      </c>
      <c r="F1448">
        <v>-116.8653846</v>
      </c>
      <c r="G1448">
        <v>-119.0576923</v>
      </c>
      <c r="H1448">
        <v>-108.4903846</v>
      </c>
      <c r="I1448">
        <v>-253</v>
      </c>
      <c r="J1448">
        <v>-224</v>
      </c>
      <c r="K1448">
        <v>-197</v>
      </c>
      <c r="L1448">
        <v>-5.9756418260000004</v>
      </c>
      <c r="M1448">
        <v>-6.0877404220000004</v>
      </c>
      <c r="N1448">
        <v>-5.547405522</v>
      </c>
      <c r="O1448">
        <v>-12.93657131</v>
      </c>
      <c r="P1448">
        <v>-11.453723220000001</v>
      </c>
      <c r="Q1448">
        <v>-10.07314051</v>
      </c>
      <c r="R1448">
        <v>-0.29878209100000003</v>
      </c>
      <c r="S1448">
        <v>-0.30438702099999998</v>
      </c>
      <c r="T1448">
        <v>-0.27737027600000003</v>
      </c>
      <c r="U1448">
        <v>-0.64682856600000005</v>
      </c>
      <c r="V1448">
        <v>-0.57268616100000003</v>
      </c>
      <c r="W1448">
        <v>-0.50365702499999998</v>
      </c>
      <c r="X1448">
        <v>-3.2360079999999999E-3</v>
      </c>
      <c r="Y1448">
        <v>1.6142852999999999E-2</v>
      </c>
      <c r="Z1448">
        <v>1.544805945</v>
      </c>
      <c r="AA1448">
        <v>4.2806137000000001E-2</v>
      </c>
      <c r="AB1448">
        <v>7.0733559000000001E-2</v>
      </c>
      <c r="AC1448">
        <v>3.023108336</v>
      </c>
    </row>
    <row r="1449" spans="1:29" x14ac:dyDescent="0.3">
      <c r="A1449">
        <v>14.47</v>
      </c>
      <c r="B1449">
        <v>28.2</v>
      </c>
      <c r="C1449">
        <v>-100</v>
      </c>
      <c r="D1449">
        <v>-100</v>
      </c>
      <c r="E1449">
        <v>-100</v>
      </c>
      <c r="F1449">
        <v>-116.2692308</v>
      </c>
      <c r="G1449">
        <v>-117.7596154</v>
      </c>
      <c r="H1449">
        <v>-109.3461538</v>
      </c>
      <c r="I1449">
        <v>-114</v>
      </c>
      <c r="J1449">
        <v>0</v>
      </c>
      <c r="K1449">
        <v>0</v>
      </c>
      <c r="L1449">
        <v>-5.9451588739999996</v>
      </c>
      <c r="M1449">
        <v>-6.0213662530000001</v>
      </c>
      <c r="N1449">
        <v>-5.5911633079999996</v>
      </c>
      <c r="O1449">
        <v>-5.8291269940000001</v>
      </c>
      <c r="P1449">
        <v>0</v>
      </c>
      <c r="Q1449">
        <v>0</v>
      </c>
      <c r="R1449">
        <v>-0.297257944</v>
      </c>
      <c r="S1449">
        <v>-0.30106831299999998</v>
      </c>
      <c r="T1449">
        <v>-0.27955816500000003</v>
      </c>
      <c r="U1449">
        <v>-0.29145634999999998</v>
      </c>
      <c r="V1449">
        <v>0</v>
      </c>
      <c r="W1449">
        <v>0</v>
      </c>
      <c r="X1449">
        <v>-2.1999179999999999E-3</v>
      </c>
      <c r="Y1449">
        <v>1.3069974999999999E-2</v>
      </c>
      <c r="Z1449">
        <v>1.5401481079999999</v>
      </c>
      <c r="AA1449">
        <v>0.16827240199999999</v>
      </c>
      <c r="AB1449">
        <v>9.7152116999999996E-2</v>
      </c>
      <c r="AC1449">
        <v>0.51132692899999999</v>
      </c>
    </row>
    <row r="1450" spans="1:29" x14ac:dyDescent="0.3">
      <c r="A1450">
        <v>14.48</v>
      </c>
      <c r="B1450">
        <v>28.2</v>
      </c>
      <c r="C1450">
        <v>-100</v>
      </c>
      <c r="D1450">
        <v>-100</v>
      </c>
      <c r="E1450">
        <v>-100</v>
      </c>
      <c r="F1450">
        <v>-115.3461538</v>
      </c>
      <c r="G1450">
        <v>-116.5576923</v>
      </c>
      <c r="H1450">
        <v>-110.4711538</v>
      </c>
      <c r="I1450">
        <v>-113</v>
      </c>
      <c r="J1450">
        <v>-222</v>
      </c>
      <c r="K1450">
        <v>-214</v>
      </c>
      <c r="L1450">
        <v>-5.8979594649999996</v>
      </c>
      <c r="M1450">
        <v>-5.9599086889999997</v>
      </c>
      <c r="N1450">
        <v>-5.6486875870000004</v>
      </c>
      <c r="O1450">
        <v>-5.7779943009999997</v>
      </c>
      <c r="P1450">
        <v>-11.351457829999999</v>
      </c>
      <c r="Q1450">
        <v>-10.94239629</v>
      </c>
      <c r="R1450">
        <v>-0.29489797299999998</v>
      </c>
      <c r="S1450">
        <v>-0.297995434</v>
      </c>
      <c r="T1450">
        <v>-0.28243437900000001</v>
      </c>
      <c r="U1450">
        <v>-0.288899715</v>
      </c>
      <c r="V1450">
        <v>-0.56757289200000005</v>
      </c>
      <c r="W1450">
        <v>-0.54711981399999998</v>
      </c>
      <c r="X1450">
        <v>-1.7883199999999999E-3</v>
      </c>
      <c r="Y1450">
        <v>9.3415500000000005E-3</v>
      </c>
      <c r="Z1450">
        <v>1.5356627839999999</v>
      </c>
      <c r="AA1450">
        <v>-0.16089203299999999</v>
      </c>
      <c r="AB1450">
        <v>-7.9255673999999998E-2</v>
      </c>
      <c r="AC1450">
        <v>2.4624428439999999</v>
      </c>
    </row>
    <row r="1451" spans="1:29" x14ac:dyDescent="0.3">
      <c r="A1451">
        <v>14.49</v>
      </c>
      <c r="B1451">
        <v>28.2</v>
      </c>
      <c r="C1451">
        <v>-100</v>
      </c>
      <c r="D1451">
        <v>-100</v>
      </c>
      <c r="E1451">
        <v>-100</v>
      </c>
      <c r="F1451">
        <v>-114.0384615</v>
      </c>
      <c r="G1451">
        <v>-115.7596154</v>
      </c>
      <c r="H1451">
        <v>-109.3942308</v>
      </c>
      <c r="I1451">
        <v>-85</v>
      </c>
      <c r="J1451">
        <v>0</v>
      </c>
      <c r="K1451">
        <v>0</v>
      </c>
      <c r="L1451">
        <v>-5.8310936360000003</v>
      </c>
      <c r="M1451">
        <v>-5.919100867</v>
      </c>
      <c r="N1451">
        <v>-5.5936216099999996</v>
      </c>
      <c r="O1451">
        <v>-4.3462788989999996</v>
      </c>
      <c r="P1451">
        <v>0</v>
      </c>
      <c r="Q1451">
        <v>0</v>
      </c>
      <c r="R1451">
        <v>-0.29155468200000001</v>
      </c>
      <c r="S1451">
        <v>-0.29595504299999997</v>
      </c>
      <c r="T1451">
        <v>-0.279681081</v>
      </c>
      <c r="U1451">
        <v>-0.21731394500000001</v>
      </c>
      <c r="V1451">
        <v>0</v>
      </c>
      <c r="W1451">
        <v>0</v>
      </c>
      <c r="X1451">
        <v>-2.5405499999999999E-3</v>
      </c>
      <c r="Y1451">
        <v>9.3825209999999996E-3</v>
      </c>
      <c r="Z1451">
        <v>1.521387378</v>
      </c>
      <c r="AA1451">
        <v>0.12546626499999999</v>
      </c>
      <c r="AB1451">
        <v>7.2437981999999998E-2</v>
      </c>
      <c r="AC1451">
        <v>0.381252535</v>
      </c>
    </row>
    <row r="1452" spans="1:29" x14ac:dyDescent="0.3">
      <c r="A1452">
        <v>14.5</v>
      </c>
      <c r="B1452">
        <v>28.2</v>
      </c>
      <c r="C1452">
        <v>-100</v>
      </c>
      <c r="D1452">
        <v>-100</v>
      </c>
      <c r="E1452">
        <v>-100</v>
      </c>
      <c r="F1452">
        <v>-112.9230769</v>
      </c>
      <c r="G1452">
        <v>-115.125</v>
      </c>
      <c r="H1452">
        <v>-108.125</v>
      </c>
      <c r="I1452">
        <v>-107</v>
      </c>
      <c r="J1452">
        <v>-243</v>
      </c>
      <c r="K1452">
        <v>-205</v>
      </c>
      <c r="L1452">
        <v>-5.7740610170000002</v>
      </c>
      <c r="M1452">
        <v>-5.8866512740000001</v>
      </c>
      <c r="N1452">
        <v>-5.5287224229999996</v>
      </c>
      <c r="O1452">
        <v>-5.4711981429999996</v>
      </c>
      <c r="P1452">
        <v>-12.425244380000001</v>
      </c>
      <c r="Q1452">
        <v>-10.48220205</v>
      </c>
      <c r="R1452">
        <v>-0.28870305099999999</v>
      </c>
      <c r="S1452">
        <v>-0.29433256400000002</v>
      </c>
      <c r="T1452">
        <v>-0.27643612099999998</v>
      </c>
      <c r="U1452">
        <v>-0.27355990699999999</v>
      </c>
      <c r="V1452">
        <v>-0.621262219</v>
      </c>
      <c r="W1452">
        <v>-0.52411010300000005</v>
      </c>
      <c r="X1452">
        <v>-3.2502009999999999E-3</v>
      </c>
      <c r="Y1452">
        <v>1.0054456999999999E-2</v>
      </c>
      <c r="Z1452">
        <v>1.5078451500000001</v>
      </c>
      <c r="AA1452">
        <v>-0.200746023</v>
      </c>
      <c r="AB1452">
        <v>-5.1132693E-2</v>
      </c>
      <c r="AC1452">
        <v>2.4893547869999999</v>
      </c>
    </row>
    <row r="1453" spans="1:29" x14ac:dyDescent="0.3">
      <c r="A1453">
        <v>14.51</v>
      </c>
      <c r="B1453">
        <v>28.2</v>
      </c>
      <c r="C1453">
        <v>-100</v>
      </c>
      <c r="D1453">
        <v>-100</v>
      </c>
      <c r="E1453">
        <v>-100</v>
      </c>
      <c r="F1453">
        <v>-112.9615385</v>
      </c>
      <c r="G1453">
        <v>-114.9519231</v>
      </c>
      <c r="H1453">
        <v>-107.1538462</v>
      </c>
      <c r="I1453">
        <v>-108</v>
      </c>
      <c r="J1453">
        <v>-117</v>
      </c>
      <c r="K1453">
        <v>0</v>
      </c>
      <c r="L1453">
        <v>-5.7760276590000004</v>
      </c>
      <c r="M1453">
        <v>-5.8778013839999996</v>
      </c>
      <c r="N1453">
        <v>-5.4790647119999996</v>
      </c>
      <c r="O1453">
        <v>-5.5223308360000001</v>
      </c>
      <c r="P1453">
        <v>-5.9825250729999997</v>
      </c>
      <c r="Q1453">
        <v>0</v>
      </c>
      <c r="R1453">
        <v>-0.28880138300000002</v>
      </c>
      <c r="S1453">
        <v>-0.29389006899999998</v>
      </c>
      <c r="T1453">
        <v>-0.27395323599999999</v>
      </c>
      <c r="U1453">
        <v>-0.27611654200000002</v>
      </c>
      <c r="V1453">
        <v>-0.29912625399999998</v>
      </c>
      <c r="W1453">
        <v>0</v>
      </c>
      <c r="X1453">
        <v>-2.937954E-3</v>
      </c>
      <c r="Y1453">
        <v>1.1594994000000001E-2</v>
      </c>
      <c r="Z1453">
        <v>1.5028854169999999</v>
      </c>
      <c r="AA1453">
        <v>-1.3284663E-2</v>
      </c>
      <c r="AB1453">
        <v>0.19174759799999999</v>
      </c>
      <c r="AC1453">
        <v>1.009197887</v>
      </c>
    </row>
    <row r="1454" spans="1:29" x14ac:dyDescent="0.3">
      <c r="A1454">
        <v>14.52</v>
      </c>
      <c r="B1454">
        <v>28.2</v>
      </c>
      <c r="C1454">
        <v>-100</v>
      </c>
      <c r="D1454">
        <v>-100</v>
      </c>
      <c r="E1454">
        <v>-100</v>
      </c>
      <c r="F1454">
        <v>-111.7307692</v>
      </c>
      <c r="G1454">
        <v>-114.3846154</v>
      </c>
      <c r="H1454">
        <v>-106.3269231</v>
      </c>
      <c r="I1454">
        <v>-112</v>
      </c>
      <c r="J1454">
        <v>-118</v>
      </c>
      <c r="K1454">
        <v>-177</v>
      </c>
      <c r="L1454">
        <v>-5.7130951139999997</v>
      </c>
      <c r="M1454">
        <v>-5.8487934140000002</v>
      </c>
      <c r="N1454">
        <v>-5.4367819080000004</v>
      </c>
      <c r="O1454">
        <v>-5.7268616080000001</v>
      </c>
      <c r="P1454">
        <v>-6.0336577660000001</v>
      </c>
      <c r="Q1454">
        <v>-9.0504866489999998</v>
      </c>
      <c r="R1454">
        <v>-0.28565475600000001</v>
      </c>
      <c r="S1454">
        <v>-0.29243967100000001</v>
      </c>
      <c r="T1454">
        <v>-0.27183909499999998</v>
      </c>
      <c r="U1454">
        <v>-0.28634308000000003</v>
      </c>
      <c r="V1454">
        <v>-0.30168288799999998</v>
      </c>
      <c r="W1454">
        <v>-0.45252433199999997</v>
      </c>
      <c r="X1454">
        <v>-3.9172729999999998E-3</v>
      </c>
      <c r="Y1454">
        <v>1.1472079E-2</v>
      </c>
      <c r="Z1454">
        <v>1.491111442</v>
      </c>
      <c r="AA1454">
        <v>-8.8564420000000008E-3</v>
      </c>
      <c r="AB1454">
        <v>-0.10567423200000001</v>
      </c>
      <c r="AC1454">
        <v>1.8255268440000001</v>
      </c>
    </row>
    <row r="1455" spans="1:29" x14ac:dyDescent="0.3">
      <c r="A1455">
        <v>14.53</v>
      </c>
      <c r="B1455">
        <v>28.2</v>
      </c>
      <c r="C1455">
        <v>-100</v>
      </c>
      <c r="D1455">
        <v>-100</v>
      </c>
      <c r="E1455">
        <v>-100</v>
      </c>
      <c r="F1455">
        <v>-110.5961538</v>
      </c>
      <c r="G1455">
        <v>-113.7403846</v>
      </c>
      <c r="H1455">
        <v>-106.9230769</v>
      </c>
      <c r="I1455">
        <v>-109</v>
      </c>
      <c r="J1455">
        <v>-89</v>
      </c>
      <c r="K1455">
        <v>-98</v>
      </c>
      <c r="L1455">
        <v>-5.6550791739999999</v>
      </c>
      <c r="M1455">
        <v>-5.8158521600000004</v>
      </c>
      <c r="N1455">
        <v>-5.4672648590000001</v>
      </c>
      <c r="O1455">
        <v>-5.5734635289999996</v>
      </c>
      <c r="P1455">
        <v>-4.5508096709999997</v>
      </c>
      <c r="Q1455">
        <v>-5.0110039070000001</v>
      </c>
      <c r="R1455">
        <v>-0.282753959</v>
      </c>
      <c r="S1455">
        <v>-0.29079260800000001</v>
      </c>
      <c r="T1455">
        <v>-0.27336324299999998</v>
      </c>
      <c r="U1455">
        <v>-0.27867317600000002</v>
      </c>
      <c r="V1455">
        <v>-0.22754048399999999</v>
      </c>
      <c r="W1455">
        <v>-0.25055019499999998</v>
      </c>
      <c r="X1455">
        <v>-4.6411159999999998E-3</v>
      </c>
      <c r="Y1455">
        <v>8.9400269999999997E-3</v>
      </c>
      <c r="Z1455">
        <v>1.4858066839999999</v>
      </c>
      <c r="AA1455">
        <v>2.9521473999999999E-2</v>
      </c>
      <c r="AB1455">
        <v>1.704423E-3</v>
      </c>
      <c r="AC1455">
        <v>1.3276558869999999</v>
      </c>
    </row>
    <row r="1456" spans="1:29" x14ac:dyDescent="0.3">
      <c r="A1456">
        <v>14.54</v>
      </c>
      <c r="B1456">
        <v>28.2</v>
      </c>
      <c r="C1456">
        <v>-100</v>
      </c>
      <c r="D1456">
        <v>-100</v>
      </c>
      <c r="E1456">
        <v>-100</v>
      </c>
      <c r="F1456">
        <v>-109.8365385</v>
      </c>
      <c r="G1456">
        <v>-113.3846154</v>
      </c>
      <c r="H1456">
        <v>-107.5384615</v>
      </c>
      <c r="I1456">
        <v>-89</v>
      </c>
      <c r="J1456">
        <v>-112</v>
      </c>
      <c r="K1456">
        <v>-98</v>
      </c>
      <c r="L1456">
        <v>-5.6162379939999996</v>
      </c>
      <c r="M1456">
        <v>-5.7976607209999997</v>
      </c>
      <c r="N1456">
        <v>-5.4987311319999996</v>
      </c>
      <c r="O1456">
        <v>-4.5508096709999997</v>
      </c>
      <c r="P1456">
        <v>-5.7268616080000001</v>
      </c>
      <c r="Q1456">
        <v>-5.0110039070000001</v>
      </c>
      <c r="R1456">
        <v>-0.2808119</v>
      </c>
      <c r="S1456">
        <v>-0.28988303599999998</v>
      </c>
      <c r="T1456">
        <v>-0.27493655700000003</v>
      </c>
      <c r="U1456">
        <v>-0.22754048399999999</v>
      </c>
      <c r="V1456">
        <v>-0.28634308000000003</v>
      </c>
      <c r="W1456">
        <v>-0.25055019499999998</v>
      </c>
      <c r="X1456">
        <v>-5.2372230000000001E-3</v>
      </c>
      <c r="Y1456">
        <v>6.940608E-3</v>
      </c>
      <c r="Z1456">
        <v>1.4835640219999999</v>
      </c>
      <c r="AA1456">
        <v>-3.3949695000000002E-2</v>
      </c>
      <c r="AB1456">
        <v>4.2610579999999999E-3</v>
      </c>
      <c r="AC1456">
        <v>1.3411118580000001</v>
      </c>
    </row>
    <row r="1457" spans="1:29" x14ac:dyDescent="0.3">
      <c r="A1457">
        <v>14.55</v>
      </c>
      <c r="B1457">
        <v>28.2</v>
      </c>
      <c r="C1457">
        <v>-100</v>
      </c>
      <c r="D1457">
        <v>-100</v>
      </c>
      <c r="E1457">
        <v>-100</v>
      </c>
      <c r="F1457">
        <v>-109.4711538</v>
      </c>
      <c r="G1457">
        <v>-113.3557692</v>
      </c>
      <c r="H1457">
        <v>-107.6826923</v>
      </c>
      <c r="I1457">
        <v>-104</v>
      </c>
      <c r="J1457">
        <v>-113</v>
      </c>
      <c r="K1457">
        <v>-103</v>
      </c>
      <c r="L1457">
        <v>-5.5975548939999999</v>
      </c>
      <c r="M1457">
        <v>-5.7961857400000003</v>
      </c>
      <c r="N1457">
        <v>-5.5061060399999997</v>
      </c>
      <c r="O1457">
        <v>-5.3178000650000001</v>
      </c>
      <c r="P1457">
        <v>-5.7779943009999997</v>
      </c>
      <c r="Q1457">
        <v>-5.2666673719999997</v>
      </c>
      <c r="R1457">
        <v>-0.27987774500000001</v>
      </c>
      <c r="S1457">
        <v>-0.28980928700000003</v>
      </c>
      <c r="T1457">
        <v>-0.27530530199999997</v>
      </c>
      <c r="U1457">
        <v>-0.26589000299999999</v>
      </c>
      <c r="V1457">
        <v>-0.288899715</v>
      </c>
      <c r="W1457">
        <v>-0.26333336899999998</v>
      </c>
      <c r="X1457">
        <v>-5.7339790000000002E-3</v>
      </c>
      <c r="Y1457">
        <v>6.358809E-3</v>
      </c>
      <c r="Z1457">
        <v>1.4824426909999999</v>
      </c>
      <c r="AA1457">
        <v>-1.3284663E-2</v>
      </c>
      <c r="AB1457">
        <v>9.374327E-3</v>
      </c>
      <c r="AC1457">
        <v>1.4353036610000001</v>
      </c>
    </row>
    <row r="1458" spans="1:29" x14ac:dyDescent="0.3">
      <c r="A1458">
        <v>14.56</v>
      </c>
      <c r="B1458">
        <v>28.2</v>
      </c>
      <c r="C1458">
        <v>-100</v>
      </c>
      <c r="D1458">
        <v>-100</v>
      </c>
      <c r="E1458">
        <v>-100</v>
      </c>
      <c r="F1458">
        <v>-110.4038462</v>
      </c>
      <c r="G1458">
        <v>-112.0288462</v>
      </c>
      <c r="H1458">
        <v>-107.7019231</v>
      </c>
      <c r="I1458">
        <v>-107</v>
      </c>
      <c r="J1458">
        <v>-109</v>
      </c>
      <c r="K1458">
        <v>-114</v>
      </c>
      <c r="L1458">
        <v>-5.6452459639999999</v>
      </c>
      <c r="M1458">
        <v>-5.7283365899999996</v>
      </c>
      <c r="N1458">
        <v>-5.5070893610000002</v>
      </c>
      <c r="O1458">
        <v>-5.4711981429999996</v>
      </c>
      <c r="P1458">
        <v>-5.5734635289999996</v>
      </c>
      <c r="Q1458">
        <v>-5.8291269940000001</v>
      </c>
      <c r="R1458">
        <v>-0.28226229800000002</v>
      </c>
      <c r="S1458">
        <v>-0.28641682899999998</v>
      </c>
      <c r="T1458">
        <v>-0.27535446800000002</v>
      </c>
      <c r="U1458">
        <v>-0.27355990699999999</v>
      </c>
      <c r="V1458">
        <v>-0.27867317600000002</v>
      </c>
      <c r="W1458">
        <v>-0.29145634999999998</v>
      </c>
      <c r="X1458">
        <v>-2.3986200000000002E-3</v>
      </c>
      <c r="Y1458">
        <v>5.9900639999999998E-3</v>
      </c>
      <c r="Z1458">
        <v>1.480760694</v>
      </c>
      <c r="AA1458">
        <v>-2.952147E-3</v>
      </c>
      <c r="AB1458">
        <v>-1.0226539E-2</v>
      </c>
      <c r="AC1458">
        <v>1.480156901</v>
      </c>
    </row>
    <row r="1459" spans="1:29" x14ac:dyDescent="0.3">
      <c r="A1459">
        <v>14.57</v>
      </c>
      <c r="B1459">
        <v>28.2</v>
      </c>
      <c r="C1459">
        <v>-100</v>
      </c>
      <c r="D1459">
        <v>-100</v>
      </c>
      <c r="E1459">
        <v>-100</v>
      </c>
      <c r="F1459">
        <v>-111</v>
      </c>
      <c r="G1459">
        <v>-110.4711538</v>
      </c>
      <c r="H1459">
        <v>-108.0576923</v>
      </c>
      <c r="I1459">
        <v>-109</v>
      </c>
      <c r="J1459">
        <v>-106</v>
      </c>
      <c r="K1459">
        <v>-97</v>
      </c>
      <c r="L1459">
        <v>-5.6757289149999997</v>
      </c>
      <c r="M1459">
        <v>-5.6486875870000004</v>
      </c>
      <c r="N1459">
        <v>-5.5252807989999999</v>
      </c>
      <c r="O1459">
        <v>-5.5734635289999996</v>
      </c>
      <c r="P1459">
        <v>-5.4200654510000001</v>
      </c>
      <c r="Q1459">
        <v>-4.9598712139999996</v>
      </c>
      <c r="R1459">
        <v>-0.28378644600000003</v>
      </c>
      <c r="S1459">
        <v>-0.28243437900000001</v>
      </c>
      <c r="T1459">
        <v>-0.27626403999999999</v>
      </c>
      <c r="U1459">
        <v>-0.27867317600000002</v>
      </c>
      <c r="V1459">
        <v>-0.27100327299999999</v>
      </c>
      <c r="W1459">
        <v>-0.247993561</v>
      </c>
      <c r="X1459">
        <v>7.8061600000000004E-4</v>
      </c>
      <c r="Y1459">
        <v>4.5642479999999999E-3</v>
      </c>
      <c r="Z1459">
        <v>1.478043623</v>
      </c>
      <c r="AA1459">
        <v>4.4282210000000004E-3</v>
      </c>
      <c r="AB1459">
        <v>1.7896443000000001E-2</v>
      </c>
      <c r="AC1459">
        <v>1.39942107</v>
      </c>
    </row>
    <row r="1460" spans="1:29" x14ac:dyDescent="0.3">
      <c r="A1460">
        <v>14.58</v>
      </c>
      <c r="B1460">
        <v>28.2</v>
      </c>
      <c r="C1460">
        <v>-100</v>
      </c>
      <c r="D1460">
        <v>-100</v>
      </c>
      <c r="E1460">
        <v>-100</v>
      </c>
      <c r="F1460">
        <v>-110.8461538</v>
      </c>
      <c r="G1460">
        <v>-109.0480769</v>
      </c>
      <c r="H1460">
        <v>-107.9807692</v>
      </c>
      <c r="I1460">
        <v>-122</v>
      </c>
      <c r="J1460">
        <v>-85</v>
      </c>
      <c r="K1460">
        <v>-123</v>
      </c>
      <c r="L1460">
        <v>-5.6678623469999998</v>
      </c>
      <c r="M1460">
        <v>-5.5759218319999997</v>
      </c>
      <c r="N1460">
        <v>-5.5213475150000004</v>
      </c>
      <c r="O1460">
        <v>-6.2381885370000001</v>
      </c>
      <c r="P1460">
        <v>-4.3462788989999996</v>
      </c>
      <c r="Q1460">
        <v>-6.2893212299999997</v>
      </c>
      <c r="R1460">
        <v>-0.28339311700000003</v>
      </c>
      <c r="S1460">
        <v>-0.278796092</v>
      </c>
      <c r="T1460">
        <v>-0.27606737599999998</v>
      </c>
      <c r="U1460">
        <v>-0.31190942700000002</v>
      </c>
      <c r="V1460">
        <v>-0.21731394500000001</v>
      </c>
      <c r="W1460">
        <v>-0.31446606199999999</v>
      </c>
      <c r="X1460">
        <v>2.6540940000000001E-3</v>
      </c>
      <c r="Y1460">
        <v>3.3514859999999999E-3</v>
      </c>
      <c r="Z1460">
        <v>1.470625587</v>
      </c>
      <c r="AA1460">
        <v>5.4614727000000002E-2</v>
      </c>
      <c r="AB1460">
        <v>-3.3236250000000002E-2</v>
      </c>
      <c r="AC1460">
        <v>1.480156901</v>
      </c>
    </row>
    <row r="1461" spans="1:29" x14ac:dyDescent="0.3">
      <c r="A1461">
        <v>14.59</v>
      </c>
      <c r="B1461">
        <v>28.2</v>
      </c>
      <c r="C1461">
        <v>-100</v>
      </c>
      <c r="D1461">
        <v>-100</v>
      </c>
      <c r="E1461">
        <v>-100</v>
      </c>
      <c r="F1461">
        <v>-110.5673077</v>
      </c>
      <c r="G1461">
        <v>-107.9230769</v>
      </c>
      <c r="H1461">
        <v>-108.0192308</v>
      </c>
      <c r="I1461">
        <v>-129</v>
      </c>
      <c r="J1461">
        <v>-103</v>
      </c>
      <c r="K1461">
        <v>-119</v>
      </c>
      <c r="L1461">
        <v>-5.6536041920000004</v>
      </c>
      <c r="M1461">
        <v>-5.5183975519999997</v>
      </c>
      <c r="N1461">
        <v>-5.5233141569999997</v>
      </c>
      <c r="O1461">
        <v>-6.5961173879999997</v>
      </c>
      <c r="P1461">
        <v>-5.2666673719999997</v>
      </c>
      <c r="Q1461">
        <v>-6.0847904589999997</v>
      </c>
      <c r="R1461">
        <v>-0.28268020999999999</v>
      </c>
      <c r="S1461">
        <v>-0.27591987800000001</v>
      </c>
      <c r="T1461">
        <v>-0.27616570800000001</v>
      </c>
      <c r="U1461">
        <v>-0.32980586899999997</v>
      </c>
      <c r="V1461">
        <v>-0.26333336899999998</v>
      </c>
      <c r="W1461">
        <v>-0.30423952300000001</v>
      </c>
      <c r="X1461">
        <v>3.9030789999999998E-3</v>
      </c>
      <c r="Y1461">
        <v>2.0895570000000001E-3</v>
      </c>
      <c r="Z1461">
        <v>1.4645013950000001</v>
      </c>
      <c r="AA1461">
        <v>3.8377915999999998E-2</v>
      </c>
      <c r="AB1461">
        <v>-5.1132690000000001E-3</v>
      </c>
      <c r="AC1461">
        <v>1.5743487030000001</v>
      </c>
    </row>
    <row r="1462" spans="1:29" x14ac:dyDescent="0.3">
      <c r="A1462">
        <v>14.6</v>
      </c>
      <c r="B1462">
        <v>28.2</v>
      </c>
      <c r="C1462">
        <v>-100</v>
      </c>
      <c r="D1462">
        <v>-100</v>
      </c>
      <c r="E1462">
        <v>-100</v>
      </c>
      <c r="F1462">
        <v>-110.6057692</v>
      </c>
      <c r="G1462">
        <v>-108.2115385</v>
      </c>
      <c r="H1462">
        <v>-107.6153846</v>
      </c>
      <c r="I1462">
        <v>-105</v>
      </c>
      <c r="J1462">
        <v>-108</v>
      </c>
      <c r="K1462">
        <v>-110</v>
      </c>
      <c r="L1462">
        <v>-5.6555708339999997</v>
      </c>
      <c r="M1462">
        <v>-5.5331473679999998</v>
      </c>
      <c r="N1462">
        <v>-5.502664416</v>
      </c>
      <c r="O1462">
        <v>-5.3689327579999997</v>
      </c>
      <c r="P1462">
        <v>-5.5223308360000001</v>
      </c>
      <c r="Q1462">
        <v>-5.6245962220000001</v>
      </c>
      <c r="R1462">
        <v>-0.28277854200000002</v>
      </c>
      <c r="S1462">
        <v>-0.27665736800000001</v>
      </c>
      <c r="T1462">
        <v>-0.27513322099999998</v>
      </c>
      <c r="U1462">
        <v>-0.26844663800000002</v>
      </c>
      <c r="V1462">
        <v>-0.27611654200000002</v>
      </c>
      <c r="W1462">
        <v>-0.281229811</v>
      </c>
      <c r="X1462">
        <v>3.5340609999999998E-3</v>
      </c>
      <c r="Y1462">
        <v>3.0564889999999999E-3</v>
      </c>
      <c r="Z1462">
        <v>1.46415637</v>
      </c>
      <c r="AA1462">
        <v>-4.4282210000000004E-3</v>
      </c>
      <c r="AB1462">
        <v>-5.9654809999999999E-3</v>
      </c>
      <c r="AC1462">
        <v>1.4487596330000001</v>
      </c>
    </row>
    <row r="1463" spans="1:29" x14ac:dyDescent="0.3">
      <c r="A1463">
        <v>14.61</v>
      </c>
      <c r="B1463">
        <v>28.2</v>
      </c>
      <c r="C1463">
        <v>-100</v>
      </c>
      <c r="D1463">
        <v>-100</v>
      </c>
      <c r="E1463">
        <v>-100</v>
      </c>
      <c r="F1463">
        <v>-110.9903846</v>
      </c>
      <c r="G1463">
        <v>-108.5096154</v>
      </c>
      <c r="H1463">
        <v>-106.4807692</v>
      </c>
      <c r="I1463">
        <v>-128</v>
      </c>
      <c r="J1463">
        <v>-113</v>
      </c>
      <c r="K1463">
        <v>-109</v>
      </c>
      <c r="L1463">
        <v>-5.6752372549999999</v>
      </c>
      <c r="M1463">
        <v>-5.5483888429999997</v>
      </c>
      <c r="N1463">
        <v>-5.4446484760000002</v>
      </c>
      <c r="O1463">
        <v>-6.5449846950000001</v>
      </c>
      <c r="P1463">
        <v>-5.7779943009999997</v>
      </c>
      <c r="Q1463">
        <v>-5.5734635289999996</v>
      </c>
      <c r="R1463">
        <v>-0.283761863</v>
      </c>
      <c r="S1463">
        <v>-0.27741944200000002</v>
      </c>
      <c r="T1463">
        <v>-0.27223242399999997</v>
      </c>
      <c r="U1463">
        <v>-0.32724923500000003</v>
      </c>
      <c r="V1463">
        <v>-0.288899715</v>
      </c>
      <c r="W1463">
        <v>-0.27867317600000002</v>
      </c>
      <c r="X1463">
        <v>3.661798E-3</v>
      </c>
      <c r="Y1463">
        <v>5.5721520000000004E-3</v>
      </c>
      <c r="Z1463">
        <v>1.462129349</v>
      </c>
      <c r="AA1463">
        <v>2.2141106000000001E-2</v>
      </c>
      <c r="AB1463">
        <v>1.9600866000000002E-2</v>
      </c>
      <c r="AC1463">
        <v>1.5698633790000001</v>
      </c>
    </row>
    <row r="1464" spans="1:29" x14ac:dyDescent="0.3">
      <c r="A1464">
        <v>14.62</v>
      </c>
      <c r="B1464">
        <v>28.2</v>
      </c>
      <c r="C1464">
        <v>-100</v>
      </c>
      <c r="D1464">
        <v>-100</v>
      </c>
      <c r="E1464">
        <v>-100</v>
      </c>
      <c r="F1464">
        <v>-111.5576923</v>
      </c>
      <c r="G1464">
        <v>-108.3653846</v>
      </c>
      <c r="H1464">
        <v>-106.0480769</v>
      </c>
      <c r="I1464">
        <v>-120</v>
      </c>
      <c r="J1464">
        <v>-122</v>
      </c>
      <c r="K1464">
        <v>-87</v>
      </c>
      <c r="L1464">
        <v>-5.7042452250000002</v>
      </c>
      <c r="M1464">
        <v>-5.5410139359999997</v>
      </c>
      <c r="N1464">
        <v>-5.4225237530000001</v>
      </c>
      <c r="O1464">
        <v>-6.1359231520000002</v>
      </c>
      <c r="P1464">
        <v>-6.2381885370000001</v>
      </c>
      <c r="Q1464">
        <v>-4.4485442849999997</v>
      </c>
      <c r="R1464">
        <v>-0.28521226100000002</v>
      </c>
      <c r="S1464">
        <v>-0.27705069700000001</v>
      </c>
      <c r="T1464">
        <v>-0.27112618799999999</v>
      </c>
      <c r="U1464">
        <v>-0.30679615799999999</v>
      </c>
      <c r="V1464">
        <v>-0.31190942700000002</v>
      </c>
      <c r="W1464">
        <v>-0.22242721400000001</v>
      </c>
      <c r="X1464">
        <v>4.7120809999999999E-3</v>
      </c>
      <c r="Y1464">
        <v>6.6701939999999999E-3</v>
      </c>
      <c r="Z1464">
        <v>1.46208622</v>
      </c>
      <c r="AA1464">
        <v>-2.952147E-3</v>
      </c>
      <c r="AB1464">
        <v>5.7950385E-2</v>
      </c>
      <c r="AC1464">
        <v>1.475671577</v>
      </c>
    </row>
    <row r="1465" spans="1:29" x14ac:dyDescent="0.3">
      <c r="A1465">
        <v>14.63</v>
      </c>
      <c r="B1465">
        <v>28.2</v>
      </c>
      <c r="C1465">
        <v>-100</v>
      </c>
      <c r="D1465">
        <v>-100</v>
      </c>
      <c r="E1465">
        <v>-100</v>
      </c>
      <c r="F1465">
        <v>-111.4134615</v>
      </c>
      <c r="G1465">
        <v>-108.2115385</v>
      </c>
      <c r="H1465">
        <v>-105.6730769</v>
      </c>
      <c r="I1465">
        <v>-111</v>
      </c>
      <c r="J1465">
        <v>-119</v>
      </c>
      <c r="K1465">
        <v>-114</v>
      </c>
      <c r="L1465">
        <v>-5.6968703170000001</v>
      </c>
      <c r="M1465">
        <v>-5.5331473679999998</v>
      </c>
      <c r="N1465">
        <v>-5.4033489929999998</v>
      </c>
      <c r="O1465">
        <v>-5.6757289149999997</v>
      </c>
      <c r="P1465">
        <v>-6.0847904589999997</v>
      </c>
      <c r="Q1465">
        <v>-5.8291269940000001</v>
      </c>
      <c r="R1465">
        <v>-0.28484351600000002</v>
      </c>
      <c r="S1465">
        <v>-0.27665736800000001</v>
      </c>
      <c r="T1465">
        <v>-0.27016744999999998</v>
      </c>
      <c r="U1465">
        <v>-0.28378644600000003</v>
      </c>
      <c r="V1465">
        <v>-0.30423952300000001</v>
      </c>
      <c r="W1465">
        <v>-0.29145634999999998</v>
      </c>
      <c r="X1465">
        <v>4.7262739999999999E-3</v>
      </c>
      <c r="Y1465">
        <v>7.0553279999999996E-3</v>
      </c>
      <c r="Z1465">
        <v>1.4590672520000001</v>
      </c>
      <c r="AA1465">
        <v>-1.1808590000000001E-2</v>
      </c>
      <c r="AB1465">
        <v>1.704423E-3</v>
      </c>
      <c r="AC1465">
        <v>1.5429514360000001</v>
      </c>
    </row>
    <row r="1466" spans="1:29" x14ac:dyDescent="0.3">
      <c r="A1466">
        <v>14.64</v>
      </c>
      <c r="B1466">
        <v>28.2</v>
      </c>
      <c r="C1466">
        <v>-100</v>
      </c>
      <c r="D1466">
        <v>-100</v>
      </c>
      <c r="E1466">
        <v>-100</v>
      </c>
      <c r="F1466">
        <v>-110.3173077</v>
      </c>
      <c r="G1466">
        <v>-108.3653846</v>
      </c>
      <c r="H1466">
        <v>-105.5480769</v>
      </c>
      <c r="I1466">
        <v>-106</v>
      </c>
      <c r="J1466">
        <v>-93</v>
      </c>
      <c r="K1466">
        <v>-110</v>
      </c>
      <c r="L1466">
        <v>-5.6408210189999997</v>
      </c>
      <c r="M1466">
        <v>-5.5410139359999997</v>
      </c>
      <c r="N1466">
        <v>-5.3969574070000004</v>
      </c>
      <c r="O1466">
        <v>-5.4200654510000001</v>
      </c>
      <c r="P1466">
        <v>-4.7553404419999996</v>
      </c>
      <c r="Q1466">
        <v>-5.6245962220000001</v>
      </c>
      <c r="R1466">
        <v>-0.28204105099999999</v>
      </c>
      <c r="S1466">
        <v>-0.27705069700000001</v>
      </c>
      <c r="T1466">
        <v>-0.26984786999999999</v>
      </c>
      <c r="U1466">
        <v>-0.27100327299999999</v>
      </c>
      <c r="V1466">
        <v>-0.23776702199999999</v>
      </c>
      <c r="W1466">
        <v>-0.281229811</v>
      </c>
      <c r="X1466">
        <v>2.8811819999999999E-3</v>
      </c>
      <c r="Y1466">
        <v>6.4653360000000003E-3</v>
      </c>
      <c r="Z1466">
        <v>1.454280032</v>
      </c>
      <c r="AA1466">
        <v>1.9188957999999999E-2</v>
      </c>
      <c r="AB1466">
        <v>-1.7896443000000001E-2</v>
      </c>
      <c r="AC1466">
        <v>1.385965098</v>
      </c>
    </row>
    <row r="1467" spans="1:29" x14ac:dyDescent="0.3">
      <c r="A1467">
        <v>14.65</v>
      </c>
      <c r="B1467">
        <v>28.2</v>
      </c>
      <c r="C1467">
        <v>-100</v>
      </c>
      <c r="D1467">
        <v>-100</v>
      </c>
      <c r="E1467">
        <v>-100</v>
      </c>
      <c r="F1467">
        <v>-110.3461538</v>
      </c>
      <c r="G1467">
        <v>-108.7980769</v>
      </c>
      <c r="H1467">
        <v>-105.6538462</v>
      </c>
      <c r="I1467">
        <v>-85</v>
      </c>
      <c r="J1467">
        <v>-117</v>
      </c>
      <c r="K1467">
        <v>-107</v>
      </c>
      <c r="L1467">
        <v>-5.6422960010000001</v>
      </c>
      <c r="M1467">
        <v>-5.5631386589999998</v>
      </c>
      <c r="N1467">
        <v>-5.4023656720000002</v>
      </c>
      <c r="O1467">
        <v>-4.3462788989999996</v>
      </c>
      <c r="P1467">
        <v>-5.9825250729999997</v>
      </c>
      <c r="Q1467">
        <v>-5.4711981429999996</v>
      </c>
      <c r="R1467">
        <v>-0.2821148</v>
      </c>
      <c r="S1467">
        <v>-0.278156933</v>
      </c>
      <c r="T1467">
        <v>-0.27011828399999999</v>
      </c>
      <c r="U1467">
        <v>-0.21731394500000001</v>
      </c>
      <c r="V1467">
        <v>-0.29912625399999998</v>
      </c>
      <c r="W1467">
        <v>-0.27355990699999999</v>
      </c>
      <c r="X1467">
        <v>2.285076E-3</v>
      </c>
      <c r="Y1467">
        <v>6.6783889999999999E-3</v>
      </c>
      <c r="Z1467">
        <v>1.4568245900000001</v>
      </c>
      <c r="AA1467">
        <v>-4.7234357999999997E-2</v>
      </c>
      <c r="AB1467">
        <v>-1.0226539E-2</v>
      </c>
      <c r="AC1467">
        <v>1.385965098</v>
      </c>
    </row>
    <row r="1468" spans="1:29" x14ac:dyDescent="0.3">
      <c r="A1468">
        <v>14.66</v>
      </c>
      <c r="B1468">
        <v>28.2</v>
      </c>
      <c r="C1468">
        <v>-100</v>
      </c>
      <c r="D1468">
        <v>-100</v>
      </c>
      <c r="E1468">
        <v>-100</v>
      </c>
      <c r="F1468">
        <v>-110.6538462</v>
      </c>
      <c r="G1468">
        <v>-109.3653846</v>
      </c>
      <c r="H1468">
        <v>-105.5288462</v>
      </c>
      <c r="I1468">
        <v>-108</v>
      </c>
      <c r="J1468">
        <v>-117</v>
      </c>
      <c r="K1468">
        <v>-105</v>
      </c>
      <c r="L1468">
        <v>-5.6580291369999998</v>
      </c>
      <c r="M1468">
        <v>-5.5921466290000001</v>
      </c>
      <c r="N1468">
        <v>-5.3959740859999998</v>
      </c>
      <c r="O1468">
        <v>-5.5223308360000001</v>
      </c>
      <c r="P1468">
        <v>-5.9825250729999997</v>
      </c>
      <c r="Q1468">
        <v>-5.3689327579999997</v>
      </c>
      <c r="R1468">
        <v>-0.28290145700000002</v>
      </c>
      <c r="S1468">
        <v>-0.27960733100000001</v>
      </c>
      <c r="T1468">
        <v>-0.269798704</v>
      </c>
      <c r="U1468">
        <v>-0.27611654200000002</v>
      </c>
      <c r="V1468">
        <v>-0.29912625399999998</v>
      </c>
      <c r="W1468">
        <v>-0.26844663800000002</v>
      </c>
      <c r="X1468">
        <v>1.9018640000000001E-3</v>
      </c>
      <c r="Y1468">
        <v>7.6371269999999996E-3</v>
      </c>
      <c r="Z1468">
        <v>1.4601885830000001</v>
      </c>
      <c r="AA1468">
        <v>-1.3284663E-2</v>
      </c>
      <c r="AB1468">
        <v>1.2783173E-2</v>
      </c>
      <c r="AC1468">
        <v>1.480156901</v>
      </c>
    </row>
    <row r="1469" spans="1:29" x14ac:dyDescent="0.3">
      <c r="A1469">
        <v>14.67</v>
      </c>
      <c r="B1469">
        <v>28.2</v>
      </c>
      <c r="C1469">
        <v>-100</v>
      </c>
      <c r="D1469">
        <v>-100</v>
      </c>
      <c r="E1469">
        <v>-100</v>
      </c>
      <c r="F1469">
        <v>-110.2788462</v>
      </c>
      <c r="G1469">
        <v>-109.2980769</v>
      </c>
      <c r="H1469">
        <v>-105.4423077</v>
      </c>
      <c r="I1469">
        <v>-116</v>
      </c>
      <c r="J1469">
        <v>-113</v>
      </c>
      <c r="K1469">
        <v>-99</v>
      </c>
      <c r="L1469">
        <v>-5.6388543770000004</v>
      </c>
      <c r="M1469">
        <v>-5.5887050049999996</v>
      </c>
      <c r="N1469">
        <v>-5.3915491409999996</v>
      </c>
      <c r="O1469">
        <v>-5.9313923800000001</v>
      </c>
      <c r="P1469">
        <v>-5.7779943009999997</v>
      </c>
      <c r="Q1469">
        <v>-5.0621365999999997</v>
      </c>
      <c r="R1469">
        <v>-0.28194271900000001</v>
      </c>
      <c r="S1469">
        <v>-0.27943525000000002</v>
      </c>
      <c r="T1469">
        <v>-0.26957745700000002</v>
      </c>
      <c r="U1469">
        <v>-0.29656961900000001</v>
      </c>
      <c r="V1469">
        <v>-0.288899715</v>
      </c>
      <c r="W1469">
        <v>-0.25310683</v>
      </c>
      <c r="X1469">
        <v>1.4476879999999999E-3</v>
      </c>
      <c r="Y1469">
        <v>7.4076849999999998E-3</v>
      </c>
      <c r="Z1469">
        <v>1.457816537</v>
      </c>
      <c r="AA1469">
        <v>4.4282210000000004E-3</v>
      </c>
      <c r="AB1469">
        <v>2.6418558000000002E-2</v>
      </c>
      <c r="AC1469">
        <v>1.4711862529999999</v>
      </c>
    </row>
    <row r="1470" spans="1:29" x14ac:dyDescent="0.3">
      <c r="A1470">
        <v>14.68</v>
      </c>
      <c r="B1470">
        <v>28.2</v>
      </c>
      <c r="C1470">
        <v>-100</v>
      </c>
      <c r="D1470">
        <v>-100</v>
      </c>
      <c r="E1470">
        <v>-100</v>
      </c>
      <c r="F1470">
        <v>-110.4615385</v>
      </c>
      <c r="G1470">
        <v>-108.5769231</v>
      </c>
      <c r="H1470">
        <v>-105.4423077</v>
      </c>
      <c r="I1470">
        <v>-112</v>
      </c>
      <c r="J1470">
        <v>-111</v>
      </c>
      <c r="K1470">
        <v>-75</v>
      </c>
      <c r="L1470">
        <v>-5.6481959269999997</v>
      </c>
      <c r="M1470">
        <v>-5.5518304670000003</v>
      </c>
      <c r="N1470">
        <v>-5.3915491409999996</v>
      </c>
      <c r="O1470">
        <v>-5.7268616080000001</v>
      </c>
      <c r="P1470">
        <v>-5.6757289149999997</v>
      </c>
      <c r="Q1470">
        <v>-3.8349519700000001</v>
      </c>
      <c r="R1470">
        <v>-0.28240979599999999</v>
      </c>
      <c r="S1470">
        <v>-0.27759152300000001</v>
      </c>
      <c r="T1470">
        <v>-0.26957745700000002</v>
      </c>
      <c r="U1470">
        <v>-0.28634308000000003</v>
      </c>
      <c r="V1470">
        <v>-0.28378644600000003</v>
      </c>
      <c r="W1470">
        <v>-0.19174759799999999</v>
      </c>
      <c r="X1470">
        <v>2.7818309999999998E-3</v>
      </c>
      <c r="Y1470">
        <v>6.9488019999999996E-3</v>
      </c>
      <c r="Z1470">
        <v>1.455401363</v>
      </c>
      <c r="AA1470">
        <v>1.476074E-3</v>
      </c>
      <c r="AB1470">
        <v>6.2211442999999998E-2</v>
      </c>
      <c r="AC1470">
        <v>1.3366265340000001</v>
      </c>
    </row>
    <row r="1471" spans="1:29" x14ac:dyDescent="0.3">
      <c r="A1471">
        <v>14.69</v>
      </c>
      <c r="B1471">
        <v>28.2</v>
      </c>
      <c r="C1471">
        <v>-100</v>
      </c>
      <c r="D1471">
        <v>-100</v>
      </c>
      <c r="E1471">
        <v>-100</v>
      </c>
      <c r="F1471">
        <v>-110.4519231</v>
      </c>
      <c r="G1471">
        <v>-109.0865385</v>
      </c>
      <c r="H1471">
        <v>-105.4807692</v>
      </c>
      <c r="I1471">
        <v>-106</v>
      </c>
      <c r="J1471">
        <v>-87</v>
      </c>
      <c r="K1471">
        <v>-106</v>
      </c>
      <c r="L1471">
        <v>-5.6477042659999999</v>
      </c>
      <c r="M1471">
        <v>-5.5778884739999999</v>
      </c>
      <c r="N1471">
        <v>-5.3935157829999998</v>
      </c>
      <c r="O1471">
        <v>-5.4200654510000001</v>
      </c>
      <c r="P1471">
        <v>-4.4485442849999997</v>
      </c>
      <c r="Q1471">
        <v>-5.4200654510000001</v>
      </c>
      <c r="R1471">
        <v>-0.28238521300000002</v>
      </c>
      <c r="S1471">
        <v>-0.27889442399999997</v>
      </c>
      <c r="T1471">
        <v>-0.269675789</v>
      </c>
      <c r="U1471">
        <v>-0.27100327299999999</v>
      </c>
      <c r="V1471">
        <v>-0.22242721400000001</v>
      </c>
      <c r="W1471">
        <v>-0.27100327299999999</v>
      </c>
      <c r="X1471">
        <v>2.0154080000000002E-3</v>
      </c>
      <c r="Y1471">
        <v>7.3093530000000002E-3</v>
      </c>
      <c r="Z1471">
        <v>1.457816537</v>
      </c>
      <c r="AA1471">
        <v>2.8045400000000002E-2</v>
      </c>
      <c r="AB1471">
        <v>-1.6192018999999998E-2</v>
      </c>
      <c r="AC1471">
        <v>1.3411118580000001</v>
      </c>
    </row>
    <row r="1472" spans="1:29" x14ac:dyDescent="0.3">
      <c r="A1472">
        <v>14.7</v>
      </c>
      <c r="B1472">
        <v>28.2</v>
      </c>
      <c r="C1472">
        <v>-100</v>
      </c>
      <c r="D1472">
        <v>-100</v>
      </c>
      <c r="E1472">
        <v>-100</v>
      </c>
      <c r="F1472">
        <v>-110.5769231</v>
      </c>
      <c r="G1472">
        <v>-109.8269231</v>
      </c>
      <c r="H1472">
        <v>-105.6923077</v>
      </c>
      <c r="I1472">
        <v>-101</v>
      </c>
      <c r="J1472">
        <v>-109</v>
      </c>
      <c r="K1472">
        <v>-115</v>
      </c>
      <c r="L1472">
        <v>-5.6540958530000003</v>
      </c>
      <c r="M1472">
        <v>-5.6157463329999997</v>
      </c>
      <c r="N1472">
        <v>-5.4043323140000004</v>
      </c>
      <c r="O1472">
        <v>-5.1644019859999997</v>
      </c>
      <c r="P1472">
        <v>-5.5734635289999996</v>
      </c>
      <c r="Q1472">
        <v>-5.8802596869999997</v>
      </c>
      <c r="R1472">
        <v>-0.28270479300000001</v>
      </c>
      <c r="S1472">
        <v>-0.28078731699999998</v>
      </c>
      <c r="T1472">
        <v>-0.27021661600000002</v>
      </c>
      <c r="U1472">
        <v>-0.25822009899999998</v>
      </c>
      <c r="V1472">
        <v>-0.27867317600000002</v>
      </c>
      <c r="W1472">
        <v>-0.29401298399999998</v>
      </c>
      <c r="X1472">
        <v>1.107055E-3</v>
      </c>
      <c r="Y1472">
        <v>7.6862930000000003E-3</v>
      </c>
      <c r="Z1472">
        <v>1.4626468859999999</v>
      </c>
      <c r="AA1472">
        <v>-1.1808590000000001E-2</v>
      </c>
      <c r="AB1472">
        <v>-1.7044231E-2</v>
      </c>
      <c r="AC1472">
        <v>1.4577302809999999</v>
      </c>
    </row>
    <row r="1473" spans="1:29" x14ac:dyDescent="0.3">
      <c r="A1473">
        <v>14.71</v>
      </c>
      <c r="B1473">
        <v>28.2</v>
      </c>
      <c r="C1473">
        <v>-100</v>
      </c>
      <c r="D1473">
        <v>-100</v>
      </c>
      <c r="E1473">
        <v>-100</v>
      </c>
      <c r="F1473">
        <v>-111.9134615</v>
      </c>
      <c r="G1473">
        <v>-110.7596154</v>
      </c>
      <c r="H1473">
        <v>-105.5480769</v>
      </c>
      <c r="I1473">
        <v>-82</v>
      </c>
      <c r="J1473">
        <v>-110</v>
      </c>
      <c r="K1473">
        <v>-119</v>
      </c>
      <c r="L1473">
        <v>-5.722436664</v>
      </c>
      <c r="M1473">
        <v>-5.6634374019999996</v>
      </c>
      <c r="N1473">
        <v>-5.3969574070000004</v>
      </c>
      <c r="O1473">
        <v>-4.1928808200000001</v>
      </c>
      <c r="P1473">
        <v>-5.6245962220000001</v>
      </c>
      <c r="Q1473">
        <v>-6.0847904589999997</v>
      </c>
      <c r="R1473">
        <v>-0.28612183299999999</v>
      </c>
      <c r="S1473">
        <v>-0.28317186999999999</v>
      </c>
      <c r="T1473">
        <v>-0.26984786999999999</v>
      </c>
      <c r="U1473">
        <v>-0.209644041</v>
      </c>
      <c r="V1473">
        <v>-0.281229811</v>
      </c>
      <c r="W1473">
        <v>-0.30423952300000001</v>
      </c>
      <c r="X1473">
        <v>1.703162E-3</v>
      </c>
      <c r="Y1473">
        <v>9.8659879999999991E-3</v>
      </c>
      <c r="Z1473">
        <v>1.472178199</v>
      </c>
      <c r="AA1473">
        <v>-4.1330064E-2</v>
      </c>
      <c r="AB1473">
        <v>-3.9201730999999997E-2</v>
      </c>
      <c r="AC1473">
        <v>1.394935746</v>
      </c>
    </row>
    <row r="1474" spans="1:29" x14ac:dyDescent="0.3">
      <c r="A1474">
        <v>14.72</v>
      </c>
      <c r="B1474">
        <v>28.2</v>
      </c>
      <c r="C1474">
        <v>-100</v>
      </c>
      <c r="D1474">
        <v>-100</v>
      </c>
      <c r="E1474">
        <v>-100</v>
      </c>
      <c r="F1474">
        <v>-113.8846154</v>
      </c>
      <c r="G1474">
        <v>-113.0480769</v>
      </c>
      <c r="H1474">
        <v>-106.1057692</v>
      </c>
      <c r="I1474">
        <v>-105</v>
      </c>
      <c r="J1474">
        <v>-109</v>
      </c>
      <c r="K1474">
        <v>-122</v>
      </c>
      <c r="L1474">
        <v>-5.8232270679999996</v>
      </c>
      <c r="M1474">
        <v>-5.7804526039999997</v>
      </c>
      <c r="N1474">
        <v>-5.4254737159999999</v>
      </c>
      <c r="O1474">
        <v>-5.3689327579999997</v>
      </c>
      <c r="P1474">
        <v>-5.5734635289999996</v>
      </c>
      <c r="Q1474">
        <v>-6.2381885370000001</v>
      </c>
      <c r="R1474">
        <v>-0.29116135300000001</v>
      </c>
      <c r="S1474">
        <v>-0.28902263</v>
      </c>
      <c r="T1474">
        <v>-0.27127368600000001</v>
      </c>
      <c r="U1474">
        <v>-0.26844663800000002</v>
      </c>
      <c r="V1474">
        <v>-0.27867317600000002</v>
      </c>
      <c r="W1474">
        <v>-0.31190942700000002</v>
      </c>
      <c r="X1474">
        <v>1.234792E-3</v>
      </c>
      <c r="Y1474">
        <v>1.2545537000000001E-2</v>
      </c>
      <c r="Z1474">
        <v>1.493785385</v>
      </c>
      <c r="AA1474">
        <v>-5.9042950000000004E-3</v>
      </c>
      <c r="AB1474">
        <v>-2.5566346E-2</v>
      </c>
      <c r="AC1474">
        <v>1.507068844</v>
      </c>
    </row>
    <row r="1475" spans="1:29" x14ac:dyDescent="0.3">
      <c r="A1475">
        <v>14.73</v>
      </c>
      <c r="B1475">
        <v>28.2</v>
      </c>
      <c r="C1475">
        <v>-100</v>
      </c>
      <c r="D1475">
        <v>-100</v>
      </c>
      <c r="E1475">
        <v>-100</v>
      </c>
      <c r="F1475">
        <v>-114.5480769</v>
      </c>
      <c r="G1475">
        <v>-114.1057692</v>
      </c>
      <c r="H1475">
        <v>-107.9519231</v>
      </c>
      <c r="I1475">
        <v>-253</v>
      </c>
      <c r="J1475">
        <v>-107</v>
      </c>
      <c r="K1475">
        <v>-95</v>
      </c>
      <c r="L1475">
        <v>-5.8571516429999999</v>
      </c>
      <c r="M1475">
        <v>-5.83453526</v>
      </c>
      <c r="N1475">
        <v>-5.5198725340000001</v>
      </c>
      <c r="O1475">
        <v>-12.93657131</v>
      </c>
      <c r="P1475">
        <v>-5.4711981429999996</v>
      </c>
      <c r="Q1475">
        <v>-4.8576058279999996</v>
      </c>
      <c r="R1475">
        <v>-0.29285758200000001</v>
      </c>
      <c r="S1475">
        <v>-0.291726763</v>
      </c>
      <c r="T1475">
        <v>-0.27599362700000002</v>
      </c>
      <c r="U1475">
        <v>-0.64682856600000005</v>
      </c>
      <c r="V1475">
        <v>-0.27355990699999999</v>
      </c>
      <c r="W1475">
        <v>-0.242880291</v>
      </c>
      <c r="X1475">
        <v>6.5287899999999998E-4</v>
      </c>
      <c r="Y1475">
        <v>1.0865697000000001E-2</v>
      </c>
      <c r="Z1475">
        <v>1.5097859149999999</v>
      </c>
      <c r="AA1475">
        <v>0.21550675999999999</v>
      </c>
      <c r="AB1475">
        <v>0.144875963</v>
      </c>
      <c r="AC1475">
        <v>2.040822393</v>
      </c>
    </row>
    <row r="1476" spans="1:29" x14ac:dyDescent="0.3">
      <c r="A1476">
        <v>14.74</v>
      </c>
      <c r="B1476">
        <v>28.2</v>
      </c>
      <c r="C1476">
        <v>-100</v>
      </c>
      <c r="D1476">
        <v>-100</v>
      </c>
      <c r="E1476">
        <v>-100</v>
      </c>
      <c r="F1476">
        <v>-114.9423077</v>
      </c>
      <c r="G1476">
        <v>-115.1826923</v>
      </c>
      <c r="H1476">
        <v>-109.9519231</v>
      </c>
      <c r="I1476">
        <v>0</v>
      </c>
      <c r="J1476">
        <v>-109</v>
      </c>
      <c r="K1476">
        <v>-110</v>
      </c>
      <c r="L1476">
        <v>-5.8773097239999998</v>
      </c>
      <c r="M1476">
        <v>-5.8896012369999999</v>
      </c>
      <c r="N1476">
        <v>-5.6221379200000001</v>
      </c>
      <c r="O1476">
        <v>0</v>
      </c>
      <c r="P1476">
        <v>-5.5734635289999996</v>
      </c>
      <c r="Q1476">
        <v>-5.6245962220000001</v>
      </c>
      <c r="R1476">
        <v>-0.29386548600000001</v>
      </c>
      <c r="S1476">
        <v>-0.29448006199999999</v>
      </c>
      <c r="T1476">
        <v>-0.28110689599999999</v>
      </c>
      <c r="U1476">
        <v>0</v>
      </c>
      <c r="V1476">
        <v>-0.27867317600000002</v>
      </c>
      <c r="W1476">
        <v>-0.281229811</v>
      </c>
      <c r="X1476">
        <v>-3.5482500000000002E-4</v>
      </c>
      <c r="Y1476">
        <v>8.7105849999999999E-3</v>
      </c>
      <c r="Z1476">
        <v>1.5253551649999999</v>
      </c>
      <c r="AA1476">
        <v>-0.16089203299999999</v>
      </c>
      <c r="AB1476">
        <v>-9.4595481999999995E-2</v>
      </c>
      <c r="AC1476">
        <v>0.98228594300000005</v>
      </c>
    </row>
    <row r="1477" spans="1:29" x14ac:dyDescent="0.3">
      <c r="A1477">
        <v>14.75</v>
      </c>
      <c r="B1477">
        <v>28.2</v>
      </c>
      <c r="C1477">
        <v>-100</v>
      </c>
      <c r="D1477">
        <v>-100</v>
      </c>
      <c r="E1477">
        <v>-100</v>
      </c>
      <c r="F1477">
        <v>-115.4230769</v>
      </c>
      <c r="G1477">
        <v>-116.6057692</v>
      </c>
      <c r="H1477">
        <v>-111.8076923</v>
      </c>
      <c r="I1477">
        <v>-129</v>
      </c>
      <c r="J1477">
        <v>-88</v>
      </c>
      <c r="K1477">
        <v>-104</v>
      </c>
      <c r="L1477">
        <v>-5.9018927489999999</v>
      </c>
      <c r="M1477">
        <v>-5.9623669919999998</v>
      </c>
      <c r="N1477">
        <v>-5.7170283980000001</v>
      </c>
      <c r="O1477">
        <v>-6.5961173879999997</v>
      </c>
      <c r="P1477">
        <v>-4.4996769780000001</v>
      </c>
      <c r="Q1477">
        <v>-5.3178000650000001</v>
      </c>
      <c r="R1477">
        <v>-0.29509463699999999</v>
      </c>
      <c r="S1477">
        <v>-0.29811834999999998</v>
      </c>
      <c r="T1477">
        <v>-0.28585142000000002</v>
      </c>
      <c r="U1477">
        <v>-0.32980586899999997</v>
      </c>
      <c r="V1477">
        <v>-0.22498384900000001</v>
      </c>
      <c r="W1477">
        <v>-0.26589000299999999</v>
      </c>
      <c r="X1477">
        <v>-1.7457410000000001E-3</v>
      </c>
      <c r="Y1477">
        <v>7.1700490000000004E-3</v>
      </c>
      <c r="Z1477">
        <v>1.5422182579999999</v>
      </c>
      <c r="AA1477">
        <v>6.0519021999999999E-2</v>
      </c>
      <c r="AB1477">
        <v>7.669904E-3</v>
      </c>
      <c r="AC1477">
        <v>1.4397889850000001</v>
      </c>
    </row>
    <row r="1478" spans="1:29" x14ac:dyDescent="0.3">
      <c r="A1478">
        <v>14.76</v>
      </c>
      <c r="B1478">
        <v>28.2</v>
      </c>
      <c r="C1478">
        <v>-100</v>
      </c>
      <c r="D1478">
        <v>-100</v>
      </c>
      <c r="E1478">
        <v>-100</v>
      </c>
      <c r="F1478">
        <v>-115.6538462</v>
      </c>
      <c r="G1478">
        <v>-116.7596154</v>
      </c>
      <c r="H1478">
        <v>-112.5192308</v>
      </c>
      <c r="I1478">
        <v>-96</v>
      </c>
      <c r="J1478">
        <v>-116</v>
      </c>
      <c r="K1478">
        <v>-105</v>
      </c>
      <c r="L1478">
        <v>-5.9136926020000002</v>
      </c>
      <c r="M1478">
        <v>-5.9702335599999996</v>
      </c>
      <c r="N1478">
        <v>-5.7534112759999996</v>
      </c>
      <c r="O1478">
        <v>-4.9087385210000001</v>
      </c>
      <c r="P1478">
        <v>-5.9313923800000001</v>
      </c>
      <c r="Q1478">
        <v>-5.3689327579999997</v>
      </c>
      <c r="R1478">
        <v>-0.29568463</v>
      </c>
      <c r="S1478">
        <v>-0.298511678</v>
      </c>
      <c r="T1478">
        <v>-0.28767056400000002</v>
      </c>
      <c r="U1478">
        <v>-0.245436926</v>
      </c>
      <c r="V1478">
        <v>-0.29656961900000001</v>
      </c>
      <c r="W1478">
        <v>-0.26844663800000002</v>
      </c>
      <c r="X1478">
        <v>-1.6321969999999999E-3</v>
      </c>
      <c r="Y1478">
        <v>6.2850600000000003E-3</v>
      </c>
      <c r="Z1478">
        <v>1.5471348629999999</v>
      </c>
      <c r="AA1478">
        <v>-2.9521473999999999E-2</v>
      </c>
      <c r="AB1478">
        <v>1.704423E-3</v>
      </c>
      <c r="AC1478">
        <v>1.421847689</v>
      </c>
    </row>
    <row r="1479" spans="1:29" x14ac:dyDescent="0.3">
      <c r="A1479">
        <v>14.77</v>
      </c>
      <c r="B1479">
        <v>28.2</v>
      </c>
      <c r="C1479">
        <v>-100</v>
      </c>
      <c r="D1479">
        <v>-100</v>
      </c>
      <c r="E1479">
        <v>-100</v>
      </c>
      <c r="F1479">
        <v>-116.4423077</v>
      </c>
      <c r="G1479">
        <v>-116.6153846</v>
      </c>
      <c r="H1479">
        <v>-111.8557692</v>
      </c>
      <c r="I1479">
        <v>-225</v>
      </c>
      <c r="J1479">
        <v>-229</v>
      </c>
      <c r="K1479">
        <v>-111</v>
      </c>
      <c r="L1479">
        <v>-5.954008763</v>
      </c>
      <c r="M1479">
        <v>-5.9628586520000004</v>
      </c>
      <c r="N1479">
        <v>-5.7194867</v>
      </c>
      <c r="O1479">
        <v>-11.50485591</v>
      </c>
      <c r="P1479">
        <v>-11.70938668</v>
      </c>
      <c r="Q1479">
        <v>-5.6757289149999997</v>
      </c>
      <c r="R1479">
        <v>-0.29770043800000001</v>
      </c>
      <c r="S1479">
        <v>-0.298142933</v>
      </c>
      <c r="T1479">
        <v>-0.28597433500000002</v>
      </c>
      <c r="U1479">
        <v>-0.57524279499999997</v>
      </c>
      <c r="V1479">
        <v>-0.58546933400000001</v>
      </c>
      <c r="W1479">
        <v>-0.28378644600000003</v>
      </c>
      <c r="X1479">
        <v>-2.55474E-4</v>
      </c>
      <c r="Y1479">
        <v>7.9649000000000005E-3</v>
      </c>
      <c r="Z1479">
        <v>1.547048607</v>
      </c>
      <c r="AA1479">
        <v>-5.9042950000000004E-3</v>
      </c>
      <c r="AB1479">
        <v>0.19771307900000001</v>
      </c>
      <c r="AC1479">
        <v>2.534208027</v>
      </c>
    </row>
    <row r="1480" spans="1:29" x14ac:dyDescent="0.3">
      <c r="A1480">
        <v>14.78</v>
      </c>
      <c r="B1480">
        <v>28.2</v>
      </c>
      <c r="C1480">
        <v>-100</v>
      </c>
      <c r="D1480">
        <v>-100</v>
      </c>
      <c r="E1480">
        <v>-100</v>
      </c>
      <c r="F1480">
        <v>-115.6634615</v>
      </c>
      <c r="G1480">
        <v>-116.2788462</v>
      </c>
      <c r="H1480">
        <v>-111.0961538</v>
      </c>
      <c r="I1480">
        <v>0</v>
      </c>
      <c r="J1480">
        <v>0</v>
      </c>
      <c r="K1480">
        <v>-110</v>
      </c>
      <c r="L1480">
        <v>-5.914184262</v>
      </c>
      <c r="M1480">
        <v>-5.9456505350000004</v>
      </c>
      <c r="N1480">
        <v>-5.6806455199999997</v>
      </c>
      <c r="O1480">
        <v>0</v>
      </c>
      <c r="P1480">
        <v>0</v>
      </c>
      <c r="Q1480">
        <v>-5.6245962220000001</v>
      </c>
      <c r="R1480">
        <v>-0.29570921300000003</v>
      </c>
      <c r="S1480">
        <v>-0.29728252700000002</v>
      </c>
      <c r="T1480">
        <v>-0.28403227599999997</v>
      </c>
      <c r="U1480">
        <v>0</v>
      </c>
      <c r="V1480">
        <v>0</v>
      </c>
      <c r="W1480">
        <v>-0.281229811</v>
      </c>
      <c r="X1480">
        <v>-9.0835299999999998E-4</v>
      </c>
      <c r="Y1480">
        <v>8.3090630000000002E-3</v>
      </c>
      <c r="Z1480">
        <v>1.5386386240000001</v>
      </c>
      <c r="AA1480">
        <v>0</v>
      </c>
      <c r="AB1480">
        <v>-0.18748654100000001</v>
      </c>
      <c r="AC1480">
        <v>0.49338563400000002</v>
      </c>
    </row>
    <row r="1481" spans="1:29" x14ac:dyDescent="0.3">
      <c r="A1481">
        <v>14.79</v>
      </c>
      <c r="B1481">
        <v>28.2</v>
      </c>
      <c r="C1481">
        <v>-100</v>
      </c>
      <c r="D1481">
        <v>-100</v>
      </c>
      <c r="E1481">
        <v>-100</v>
      </c>
      <c r="F1481">
        <v>-114.3942308</v>
      </c>
      <c r="G1481">
        <v>-115.8269231</v>
      </c>
      <c r="H1481">
        <v>-110.8269231</v>
      </c>
      <c r="I1481">
        <v>-200</v>
      </c>
      <c r="J1481">
        <v>-216</v>
      </c>
      <c r="K1481">
        <v>-83</v>
      </c>
      <c r="L1481">
        <v>-5.8492850750000001</v>
      </c>
      <c r="M1481">
        <v>-5.9225424909999997</v>
      </c>
      <c r="N1481">
        <v>-5.6668790260000002</v>
      </c>
      <c r="O1481">
        <v>-10.226538590000001</v>
      </c>
      <c r="P1481">
        <v>-11.04466167</v>
      </c>
      <c r="Q1481">
        <v>-4.2440135129999996</v>
      </c>
      <c r="R1481">
        <v>-0.29246425399999998</v>
      </c>
      <c r="S1481">
        <v>-0.29612712499999999</v>
      </c>
      <c r="T1481">
        <v>-0.28334395099999998</v>
      </c>
      <c r="U1481">
        <v>-0.51132692899999999</v>
      </c>
      <c r="V1481">
        <v>-0.55223308400000004</v>
      </c>
      <c r="W1481">
        <v>-0.212200676</v>
      </c>
      <c r="X1481">
        <v>-2.1147589999999999E-3</v>
      </c>
      <c r="Y1481">
        <v>7.3011589999999998E-3</v>
      </c>
      <c r="Z1481">
        <v>1.5297111050000001</v>
      </c>
      <c r="AA1481">
        <v>-2.3617178999999999E-2</v>
      </c>
      <c r="AB1481">
        <v>0.213052887</v>
      </c>
      <c r="AC1481">
        <v>2.238176647</v>
      </c>
    </row>
    <row r="1482" spans="1:29" x14ac:dyDescent="0.3">
      <c r="A1482">
        <v>14.8</v>
      </c>
      <c r="B1482">
        <v>28.2</v>
      </c>
      <c r="C1482">
        <v>-100</v>
      </c>
      <c r="D1482">
        <v>-100</v>
      </c>
      <c r="E1482">
        <v>-100</v>
      </c>
      <c r="F1482">
        <v>-113.9711538</v>
      </c>
      <c r="G1482">
        <v>-115.9230769</v>
      </c>
      <c r="H1482">
        <v>-110.6730769</v>
      </c>
      <c r="I1482">
        <v>-84</v>
      </c>
      <c r="J1482">
        <v>-118</v>
      </c>
      <c r="K1482">
        <v>-202</v>
      </c>
      <c r="L1482">
        <v>-5.8276520119999997</v>
      </c>
      <c r="M1482">
        <v>-5.9274590959999998</v>
      </c>
      <c r="N1482">
        <v>-5.6590124580000003</v>
      </c>
      <c r="O1482">
        <v>-4.2951462060000001</v>
      </c>
      <c r="P1482">
        <v>-6.0336577660000001</v>
      </c>
      <c r="Q1482">
        <v>-10.328803969999999</v>
      </c>
      <c r="R1482">
        <v>-0.29138260100000002</v>
      </c>
      <c r="S1482">
        <v>-0.29637295499999999</v>
      </c>
      <c r="T1482">
        <v>-0.28295062300000001</v>
      </c>
      <c r="U1482">
        <v>-0.21475731000000001</v>
      </c>
      <c r="V1482">
        <v>-0.30168288799999998</v>
      </c>
      <c r="W1482">
        <v>-0.51644019900000004</v>
      </c>
      <c r="X1482">
        <v>-2.8811819999999999E-3</v>
      </c>
      <c r="Y1482">
        <v>7.2847700000000003E-3</v>
      </c>
      <c r="Z1482">
        <v>1.527554699</v>
      </c>
      <c r="AA1482">
        <v>-5.0186505999999999E-2</v>
      </c>
      <c r="AB1482">
        <v>-0.172146733</v>
      </c>
      <c r="AC1482">
        <v>1.8120708720000001</v>
      </c>
    </row>
    <row r="1483" spans="1:29" x14ac:dyDescent="0.3">
      <c r="A1483">
        <v>14.81</v>
      </c>
      <c r="B1483">
        <v>28.2</v>
      </c>
      <c r="C1483">
        <v>-100</v>
      </c>
      <c r="D1483">
        <v>-100</v>
      </c>
      <c r="E1483">
        <v>-100</v>
      </c>
      <c r="F1483">
        <v>-113.5288462</v>
      </c>
      <c r="G1483">
        <v>-116.5288462</v>
      </c>
      <c r="H1483">
        <v>-110.4230769</v>
      </c>
      <c r="I1483">
        <v>-112</v>
      </c>
      <c r="J1483">
        <v>-111</v>
      </c>
      <c r="K1483">
        <v>-98</v>
      </c>
      <c r="L1483">
        <v>-5.8050356289999998</v>
      </c>
      <c r="M1483">
        <v>-5.9584337080000003</v>
      </c>
      <c r="N1483">
        <v>-5.6462292850000004</v>
      </c>
      <c r="O1483">
        <v>-5.7268616080000001</v>
      </c>
      <c r="P1483">
        <v>-5.6757289149999997</v>
      </c>
      <c r="Q1483">
        <v>-5.0110039070000001</v>
      </c>
      <c r="R1483">
        <v>-0.29025178099999999</v>
      </c>
      <c r="S1483">
        <v>-0.29792168499999999</v>
      </c>
      <c r="T1483">
        <v>-0.28231146400000001</v>
      </c>
      <c r="U1483">
        <v>-0.28634308000000003</v>
      </c>
      <c r="V1483">
        <v>-0.28378644600000003</v>
      </c>
      <c r="W1483">
        <v>-0.25055019499999998</v>
      </c>
      <c r="X1483">
        <v>-4.4282210000000004E-3</v>
      </c>
      <c r="Y1483">
        <v>7.8501790000000005E-3</v>
      </c>
      <c r="Z1483">
        <v>1.5271665459999999</v>
      </c>
      <c r="AA1483">
        <v>1.476074E-3</v>
      </c>
      <c r="AB1483">
        <v>2.3009712000000002E-2</v>
      </c>
      <c r="AC1483">
        <v>1.4397889850000001</v>
      </c>
    </row>
    <row r="1484" spans="1:29" x14ac:dyDescent="0.3">
      <c r="A1484">
        <v>14.82</v>
      </c>
      <c r="B1484">
        <v>28.2</v>
      </c>
      <c r="C1484">
        <v>-100</v>
      </c>
      <c r="D1484">
        <v>-100</v>
      </c>
      <c r="E1484">
        <v>-100</v>
      </c>
      <c r="F1484">
        <v>-113.7980769</v>
      </c>
      <c r="G1484">
        <v>-115.8557692</v>
      </c>
      <c r="H1484">
        <v>-109.9903846</v>
      </c>
      <c r="I1484">
        <v>-112</v>
      </c>
      <c r="J1484">
        <v>-108</v>
      </c>
      <c r="K1484">
        <v>-103</v>
      </c>
      <c r="L1484">
        <v>-5.8188021230000002</v>
      </c>
      <c r="M1484">
        <v>-5.9240174720000001</v>
      </c>
      <c r="N1484">
        <v>-5.6241045620000003</v>
      </c>
      <c r="O1484">
        <v>-5.7268616080000001</v>
      </c>
      <c r="P1484">
        <v>-5.5223308360000001</v>
      </c>
      <c r="Q1484">
        <v>-5.2666673719999997</v>
      </c>
      <c r="R1484">
        <v>-0.29094010599999998</v>
      </c>
      <c r="S1484">
        <v>-0.296200874</v>
      </c>
      <c r="T1484">
        <v>-0.28120522799999997</v>
      </c>
      <c r="U1484">
        <v>-0.28634308000000003</v>
      </c>
      <c r="V1484">
        <v>-0.27611654200000002</v>
      </c>
      <c r="W1484">
        <v>-0.26333336899999998</v>
      </c>
      <c r="X1484">
        <v>-3.037306E-3</v>
      </c>
      <c r="Y1484">
        <v>8.2435080000000001E-3</v>
      </c>
      <c r="Z1484">
        <v>1.5234144000000001</v>
      </c>
      <c r="AA1484">
        <v>5.9042950000000004E-3</v>
      </c>
      <c r="AB1484">
        <v>1.1930962E-2</v>
      </c>
      <c r="AC1484">
        <v>1.4487596330000001</v>
      </c>
    </row>
    <row r="1485" spans="1:29" x14ac:dyDescent="0.3">
      <c r="A1485">
        <v>14.83</v>
      </c>
      <c r="B1485">
        <v>28.2</v>
      </c>
      <c r="C1485">
        <v>-100</v>
      </c>
      <c r="D1485">
        <v>-100</v>
      </c>
      <c r="E1485">
        <v>-100</v>
      </c>
      <c r="F1485">
        <v>-114.2115385</v>
      </c>
      <c r="G1485">
        <v>-114.9326923</v>
      </c>
      <c r="H1485">
        <v>-109.2980769</v>
      </c>
      <c r="I1485">
        <v>-111</v>
      </c>
      <c r="J1485">
        <v>-106</v>
      </c>
      <c r="K1485">
        <v>-84</v>
      </c>
      <c r="L1485">
        <v>-5.8399435249999998</v>
      </c>
      <c r="M1485">
        <v>-5.876818063</v>
      </c>
      <c r="N1485">
        <v>-5.5887050049999996</v>
      </c>
      <c r="O1485">
        <v>-5.6757289149999997</v>
      </c>
      <c r="P1485">
        <v>-5.4200654510000001</v>
      </c>
      <c r="Q1485">
        <v>-4.2951462060000001</v>
      </c>
      <c r="R1485">
        <v>-0.29199717600000002</v>
      </c>
      <c r="S1485">
        <v>-0.29384090299999999</v>
      </c>
      <c r="T1485">
        <v>-0.27943525000000002</v>
      </c>
      <c r="U1485">
        <v>-0.28378644600000003</v>
      </c>
      <c r="V1485">
        <v>-0.27100327299999999</v>
      </c>
      <c r="W1485">
        <v>-0.21475731000000001</v>
      </c>
      <c r="X1485">
        <v>-1.064476E-3</v>
      </c>
      <c r="Y1485">
        <v>8.9891929999999995E-3</v>
      </c>
      <c r="Z1485">
        <v>1.518023385</v>
      </c>
      <c r="AA1485">
        <v>7.3803690000000003E-3</v>
      </c>
      <c r="AB1485">
        <v>4.1758365999999998E-2</v>
      </c>
      <c r="AC1485">
        <v>1.3500825059999999</v>
      </c>
    </row>
    <row r="1486" spans="1:29" x14ac:dyDescent="0.3">
      <c r="A1486">
        <v>14.84</v>
      </c>
      <c r="B1486">
        <v>28.2</v>
      </c>
      <c r="C1486">
        <v>-100</v>
      </c>
      <c r="D1486">
        <v>-100</v>
      </c>
      <c r="E1486">
        <v>-100</v>
      </c>
      <c r="F1486">
        <v>-113.4423077</v>
      </c>
      <c r="G1486">
        <v>-113.875</v>
      </c>
      <c r="H1486">
        <v>-109.0384615</v>
      </c>
      <c r="I1486">
        <v>-106</v>
      </c>
      <c r="J1486">
        <v>-85</v>
      </c>
      <c r="K1486">
        <v>-112</v>
      </c>
      <c r="L1486">
        <v>-5.8006106839999996</v>
      </c>
      <c r="M1486">
        <v>-5.8227354069999997</v>
      </c>
      <c r="N1486">
        <v>-5.5754301709999998</v>
      </c>
      <c r="O1486">
        <v>-5.4200654510000001</v>
      </c>
      <c r="P1486">
        <v>-4.3462788989999996</v>
      </c>
      <c r="Q1486">
        <v>-5.7268616080000001</v>
      </c>
      <c r="R1486">
        <v>-0.29003053400000001</v>
      </c>
      <c r="S1486">
        <v>-0.29113676999999999</v>
      </c>
      <c r="T1486">
        <v>-0.27877150899999997</v>
      </c>
      <c r="U1486">
        <v>-0.27100327299999999</v>
      </c>
      <c r="V1486">
        <v>-0.21731394500000001</v>
      </c>
      <c r="W1486">
        <v>-0.28634308000000003</v>
      </c>
      <c r="X1486">
        <v>-6.3868599999999996E-4</v>
      </c>
      <c r="Y1486">
        <v>7.8747620000000004E-3</v>
      </c>
      <c r="Z1486">
        <v>1.5086645839999999</v>
      </c>
      <c r="AA1486">
        <v>3.0997548E-2</v>
      </c>
      <c r="AB1486">
        <v>-2.8122980999999998E-2</v>
      </c>
      <c r="AC1486">
        <v>1.3590531539999999</v>
      </c>
    </row>
    <row r="1487" spans="1:29" x14ac:dyDescent="0.3">
      <c r="A1487">
        <v>14.85</v>
      </c>
      <c r="B1487">
        <v>28.2</v>
      </c>
      <c r="C1487">
        <v>-100</v>
      </c>
      <c r="D1487">
        <v>-100</v>
      </c>
      <c r="E1487">
        <v>-100</v>
      </c>
      <c r="F1487">
        <v>-111.7788462</v>
      </c>
      <c r="G1487">
        <v>-111.6442308</v>
      </c>
      <c r="H1487">
        <v>-108.3076923</v>
      </c>
      <c r="I1487">
        <v>-107</v>
      </c>
      <c r="J1487">
        <v>-108</v>
      </c>
      <c r="K1487">
        <v>-112</v>
      </c>
      <c r="L1487">
        <v>-5.7155534159999997</v>
      </c>
      <c r="M1487">
        <v>-5.7086701690000003</v>
      </c>
      <c r="N1487">
        <v>-5.5380639729999999</v>
      </c>
      <c r="O1487">
        <v>-5.4711981429999996</v>
      </c>
      <c r="P1487">
        <v>-5.5223308360000001</v>
      </c>
      <c r="Q1487">
        <v>-5.7268616080000001</v>
      </c>
      <c r="R1487">
        <v>-0.28577767100000001</v>
      </c>
      <c r="S1487">
        <v>-0.285433508</v>
      </c>
      <c r="T1487">
        <v>-0.27690319899999999</v>
      </c>
      <c r="U1487">
        <v>-0.27355990699999999</v>
      </c>
      <c r="V1487">
        <v>-0.27611654200000002</v>
      </c>
      <c r="W1487">
        <v>-0.28634308000000003</v>
      </c>
      <c r="X1487">
        <v>1.9870200000000001E-4</v>
      </c>
      <c r="Y1487">
        <v>5.8015940000000002E-3</v>
      </c>
      <c r="Z1487">
        <v>1.487919961</v>
      </c>
      <c r="AA1487">
        <v>-1.476074E-3</v>
      </c>
      <c r="AB1487">
        <v>-7.669904E-3</v>
      </c>
      <c r="AC1487">
        <v>1.4667009289999999</v>
      </c>
    </row>
    <row r="1488" spans="1:29" x14ac:dyDescent="0.3">
      <c r="A1488">
        <v>14.86</v>
      </c>
      <c r="B1488">
        <v>28.2</v>
      </c>
      <c r="C1488">
        <v>-100</v>
      </c>
      <c r="D1488">
        <v>-100</v>
      </c>
      <c r="E1488">
        <v>-100</v>
      </c>
      <c r="F1488">
        <v>-111.0480769</v>
      </c>
      <c r="G1488">
        <v>-110.8269231</v>
      </c>
      <c r="H1488">
        <v>-106.5</v>
      </c>
      <c r="I1488">
        <v>-94</v>
      </c>
      <c r="J1488">
        <v>-109</v>
      </c>
      <c r="K1488">
        <v>-115</v>
      </c>
      <c r="L1488">
        <v>-5.6781872179999997</v>
      </c>
      <c r="M1488">
        <v>-5.6668790260000002</v>
      </c>
      <c r="N1488">
        <v>-5.4456317969999999</v>
      </c>
      <c r="O1488">
        <v>-4.8064731350000001</v>
      </c>
      <c r="P1488">
        <v>-5.5734635289999996</v>
      </c>
      <c r="Q1488">
        <v>-5.8802596869999997</v>
      </c>
      <c r="R1488">
        <v>-0.28390936100000003</v>
      </c>
      <c r="S1488">
        <v>-0.28334395099999998</v>
      </c>
      <c r="T1488">
        <v>-0.27228159000000002</v>
      </c>
      <c r="U1488">
        <v>-0.240323657</v>
      </c>
      <c r="V1488">
        <v>-0.27867317600000002</v>
      </c>
      <c r="W1488">
        <v>-0.29401298399999998</v>
      </c>
      <c r="X1488">
        <v>3.2643899999999998E-4</v>
      </c>
      <c r="Y1488">
        <v>7.5633769999999996E-3</v>
      </c>
      <c r="Z1488">
        <v>1.472868249</v>
      </c>
      <c r="AA1488">
        <v>-2.2141106000000001E-2</v>
      </c>
      <c r="AB1488">
        <v>-2.3009712000000002E-2</v>
      </c>
      <c r="AC1488">
        <v>1.426333013</v>
      </c>
    </row>
    <row r="1489" spans="1:29" x14ac:dyDescent="0.3">
      <c r="A1489">
        <v>14.87</v>
      </c>
      <c r="B1489">
        <v>28.2</v>
      </c>
      <c r="C1489">
        <v>-100</v>
      </c>
      <c r="D1489">
        <v>-100</v>
      </c>
      <c r="E1489">
        <v>-100</v>
      </c>
      <c r="F1489">
        <v>-110.4230769</v>
      </c>
      <c r="G1489">
        <v>-110.1730769</v>
      </c>
      <c r="H1489">
        <v>-104.4807692</v>
      </c>
      <c r="I1489">
        <v>-124</v>
      </c>
      <c r="J1489">
        <v>-113</v>
      </c>
      <c r="K1489">
        <v>-107</v>
      </c>
      <c r="L1489">
        <v>-5.6462292850000004</v>
      </c>
      <c r="M1489">
        <v>-5.6334461109999996</v>
      </c>
      <c r="N1489">
        <v>-5.3423830900000002</v>
      </c>
      <c r="O1489">
        <v>-6.3404539230000001</v>
      </c>
      <c r="P1489">
        <v>-5.7779943009999997</v>
      </c>
      <c r="Q1489">
        <v>-5.4711981429999996</v>
      </c>
      <c r="R1489">
        <v>-0.28231146400000001</v>
      </c>
      <c r="S1489">
        <v>-0.28167230599999998</v>
      </c>
      <c r="T1489">
        <v>-0.267119155</v>
      </c>
      <c r="U1489">
        <v>-0.31702269599999999</v>
      </c>
      <c r="V1489">
        <v>-0.288899715</v>
      </c>
      <c r="W1489">
        <v>-0.27355990699999999</v>
      </c>
      <c r="X1489">
        <v>3.6901799999999998E-4</v>
      </c>
      <c r="Y1489">
        <v>9.9151540000000007E-3</v>
      </c>
      <c r="Z1489">
        <v>1.458075306</v>
      </c>
      <c r="AA1489">
        <v>1.6236811E-2</v>
      </c>
      <c r="AB1489">
        <v>1.9600866000000002E-2</v>
      </c>
      <c r="AC1489">
        <v>1.5429514360000001</v>
      </c>
    </row>
    <row r="1490" spans="1:29" x14ac:dyDescent="0.3">
      <c r="A1490">
        <v>14.88</v>
      </c>
      <c r="B1490">
        <v>28.2</v>
      </c>
      <c r="C1490">
        <v>-100</v>
      </c>
      <c r="D1490">
        <v>-100</v>
      </c>
      <c r="E1490">
        <v>-100</v>
      </c>
      <c r="F1490">
        <v>-109.5480769</v>
      </c>
      <c r="G1490">
        <v>-109.3269231</v>
      </c>
      <c r="H1490">
        <v>-102.3076923</v>
      </c>
      <c r="I1490">
        <v>-127</v>
      </c>
      <c r="J1490">
        <v>-113</v>
      </c>
      <c r="K1490">
        <v>-81</v>
      </c>
      <c r="L1490">
        <v>-5.6014881780000003</v>
      </c>
      <c r="M1490">
        <v>-5.590179987</v>
      </c>
      <c r="N1490">
        <v>-5.2312678149999998</v>
      </c>
      <c r="O1490">
        <v>-6.4938520019999997</v>
      </c>
      <c r="P1490">
        <v>-5.7779943009999997</v>
      </c>
      <c r="Q1490">
        <v>-4.1417481269999996</v>
      </c>
      <c r="R1490">
        <v>-0.28007440900000002</v>
      </c>
      <c r="S1490">
        <v>-0.27950899899999998</v>
      </c>
      <c r="T1490">
        <v>-0.26156339099999998</v>
      </c>
      <c r="U1490">
        <v>-0.3246926</v>
      </c>
      <c r="V1490">
        <v>-0.288899715</v>
      </c>
      <c r="W1490">
        <v>-0.207087406</v>
      </c>
      <c r="X1490">
        <v>3.2643899999999998E-4</v>
      </c>
      <c r="Y1490">
        <v>1.2152209000000001E-2</v>
      </c>
      <c r="Z1490">
        <v>1.4406084189999999</v>
      </c>
      <c r="AA1490">
        <v>2.0665032E-2</v>
      </c>
      <c r="AB1490">
        <v>6.6472501000000003E-2</v>
      </c>
      <c r="AC1490">
        <v>1.4397889850000001</v>
      </c>
    </row>
    <row r="1491" spans="1:29" x14ac:dyDescent="0.3">
      <c r="A1491">
        <v>14.89</v>
      </c>
      <c r="B1491">
        <v>28.2</v>
      </c>
      <c r="C1491">
        <v>-100</v>
      </c>
      <c r="D1491">
        <v>-100</v>
      </c>
      <c r="E1491">
        <v>-100</v>
      </c>
      <c r="F1491">
        <v>-109.1153846</v>
      </c>
      <c r="G1491">
        <v>-109.7596154</v>
      </c>
      <c r="H1491">
        <v>-100.9326923</v>
      </c>
      <c r="I1491">
        <v>-122</v>
      </c>
      <c r="J1491">
        <v>-118</v>
      </c>
      <c r="K1491">
        <v>-101</v>
      </c>
      <c r="L1491">
        <v>-5.5793634550000002</v>
      </c>
      <c r="M1491">
        <v>-5.6123047100000001</v>
      </c>
      <c r="N1491">
        <v>-5.160960362</v>
      </c>
      <c r="O1491">
        <v>-6.2381885370000001</v>
      </c>
      <c r="P1491">
        <v>-6.0336577660000001</v>
      </c>
      <c r="Q1491">
        <v>-5.1644019859999997</v>
      </c>
      <c r="R1491">
        <v>-0.27896817299999999</v>
      </c>
      <c r="S1491">
        <v>-0.28061523500000002</v>
      </c>
      <c r="T1491">
        <v>-0.25804801799999999</v>
      </c>
      <c r="U1491">
        <v>-0.31190942700000002</v>
      </c>
      <c r="V1491">
        <v>-0.30168288799999998</v>
      </c>
      <c r="W1491">
        <v>-0.25822009899999998</v>
      </c>
      <c r="X1491">
        <v>-9.5093200000000004E-4</v>
      </c>
      <c r="Y1491">
        <v>1.4495790999999999E-2</v>
      </c>
      <c r="Z1491">
        <v>1.4344410990000001</v>
      </c>
      <c r="AA1491">
        <v>5.9042950000000004E-3</v>
      </c>
      <c r="AB1491">
        <v>3.2384039000000003E-2</v>
      </c>
      <c r="AC1491">
        <v>1.529495464</v>
      </c>
    </row>
    <row r="1492" spans="1:29" x14ac:dyDescent="0.3">
      <c r="A1492">
        <v>14.9</v>
      </c>
      <c r="B1492">
        <v>28.2</v>
      </c>
      <c r="C1492">
        <v>-100</v>
      </c>
      <c r="D1492">
        <v>-100</v>
      </c>
      <c r="E1492">
        <v>-100</v>
      </c>
      <c r="F1492">
        <v>-108.5769231</v>
      </c>
      <c r="G1492">
        <v>-110.3173077</v>
      </c>
      <c r="H1492">
        <v>-100.6153846</v>
      </c>
      <c r="I1492">
        <v>-116</v>
      </c>
      <c r="J1492">
        <v>-95</v>
      </c>
      <c r="K1492">
        <v>-106</v>
      </c>
      <c r="L1492">
        <v>-5.5518304670000003</v>
      </c>
      <c r="M1492">
        <v>-5.6408210189999997</v>
      </c>
      <c r="N1492">
        <v>-5.1447355659999996</v>
      </c>
      <c r="O1492">
        <v>-5.9313923800000001</v>
      </c>
      <c r="P1492">
        <v>-4.8576058279999996</v>
      </c>
      <c r="Q1492">
        <v>-5.4200654510000001</v>
      </c>
      <c r="R1492">
        <v>-0.27759152300000001</v>
      </c>
      <c r="S1492">
        <v>-0.28204105099999999</v>
      </c>
      <c r="T1492">
        <v>-0.257236778</v>
      </c>
      <c r="U1492">
        <v>-0.29656961900000001</v>
      </c>
      <c r="V1492">
        <v>-0.242880291</v>
      </c>
      <c r="W1492">
        <v>-0.27100327299999999</v>
      </c>
      <c r="X1492">
        <v>-2.568936E-3</v>
      </c>
      <c r="Y1492">
        <v>1.5053006000000001E-2</v>
      </c>
      <c r="Z1492">
        <v>1.433104127</v>
      </c>
      <c r="AA1492">
        <v>3.0997548E-2</v>
      </c>
      <c r="AB1492">
        <v>-8.5221199999999998E-4</v>
      </c>
      <c r="AC1492">
        <v>1.421847689</v>
      </c>
    </row>
    <row r="1493" spans="1:29" x14ac:dyDescent="0.3">
      <c r="A1493">
        <v>14.91</v>
      </c>
      <c r="B1493">
        <v>28.2</v>
      </c>
      <c r="C1493">
        <v>-100</v>
      </c>
      <c r="D1493">
        <v>-100</v>
      </c>
      <c r="E1493">
        <v>-100</v>
      </c>
      <c r="F1493">
        <v>-108.2692308</v>
      </c>
      <c r="G1493">
        <v>-110.8942308</v>
      </c>
      <c r="H1493">
        <v>-100.3269231</v>
      </c>
      <c r="I1493">
        <v>-89</v>
      </c>
      <c r="J1493">
        <v>-114</v>
      </c>
      <c r="K1493">
        <v>-105</v>
      </c>
      <c r="L1493">
        <v>-5.5360973309999997</v>
      </c>
      <c r="M1493">
        <v>-5.6703206499999999</v>
      </c>
      <c r="N1493">
        <v>-5.1299857500000003</v>
      </c>
      <c r="O1493">
        <v>-4.5508096709999997</v>
      </c>
      <c r="P1493">
        <v>-5.8291269940000001</v>
      </c>
      <c r="Q1493">
        <v>-5.3689327579999997</v>
      </c>
      <c r="R1493">
        <v>-0.27680486700000001</v>
      </c>
      <c r="S1493">
        <v>-0.28351603199999997</v>
      </c>
      <c r="T1493">
        <v>-0.25649928799999999</v>
      </c>
      <c r="U1493">
        <v>-0.22754048399999999</v>
      </c>
      <c r="V1493">
        <v>-0.29145634999999998</v>
      </c>
      <c r="W1493">
        <v>-0.26844663800000002</v>
      </c>
      <c r="X1493">
        <v>-3.8746929999999998E-3</v>
      </c>
      <c r="Y1493">
        <v>1.5774107999999998E-2</v>
      </c>
      <c r="Z1493">
        <v>1.4330178710000001</v>
      </c>
      <c r="AA1493">
        <v>-3.6901842999999997E-2</v>
      </c>
      <c r="AB1493">
        <v>-5.9654809999999999E-3</v>
      </c>
      <c r="AC1493">
        <v>1.381479774</v>
      </c>
    </row>
    <row r="1494" spans="1:29" x14ac:dyDescent="0.3">
      <c r="A1494">
        <v>14.92</v>
      </c>
      <c r="B1494">
        <v>28.2</v>
      </c>
      <c r="C1494">
        <v>-100</v>
      </c>
      <c r="D1494">
        <v>-100</v>
      </c>
      <c r="E1494">
        <v>-100</v>
      </c>
      <c r="F1494">
        <v>-108.2980769</v>
      </c>
      <c r="G1494">
        <v>-111.2596154</v>
      </c>
      <c r="H1494">
        <v>-99.817307690000007</v>
      </c>
      <c r="I1494">
        <v>-110</v>
      </c>
      <c r="J1494">
        <v>-117</v>
      </c>
      <c r="K1494">
        <v>-107</v>
      </c>
      <c r="L1494">
        <v>-5.537572312</v>
      </c>
      <c r="M1494">
        <v>-5.6890037490000003</v>
      </c>
      <c r="N1494">
        <v>-5.1039277429999999</v>
      </c>
      <c r="O1494">
        <v>-5.6245962220000001</v>
      </c>
      <c r="P1494">
        <v>-5.9825250729999997</v>
      </c>
      <c r="Q1494">
        <v>-5.4711981429999996</v>
      </c>
      <c r="R1494">
        <v>-0.27687861600000002</v>
      </c>
      <c r="S1494">
        <v>-0.28445018700000002</v>
      </c>
      <c r="T1494">
        <v>-0.25519638700000002</v>
      </c>
      <c r="U1494">
        <v>-0.281229811</v>
      </c>
      <c r="V1494">
        <v>-0.29912625399999998</v>
      </c>
      <c r="W1494">
        <v>-0.27355990699999999</v>
      </c>
      <c r="X1494">
        <v>-4.3714490000000003E-3</v>
      </c>
      <c r="Y1494">
        <v>1.6978676000000002E-2</v>
      </c>
      <c r="Z1494">
        <v>1.432500334</v>
      </c>
      <c r="AA1494">
        <v>-1.0332516E-2</v>
      </c>
      <c r="AB1494">
        <v>1.107875E-2</v>
      </c>
      <c r="AC1494">
        <v>1.4980981959999999</v>
      </c>
    </row>
    <row r="1495" spans="1:29" x14ac:dyDescent="0.3">
      <c r="A1495">
        <v>14.93</v>
      </c>
      <c r="B1495">
        <v>28.2</v>
      </c>
      <c r="C1495">
        <v>-100</v>
      </c>
      <c r="D1495">
        <v>-100</v>
      </c>
      <c r="E1495">
        <v>-100</v>
      </c>
      <c r="F1495">
        <v>-109.4711538</v>
      </c>
      <c r="G1495">
        <v>-110.9903846</v>
      </c>
      <c r="H1495">
        <v>-99.567307690000007</v>
      </c>
      <c r="I1495">
        <v>-105</v>
      </c>
      <c r="J1495">
        <v>-122</v>
      </c>
      <c r="K1495">
        <v>-102</v>
      </c>
      <c r="L1495">
        <v>-5.5975548939999999</v>
      </c>
      <c r="M1495">
        <v>-5.6752372549999999</v>
      </c>
      <c r="N1495">
        <v>-5.09114457</v>
      </c>
      <c r="O1495">
        <v>-5.3689327579999997</v>
      </c>
      <c r="P1495">
        <v>-6.2381885370000001</v>
      </c>
      <c r="Q1495">
        <v>-5.2155346790000001</v>
      </c>
      <c r="R1495">
        <v>-0.27987774500000001</v>
      </c>
      <c r="S1495">
        <v>-0.283761863</v>
      </c>
      <c r="T1495">
        <v>-0.254557229</v>
      </c>
      <c r="U1495">
        <v>-0.26844663800000002</v>
      </c>
      <c r="V1495">
        <v>-0.31190942700000002</v>
      </c>
      <c r="W1495">
        <v>-0.26077673400000001</v>
      </c>
      <c r="X1495">
        <v>-2.242497E-3</v>
      </c>
      <c r="Y1495">
        <v>1.8175050000000002E-2</v>
      </c>
      <c r="Z1495">
        <v>1.435433046</v>
      </c>
      <c r="AA1495">
        <v>-2.5093252999999999E-2</v>
      </c>
      <c r="AB1495">
        <v>1.9600866000000002E-2</v>
      </c>
      <c r="AC1495">
        <v>1.475671577</v>
      </c>
    </row>
    <row r="1496" spans="1:29" x14ac:dyDescent="0.3">
      <c r="A1496">
        <v>14.94</v>
      </c>
      <c r="B1496">
        <v>28.2</v>
      </c>
      <c r="C1496">
        <v>-100</v>
      </c>
      <c r="D1496">
        <v>-100</v>
      </c>
      <c r="E1496">
        <v>-100</v>
      </c>
      <c r="F1496">
        <v>-111.5961538</v>
      </c>
      <c r="G1496">
        <v>-111.5961538</v>
      </c>
      <c r="H1496">
        <v>-100.7788462</v>
      </c>
      <c r="I1496">
        <v>-105</v>
      </c>
      <c r="J1496">
        <v>-122</v>
      </c>
      <c r="K1496">
        <v>-77</v>
      </c>
      <c r="L1496">
        <v>-5.7062118670000004</v>
      </c>
      <c r="M1496">
        <v>-5.7062118670000004</v>
      </c>
      <c r="N1496">
        <v>-5.1530937940000001</v>
      </c>
      <c r="O1496">
        <v>-5.3689327579999997</v>
      </c>
      <c r="P1496">
        <v>-6.2381885370000001</v>
      </c>
      <c r="Q1496">
        <v>-3.9372173560000001</v>
      </c>
      <c r="R1496">
        <v>-0.285310593</v>
      </c>
      <c r="S1496">
        <v>-0.285310593</v>
      </c>
      <c r="T1496">
        <v>-0.25765469000000002</v>
      </c>
      <c r="U1496">
        <v>-0.26844663800000002</v>
      </c>
      <c r="V1496">
        <v>-0.31190942700000002</v>
      </c>
      <c r="W1496">
        <v>-0.19686086799999999</v>
      </c>
      <c r="X1496">
        <v>0</v>
      </c>
      <c r="Y1496">
        <v>1.8437268999999999E-2</v>
      </c>
      <c r="Z1496">
        <v>1.453115573</v>
      </c>
      <c r="AA1496">
        <v>-2.5093252999999999E-2</v>
      </c>
      <c r="AB1496">
        <v>6.2211442999999998E-2</v>
      </c>
      <c r="AC1496">
        <v>1.3635384779999999</v>
      </c>
    </row>
    <row r="1497" spans="1:29" x14ac:dyDescent="0.3">
      <c r="A1497">
        <v>14.95</v>
      </c>
      <c r="B1497">
        <v>28.2</v>
      </c>
      <c r="C1497">
        <v>-100</v>
      </c>
      <c r="D1497">
        <v>-100</v>
      </c>
      <c r="E1497">
        <v>-100</v>
      </c>
      <c r="F1497">
        <v>-113.6153846</v>
      </c>
      <c r="G1497">
        <v>-113.5480769</v>
      </c>
      <c r="H1497">
        <v>-102.3269231</v>
      </c>
      <c r="I1497">
        <v>-110</v>
      </c>
      <c r="J1497">
        <v>-94</v>
      </c>
      <c r="K1497">
        <v>-92</v>
      </c>
      <c r="L1497">
        <v>-5.809460574</v>
      </c>
      <c r="M1497">
        <v>-5.8060189500000003</v>
      </c>
      <c r="N1497">
        <v>-5.2322511360000004</v>
      </c>
      <c r="O1497">
        <v>-5.6245962220000001</v>
      </c>
      <c r="P1497">
        <v>-4.8064731350000001</v>
      </c>
      <c r="Q1497">
        <v>-4.7042077500000001</v>
      </c>
      <c r="R1497">
        <v>-0.29047302899999999</v>
      </c>
      <c r="S1497">
        <v>-0.290300948</v>
      </c>
      <c r="T1497">
        <v>-0.26161255700000002</v>
      </c>
      <c r="U1497">
        <v>-0.281229811</v>
      </c>
      <c r="V1497">
        <v>-0.240323657</v>
      </c>
      <c r="W1497">
        <v>-0.23521038699999999</v>
      </c>
      <c r="X1497" s="1">
        <v>9.9400000000000004E-5</v>
      </c>
      <c r="Y1497">
        <v>1.9182953999999999E-2</v>
      </c>
      <c r="Z1497">
        <v>1.477871111</v>
      </c>
      <c r="AA1497">
        <v>2.3617178999999999E-2</v>
      </c>
      <c r="AB1497">
        <v>1.7044231E-2</v>
      </c>
      <c r="AC1497">
        <v>1.3276558869999999</v>
      </c>
    </row>
    <row r="1498" spans="1:29" x14ac:dyDescent="0.3">
      <c r="A1498">
        <v>14.96</v>
      </c>
      <c r="B1498">
        <v>28.2</v>
      </c>
      <c r="C1498">
        <v>-100</v>
      </c>
      <c r="D1498">
        <v>-100</v>
      </c>
      <c r="E1498">
        <v>-100</v>
      </c>
      <c r="F1498">
        <v>-115.8269231</v>
      </c>
      <c r="G1498">
        <v>-115.9134615</v>
      </c>
      <c r="H1498">
        <v>-103.9807692</v>
      </c>
      <c r="I1498">
        <v>-86</v>
      </c>
      <c r="J1498">
        <v>-115</v>
      </c>
      <c r="K1498">
        <v>-98</v>
      </c>
      <c r="L1498">
        <v>-5.9225424909999997</v>
      </c>
      <c r="M1498">
        <v>-5.9269674349999999</v>
      </c>
      <c r="N1498">
        <v>-5.3168167439999996</v>
      </c>
      <c r="O1498">
        <v>-4.3974115920000001</v>
      </c>
      <c r="P1498">
        <v>-5.8802596869999997</v>
      </c>
      <c r="Q1498">
        <v>-5.0110039070000001</v>
      </c>
      <c r="R1498">
        <v>-0.29612712499999999</v>
      </c>
      <c r="S1498">
        <v>-0.29634837200000003</v>
      </c>
      <c r="T1498">
        <v>-0.265840837</v>
      </c>
      <c r="U1498">
        <v>-0.21987058000000001</v>
      </c>
      <c r="V1498">
        <v>-0.29401298399999998</v>
      </c>
      <c r="W1498">
        <v>-0.25055019499999998</v>
      </c>
      <c r="X1498">
        <v>-1.27737E-4</v>
      </c>
      <c r="Y1498">
        <v>2.0264607E-2</v>
      </c>
      <c r="Z1498">
        <v>1.5058181289999999</v>
      </c>
      <c r="AA1498">
        <v>-4.2806137000000001E-2</v>
      </c>
      <c r="AB1498">
        <v>4.2610579999999999E-3</v>
      </c>
      <c r="AC1498">
        <v>1.3411118580000001</v>
      </c>
    </row>
    <row r="1499" spans="1:29" x14ac:dyDescent="0.3">
      <c r="A1499">
        <v>14.97</v>
      </c>
      <c r="B1499">
        <v>28.2</v>
      </c>
      <c r="C1499">
        <v>-100</v>
      </c>
      <c r="D1499">
        <v>-100</v>
      </c>
      <c r="E1499">
        <v>-100</v>
      </c>
      <c r="F1499">
        <v>-117.3269231</v>
      </c>
      <c r="G1499">
        <v>-118.2788462</v>
      </c>
      <c r="H1499">
        <v>-105.2115385</v>
      </c>
      <c r="I1499">
        <v>-108</v>
      </c>
      <c r="J1499">
        <v>-114</v>
      </c>
      <c r="K1499">
        <v>-105</v>
      </c>
      <c r="L1499">
        <v>-5.9992415299999999</v>
      </c>
      <c r="M1499">
        <v>-6.0479159200000003</v>
      </c>
      <c r="N1499">
        <v>-5.3797492890000003</v>
      </c>
      <c r="O1499">
        <v>-5.5223308360000001</v>
      </c>
      <c r="P1499">
        <v>-5.8291269940000001</v>
      </c>
      <c r="Q1499">
        <v>-5.3689327579999997</v>
      </c>
      <c r="R1499">
        <v>-0.29996207699999999</v>
      </c>
      <c r="S1499">
        <v>-0.30239579599999999</v>
      </c>
      <c r="T1499">
        <v>-0.26898746400000001</v>
      </c>
      <c r="U1499">
        <v>-0.27611654200000002</v>
      </c>
      <c r="V1499">
        <v>-0.29145634999999998</v>
      </c>
      <c r="W1499">
        <v>-0.26844663800000002</v>
      </c>
      <c r="X1499">
        <v>-1.4051090000000001E-3</v>
      </c>
      <c r="Y1499">
        <v>2.1460981000000001E-2</v>
      </c>
      <c r="Z1499">
        <v>1.52867603</v>
      </c>
      <c r="AA1499">
        <v>-8.8564420000000008E-3</v>
      </c>
      <c r="AB1499">
        <v>1.0226539E-2</v>
      </c>
      <c r="AC1499">
        <v>1.4667009289999999</v>
      </c>
    </row>
    <row r="1500" spans="1:29" x14ac:dyDescent="0.3">
      <c r="A1500">
        <v>14.98</v>
      </c>
      <c r="B1500">
        <v>28.2</v>
      </c>
      <c r="C1500">
        <v>-100</v>
      </c>
      <c r="D1500">
        <v>-100</v>
      </c>
      <c r="E1500">
        <v>-100</v>
      </c>
      <c r="F1500">
        <v>-117.6538462</v>
      </c>
      <c r="G1500">
        <v>-119.2211538</v>
      </c>
      <c r="H1500">
        <v>-105.2403846</v>
      </c>
      <c r="I1500">
        <v>-108</v>
      </c>
      <c r="J1500">
        <v>-107</v>
      </c>
      <c r="K1500">
        <v>-108</v>
      </c>
      <c r="L1500">
        <v>-6.0159579870000002</v>
      </c>
      <c r="M1500">
        <v>-6.0960986500000001</v>
      </c>
      <c r="N1500">
        <v>-5.3812242699999997</v>
      </c>
      <c r="O1500">
        <v>-5.5223308360000001</v>
      </c>
      <c r="P1500">
        <v>-5.4711981429999996</v>
      </c>
      <c r="Q1500">
        <v>-5.5223308360000001</v>
      </c>
      <c r="R1500">
        <v>-0.30079789899999998</v>
      </c>
      <c r="S1500">
        <v>-0.304804933</v>
      </c>
      <c r="T1500">
        <v>-0.26906121399999999</v>
      </c>
      <c r="U1500">
        <v>-0.27611654200000002</v>
      </c>
      <c r="V1500">
        <v>-0.27355990699999999</v>
      </c>
      <c r="W1500">
        <v>-0.27611654200000002</v>
      </c>
      <c r="X1500">
        <v>-2.3134620000000001E-3</v>
      </c>
      <c r="Y1500">
        <v>2.2493467999999999E-2</v>
      </c>
      <c r="Z1500">
        <v>1.5344983249999999</v>
      </c>
      <c r="AA1500">
        <v>1.476074E-3</v>
      </c>
      <c r="AB1500">
        <v>-8.5221199999999998E-4</v>
      </c>
      <c r="AC1500">
        <v>1.4487596330000001</v>
      </c>
    </row>
    <row r="1501" spans="1:29" x14ac:dyDescent="0.3">
      <c r="A1501">
        <v>14.99</v>
      </c>
      <c r="B1501">
        <v>28.2</v>
      </c>
      <c r="C1501">
        <v>-100</v>
      </c>
      <c r="D1501">
        <v>-100</v>
      </c>
      <c r="E1501">
        <v>-100</v>
      </c>
      <c r="F1501">
        <v>-117.7692308</v>
      </c>
      <c r="G1501">
        <v>-118.7692308</v>
      </c>
      <c r="H1501">
        <v>-106.6538462</v>
      </c>
      <c r="I1501">
        <v>-108</v>
      </c>
      <c r="J1501">
        <v>-109</v>
      </c>
      <c r="K1501">
        <v>-90</v>
      </c>
      <c r="L1501">
        <v>-6.0218579129999998</v>
      </c>
      <c r="M1501">
        <v>-6.0729906060000003</v>
      </c>
      <c r="N1501">
        <v>-5.4534983649999997</v>
      </c>
      <c r="O1501">
        <v>-5.5223308360000001</v>
      </c>
      <c r="P1501">
        <v>-5.5734635289999996</v>
      </c>
      <c r="Q1501">
        <v>-4.6019423640000001</v>
      </c>
      <c r="R1501">
        <v>-0.301092896</v>
      </c>
      <c r="S1501">
        <v>-0.30364953</v>
      </c>
      <c r="T1501">
        <v>-0.27267491799999999</v>
      </c>
      <c r="U1501">
        <v>-0.27611654200000002</v>
      </c>
      <c r="V1501">
        <v>-0.27867317600000002</v>
      </c>
      <c r="W1501">
        <v>-0.23009711799999999</v>
      </c>
      <c r="X1501">
        <v>-1.476074E-3</v>
      </c>
      <c r="Y1501">
        <v>1.9797530000000001E-2</v>
      </c>
      <c r="Z1501">
        <v>1.5393286740000001</v>
      </c>
      <c r="AA1501">
        <v>-1.476074E-3</v>
      </c>
      <c r="AB1501">
        <v>3.1531826999999998E-2</v>
      </c>
      <c r="AC1501">
        <v>1.37699445</v>
      </c>
    </row>
    <row r="1502" spans="1:29" x14ac:dyDescent="0.3">
      <c r="A1502">
        <v>15</v>
      </c>
      <c r="B1502">
        <v>28.2</v>
      </c>
      <c r="C1502">
        <v>-100</v>
      </c>
      <c r="D1502">
        <v>-100</v>
      </c>
      <c r="E1502">
        <v>-100</v>
      </c>
      <c r="F1502">
        <v>-117.6057692</v>
      </c>
      <c r="G1502">
        <v>-118.3653846</v>
      </c>
      <c r="H1502">
        <v>-108.4807692</v>
      </c>
      <c r="I1502">
        <v>-118</v>
      </c>
      <c r="J1502">
        <v>-86</v>
      </c>
      <c r="K1502">
        <v>-112</v>
      </c>
      <c r="L1502">
        <v>-6.0134996850000002</v>
      </c>
      <c r="M1502">
        <v>-6.0523408649999997</v>
      </c>
      <c r="N1502">
        <v>-5.5469138620000003</v>
      </c>
      <c r="O1502">
        <v>-6.0336577660000001</v>
      </c>
      <c r="P1502">
        <v>-4.3974115920000001</v>
      </c>
      <c r="Q1502">
        <v>-5.7268616080000001</v>
      </c>
      <c r="R1502">
        <v>-0.30067498399999998</v>
      </c>
      <c r="S1502">
        <v>-0.30261704299999997</v>
      </c>
      <c r="T1502">
        <v>-0.277345693</v>
      </c>
      <c r="U1502">
        <v>-0.30168288799999998</v>
      </c>
      <c r="V1502">
        <v>-0.21987058000000001</v>
      </c>
      <c r="W1502">
        <v>-0.28634308000000003</v>
      </c>
      <c r="X1502">
        <v>-1.121248E-3</v>
      </c>
      <c r="Y1502">
        <v>1.6200214000000001E-2</v>
      </c>
      <c r="Z1502">
        <v>1.544978457</v>
      </c>
      <c r="AA1502">
        <v>4.7234357999999997E-2</v>
      </c>
      <c r="AB1502">
        <v>-1.7044231E-2</v>
      </c>
      <c r="AC1502">
        <v>1.417362365</v>
      </c>
    </row>
    <row r="1503" spans="1:29" x14ac:dyDescent="0.3">
      <c r="A1503">
        <v>15.01</v>
      </c>
      <c r="B1503">
        <v>28.2</v>
      </c>
      <c r="C1503">
        <v>-100</v>
      </c>
      <c r="D1503">
        <v>-100</v>
      </c>
      <c r="E1503">
        <v>-100</v>
      </c>
      <c r="F1503">
        <v>-117.4711538</v>
      </c>
      <c r="G1503">
        <v>-118.3942308</v>
      </c>
      <c r="H1503">
        <v>-110.3076923</v>
      </c>
      <c r="I1503">
        <v>-229</v>
      </c>
      <c r="J1503">
        <v>-112</v>
      </c>
      <c r="K1503">
        <v>-110</v>
      </c>
      <c r="L1503">
        <v>-6.006616438</v>
      </c>
      <c r="M1503">
        <v>-6.0538158470000001</v>
      </c>
      <c r="N1503">
        <v>-5.6403293589999999</v>
      </c>
      <c r="O1503">
        <v>-11.70938668</v>
      </c>
      <c r="P1503">
        <v>-5.7268616080000001</v>
      </c>
      <c r="Q1503">
        <v>-5.6245962220000001</v>
      </c>
      <c r="R1503">
        <v>-0.300330822</v>
      </c>
      <c r="S1503">
        <v>-0.30269079199999999</v>
      </c>
      <c r="T1503">
        <v>-0.28201646800000002</v>
      </c>
      <c r="U1503">
        <v>-0.58546933400000001</v>
      </c>
      <c r="V1503">
        <v>-0.28634308000000003</v>
      </c>
      <c r="W1503">
        <v>-0.281229811</v>
      </c>
      <c r="X1503">
        <v>-1.36253E-3</v>
      </c>
      <c r="Y1503">
        <v>1.2996226E-2</v>
      </c>
      <c r="Z1503">
        <v>1.55269839</v>
      </c>
      <c r="AA1503">
        <v>0.172700623</v>
      </c>
      <c r="AB1503">
        <v>0.10311759700000001</v>
      </c>
      <c r="AC1503">
        <v>2.022881097</v>
      </c>
    </row>
    <row r="1504" spans="1:29" x14ac:dyDescent="0.3">
      <c r="A1504">
        <v>15.02</v>
      </c>
      <c r="B1504">
        <v>28.2</v>
      </c>
      <c r="C1504">
        <v>-100</v>
      </c>
      <c r="D1504">
        <v>-100</v>
      </c>
      <c r="E1504">
        <v>-100</v>
      </c>
      <c r="F1504">
        <v>-117.8269231</v>
      </c>
      <c r="G1504">
        <v>-118.3557692</v>
      </c>
      <c r="H1504">
        <v>-111.8076923</v>
      </c>
      <c r="I1504">
        <v>-122</v>
      </c>
      <c r="J1504">
        <v>-238</v>
      </c>
      <c r="K1504">
        <v>-213</v>
      </c>
      <c r="L1504">
        <v>-6.0248078769999998</v>
      </c>
      <c r="M1504">
        <v>-6.0518492049999999</v>
      </c>
      <c r="N1504">
        <v>-5.7170283980000001</v>
      </c>
      <c r="O1504">
        <v>-6.2381885370000001</v>
      </c>
      <c r="P1504">
        <v>-12.16958092</v>
      </c>
      <c r="Q1504">
        <v>-10.891263589999999</v>
      </c>
      <c r="R1504">
        <v>-0.30124039400000002</v>
      </c>
      <c r="S1504">
        <v>-0.30259246000000001</v>
      </c>
      <c r="T1504">
        <v>-0.28585142000000002</v>
      </c>
      <c r="U1504">
        <v>-0.31190942700000002</v>
      </c>
      <c r="V1504">
        <v>-0.60847904600000002</v>
      </c>
      <c r="W1504">
        <v>-0.54456318000000004</v>
      </c>
      <c r="X1504">
        <v>-7.8061600000000004E-4</v>
      </c>
      <c r="Y1504">
        <v>1.0710005E-2</v>
      </c>
      <c r="Z1504">
        <v>1.5608496030000001</v>
      </c>
      <c r="AA1504">
        <v>-0.171224549</v>
      </c>
      <c r="AB1504">
        <v>-5.6245961999999997E-2</v>
      </c>
      <c r="AC1504">
        <v>2.570090618</v>
      </c>
    </row>
    <row r="1505" spans="1:29" x14ac:dyDescent="0.3">
      <c r="A1505">
        <v>15.03</v>
      </c>
      <c r="B1505">
        <v>28.2</v>
      </c>
      <c r="C1505">
        <v>-100</v>
      </c>
      <c r="D1505">
        <v>-100</v>
      </c>
      <c r="E1505">
        <v>-100</v>
      </c>
      <c r="F1505">
        <v>-118.2307692</v>
      </c>
      <c r="G1505">
        <v>-118.0576923</v>
      </c>
      <c r="H1505">
        <v>-111.8461538</v>
      </c>
      <c r="I1505">
        <v>-120</v>
      </c>
      <c r="J1505">
        <v>-114</v>
      </c>
      <c r="K1505">
        <v>0</v>
      </c>
      <c r="L1505">
        <v>-6.0454576180000004</v>
      </c>
      <c r="M1505">
        <v>-6.036607729</v>
      </c>
      <c r="N1505">
        <v>-5.7189950400000003</v>
      </c>
      <c r="O1505">
        <v>-6.1359231520000002</v>
      </c>
      <c r="P1505">
        <v>-5.8291269940000001</v>
      </c>
      <c r="Q1505">
        <v>0</v>
      </c>
      <c r="R1505">
        <v>-0.30227288099999999</v>
      </c>
      <c r="S1505">
        <v>-0.30183038600000001</v>
      </c>
      <c r="T1505">
        <v>-0.285949752</v>
      </c>
      <c r="U1505">
        <v>-0.30679615799999999</v>
      </c>
      <c r="V1505">
        <v>-0.29145634999999998</v>
      </c>
      <c r="W1505">
        <v>0</v>
      </c>
      <c r="X1505">
        <v>2.55474E-4</v>
      </c>
      <c r="Y1505">
        <v>1.0734588E-2</v>
      </c>
      <c r="Z1505">
        <v>1.5614965249999999</v>
      </c>
      <c r="AA1505">
        <v>8.8564420000000008E-3</v>
      </c>
      <c r="AB1505">
        <v>0.199417502</v>
      </c>
      <c r="AC1505">
        <v>1.049565802</v>
      </c>
    </row>
    <row r="1506" spans="1:29" x14ac:dyDescent="0.3">
      <c r="A1506">
        <v>15.04</v>
      </c>
      <c r="B1506">
        <v>28.2</v>
      </c>
      <c r="C1506">
        <v>-100</v>
      </c>
      <c r="D1506">
        <v>-100</v>
      </c>
      <c r="E1506">
        <v>-100</v>
      </c>
      <c r="F1506">
        <v>-118.5</v>
      </c>
      <c r="G1506">
        <v>-117.5</v>
      </c>
      <c r="H1506">
        <v>-111.7211538</v>
      </c>
      <c r="I1506">
        <v>-113</v>
      </c>
      <c r="J1506">
        <v>-111</v>
      </c>
      <c r="K1506">
        <v>-202</v>
      </c>
      <c r="L1506">
        <v>-6.0592241119999999</v>
      </c>
      <c r="M1506">
        <v>-6.0080914190000003</v>
      </c>
      <c r="N1506">
        <v>-5.7126034529999998</v>
      </c>
      <c r="O1506">
        <v>-5.7779943009999997</v>
      </c>
      <c r="P1506">
        <v>-5.6757289149999997</v>
      </c>
      <c r="Q1506">
        <v>-10.328803969999999</v>
      </c>
      <c r="R1506">
        <v>-0.30296120599999998</v>
      </c>
      <c r="S1506">
        <v>-0.30040457100000001</v>
      </c>
      <c r="T1506">
        <v>-0.28563017299999999</v>
      </c>
      <c r="U1506">
        <v>-0.288899715</v>
      </c>
      <c r="V1506">
        <v>-0.28378644600000003</v>
      </c>
      <c r="W1506">
        <v>-0.51644019900000004</v>
      </c>
      <c r="X1506">
        <v>1.476074E-3</v>
      </c>
      <c r="Y1506">
        <v>1.0701810000000001E-2</v>
      </c>
      <c r="Z1506">
        <v>1.559642016</v>
      </c>
      <c r="AA1506">
        <v>2.952147E-3</v>
      </c>
      <c r="AB1506">
        <v>-0.15339807899999999</v>
      </c>
      <c r="AC1506">
        <v>1.910747999</v>
      </c>
    </row>
    <row r="1507" spans="1:29" x14ac:dyDescent="0.3">
      <c r="A1507">
        <v>15.05</v>
      </c>
      <c r="B1507">
        <v>28.2</v>
      </c>
      <c r="C1507">
        <v>-100</v>
      </c>
      <c r="D1507">
        <v>-100</v>
      </c>
      <c r="E1507">
        <v>-100</v>
      </c>
      <c r="F1507">
        <v>-118.5192308</v>
      </c>
      <c r="G1507">
        <v>-116.9326923</v>
      </c>
      <c r="H1507">
        <v>-111.8365385</v>
      </c>
      <c r="I1507">
        <v>-108</v>
      </c>
      <c r="J1507">
        <v>-92</v>
      </c>
      <c r="K1507">
        <v>0</v>
      </c>
      <c r="L1507">
        <v>-6.0602074330000004</v>
      </c>
      <c r="M1507">
        <v>-5.979083449</v>
      </c>
      <c r="N1507">
        <v>-5.7185033790000004</v>
      </c>
      <c r="O1507">
        <v>-5.5223308360000001</v>
      </c>
      <c r="P1507">
        <v>-4.7042077500000001</v>
      </c>
      <c r="Q1507">
        <v>0</v>
      </c>
      <c r="R1507">
        <v>-0.30301037199999997</v>
      </c>
      <c r="S1507">
        <v>-0.29895417200000002</v>
      </c>
      <c r="T1507">
        <v>-0.28592516899999998</v>
      </c>
      <c r="U1507">
        <v>-0.27611654200000002</v>
      </c>
      <c r="V1507">
        <v>-0.23521038699999999</v>
      </c>
      <c r="W1507">
        <v>0</v>
      </c>
      <c r="X1507">
        <v>2.3418480000000001E-3</v>
      </c>
      <c r="Y1507">
        <v>1.0038069E-2</v>
      </c>
      <c r="Z1507">
        <v>1.5577012509999999</v>
      </c>
      <c r="AA1507">
        <v>2.3617178999999999E-2</v>
      </c>
      <c r="AB1507">
        <v>0.17044231000000001</v>
      </c>
      <c r="AC1507">
        <v>0.897064788</v>
      </c>
    </row>
    <row r="1508" spans="1:29" x14ac:dyDescent="0.3">
      <c r="A1508">
        <v>15.06</v>
      </c>
      <c r="B1508">
        <v>28.2</v>
      </c>
      <c r="C1508">
        <v>-100</v>
      </c>
      <c r="D1508">
        <v>-100</v>
      </c>
      <c r="E1508">
        <v>-100</v>
      </c>
      <c r="F1508">
        <v>-117.1442308</v>
      </c>
      <c r="G1508">
        <v>-116.875</v>
      </c>
      <c r="H1508">
        <v>-111.8942308</v>
      </c>
      <c r="I1508">
        <v>-87</v>
      </c>
      <c r="J1508">
        <v>-118</v>
      </c>
      <c r="K1508">
        <v>-225</v>
      </c>
      <c r="L1508">
        <v>-5.9898999799999997</v>
      </c>
      <c r="M1508">
        <v>-5.9761334860000002</v>
      </c>
      <c r="N1508">
        <v>-5.7214533430000003</v>
      </c>
      <c r="O1508">
        <v>-4.4485442849999997</v>
      </c>
      <c r="P1508">
        <v>-6.0336577660000001</v>
      </c>
      <c r="Q1508">
        <v>-11.50485591</v>
      </c>
      <c r="R1508">
        <v>-0.29949499899999998</v>
      </c>
      <c r="S1508">
        <v>-0.29880667399999999</v>
      </c>
      <c r="T1508">
        <v>-0.286072667</v>
      </c>
      <c r="U1508">
        <v>-0.22242721400000001</v>
      </c>
      <c r="V1508">
        <v>-0.30168288799999998</v>
      </c>
      <c r="W1508">
        <v>-0.57524279499999997</v>
      </c>
      <c r="X1508">
        <v>3.9740400000000002E-4</v>
      </c>
      <c r="Y1508">
        <v>8.7187800000000006E-3</v>
      </c>
      <c r="Z1508">
        <v>1.551533931</v>
      </c>
      <c r="AA1508">
        <v>-4.5758285000000003E-2</v>
      </c>
      <c r="AB1508">
        <v>-0.20879182900000001</v>
      </c>
      <c r="AC1508">
        <v>1.9286892950000001</v>
      </c>
    </row>
    <row r="1509" spans="1:29" x14ac:dyDescent="0.3">
      <c r="A1509">
        <v>15.07</v>
      </c>
      <c r="B1509">
        <v>28.2</v>
      </c>
      <c r="C1509">
        <v>-100</v>
      </c>
      <c r="D1509">
        <v>-100</v>
      </c>
      <c r="E1509">
        <v>-100</v>
      </c>
      <c r="F1509">
        <v>-114.8461538</v>
      </c>
      <c r="G1509">
        <v>-115.6826923</v>
      </c>
      <c r="H1509">
        <v>-110.7596154</v>
      </c>
      <c r="I1509">
        <v>-105</v>
      </c>
      <c r="J1509">
        <v>-120</v>
      </c>
      <c r="K1509">
        <v>-104</v>
      </c>
      <c r="L1509">
        <v>-5.8723931189999998</v>
      </c>
      <c r="M1509">
        <v>-5.9151675829999997</v>
      </c>
      <c r="N1509">
        <v>-5.6634374019999996</v>
      </c>
      <c r="O1509">
        <v>-5.3689327579999997</v>
      </c>
      <c r="P1509">
        <v>-6.1359231520000002</v>
      </c>
      <c r="Q1509">
        <v>-5.3178000650000001</v>
      </c>
      <c r="R1509">
        <v>-0.29361965600000001</v>
      </c>
      <c r="S1509">
        <v>-0.29575837900000002</v>
      </c>
      <c r="T1509">
        <v>-0.28317186999999999</v>
      </c>
      <c r="U1509">
        <v>-0.26844663800000002</v>
      </c>
      <c r="V1509">
        <v>-0.30679615799999999</v>
      </c>
      <c r="W1509">
        <v>-0.26589000299999999</v>
      </c>
      <c r="X1509">
        <v>-1.234792E-3</v>
      </c>
      <c r="Y1509">
        <v>7.6780980000000004E-3</v>
      </c>
      <c r="Z1509">
        <v>1.530789307</v>
      </c>
      <c r="AA1509">
        <v>-2.2141106000000001E-2</v>
      </c>
      <c r="AB1509">
        <v>1.4487596E-2</v>
      </c>
      <c r="AC1509">
        <v>1.475671577</v>
      </c>
    </row>
    <row r="1510" spans="1:29" x14ac:dyDescent="0.3">
      <c r="A1510">
        <v>15.08</v>
      </c>
      <c r="B1510">
        <v>28.2</v>
      </c>
      <c r="C1510">
        <v>-100</v>
      </c>
      <c r="D1510">
        <v>-100</v>
      </c>
      <c r="E1510">
        <v>-100</v>
      </c>
      <c r="F1510">
        <v>-112.7019231</v>
      </c>
      <c r="G1510">
        <v>-113.1442308</v>
      </c>
      <c r="H1510">
        <v>-109.4903846</v>
      </c>
      <c r="I1510">
        <v>-109</v>
      </c>
      <c r="J1510">
        <v>-117</v>
      </c>
      <c r="K1510">
        <v>-99</v>
      </c>
      <c r="L1510">
        <v>-5.7627528249999997</v>
      </c>
      <c r="M1510">
        <v>-5.7853692089999997</v>
      </c>
      <c r="N1510">
        <v>-5.5985382149999996</v>
      </c>
      <c r="O1510">
        <v>-5.5734635289999996</v>
      </c>
      <c r="P1510">
        <v>-5.9825250729999997</v>
      </c>
      <c r="Q1510">
        <v>-5.0621365999999997</v>
      </c>
      <c r="R1510">
        <v>-0.288137641</v>
      </c>
      <c r="S1510">
        <v>-0.28926846000000001</v>
      </c>
      <c r="T1510">
        <v>-0.279926911</v>
      </c>
      <c r="U1510">
        <v>-0.27867317600000002</v>
      </c>
      <c r="V1510">
        <v>-0.29912625399999998</v>
      </c>
      <c r="W1510">
        <v>-0.25310683</v>
      </c>
      <c r="X1510">
        <v>-6.5287899999999998E-4</v>
      </c>
      <c r="Y1510">
        <v>5.85076E-3</v>
      </c>
      <c r="Z1510">
        <v>1.504093004</v>
      </c>
      <c r="AA1510">
        <v>-1.1808590000000001E-2</v>
      </c>
      <c r="AB1510">
        <v>2.3861923E-2</v>
      </c>
      <c r="AC1510">
        <v>1.4577302809999999</v>
      </c>
    </row>
    <row r="1511" spans="1:29" x14ac:dyDescent="0.3">
      <c r="A1511">
        <v>15.09</v>
      </c>
      <c r="B1511">
        <v>28.2</v>
      </c>
      <c r="C1511">
        <v>-100</v>
      </c>
      <c r="D1511">
        <v>-100</v>
      </c>
      <c r="E1511">
        <v>-100</v>
      </c>
      <c r="F1511">
        <v>-110.4134615</v>
      </c>
      <c r="G1511">
        <v>-110.5576923</v>
      </c>
      <c r="H1511">
        <v>-108.2019231</v>
      </c>
      <c r="I1511">
        <v>-112</v>
      </c>
      <c r="J1511">
        <v>-109</v>
      </c>
      <c r="K1511">
        <v>-81</v>
      </c>
      <c r="L1511">
        <v>-5.6457376239999997</v>
      </c>
      <c r="M1511">
        <v>-5.6531125319999997</v>
      </c>
      <c r="N1511">
        <v>-5.532655707</v>
      </c>
      <c r="O1511">
        <v>-5.7268616080000001</v>
      </c>
      <c r="P1511">
        <v>-5.5734635289999996</v>
      </c>
      <c r="Q1511">
        <v>-4.1417481269999996</v>
      </c>
      <c r="R1511">
        <v>-0.28228688099999999</v>
      </c>
      <c r="S1511">
        <v>-0.28265562700000002</v>
      </c>
      <c r="T1511">
        <v>-0.27663278499999999</v>
      </c>
      <c r="U1511">
        <v>-0.28634308000000003</v>
      </c>
      <c r="V1511">
        <v>-0.27867317600000002</v>
      </c>
      <c r="W1511">
        <v>-0.207087406</v>
      </c>
      <c r="X1511">
        <v>-2.12895E-4</v>
      </c>
      <c r="Y1511">
        <v>3.8923120000000002E-3</v>
      </c>
      <c r="Z1511">
        <v>1.4764478830000001</v>
      </c>
      <c r="AA1511">
        <v>4.4282210000000004E-3</v>
      </c>
      <c r="AB1511">
        <v>5.0280481000000002E-2</v>
      </c>
      <c r="AC1511">
        <v>1.3545678299999999</v>
      </c>
    </row>
    <row r="1512" spans="1:29" x14ac:dyDescent="0.3">
      <c r="A1512">
        <v>15.1</v>
      </c>
      <c r="B1512">
        <v>28.2</v>
      </c>
      <c r="C1512">
        <v>-100</v>
      </c>
      <c r="D1512">
        <v>-100</v>
      </c>
      <c r="E1512">
        <v>-100</v>
      </c>
      <c r="F1512">
        <v>-109.1923077</v>
      </c>
      <c r="G1512">
        <v>-108.0576923</v>
      </c>
      <c r="H1512">
        <v>-107.2596154</v>
      </c>
      <c r="I1512">
        <v>-113</v>
      </c>
      <c r="J1512">
        <v>-84</v>
      </c>
      <c r="K1512">
        <v>-104</v>
      </c>
      <c r="L1512">
        <v>-5.5832967389999997</v>
      </c>
      <c r="M1512">
        <v>-5.5252807989999999</v>
      </c>
      <c r="N1512">
        <v>-5.4844729770000002</v>
      </c>
      <c r="O1512">
        <v>-5.7779943009999997</v>
      </c>
      <c r="P1512">
        <v>-4.2951462060000001</v>
      </c>
      <c r="Q1512">
        <v>-5.3178000650000001</v>
      </c>
      <c r="R1512">
        <v>-0.279164837</v>
      </c>
      <c r="S1512">
        <v>-0.27626403999999999</v>
      </c>
      <c r="T1512">
        <v>-0.27422364900000001</v>
      </c>
      <c r="U1512">
        <v>-0.288899715</v>
      </c>
      <c r="V1512">
        <v>-0.21475731000000001</v>
      </c>
      <c r="W1512">
        <v>-0.26589000299999999</v>
      </c>
      <c r="X1512">
        <v>1.674776E-3</v>
      </c>
      <c r="Y1512">
        <v>2.327193E-3</v>
      </c>
      <c r="Z1512">
        <v>1.4555307470000001</v>
      </c>
      <c r="AA1512">
        <v>4.2806137000000001E-2</v>
      </c>
      <c r="AB1512">
        <v>-9.374327E-3</v>
      </c>
      <c r="AC1512">
        <v>1.3500825059999999</v>
      </c>
    </row>
    <row r="1513" spans="1:29" x14ac:dyDescent="0.3">
      <c r="A1513">
        <v>15.11</v>
      </c>
      <c r="B1513">
        <v>28.2</v>
      </c>
      <c r="C1513">
        <v>-100</v>
      </c>
      <c r="D1513">
        <v>-100</v>
      </c>
      <c r="E1513">
        <v>-100</v>
      </c>
      <c r="F1513">
        <v>-109.4230769</v>
      </c>
      <c r="G1513">
        <v>-107.1153846</v>
      </c>
      <c r="H1513">
        <v>-107.2403846</v>
      </c>
      <c r="I1513">
        <v>-90</v>
      </c>
      <c r="J1513">
        <v>-104</v>
      </c>
      <c r="K1513">
        <v>-107</v>
      </c>
      <c r="L1513">
        <v>-5.595096592</v>
      </c>
      <c r="M1513">
        <v>-5.4770980700000003</v>
      </c>
      <c r="N1513">
        <v>-5.4834896559999997</v>
      </c>
      <c r="O1513">
        <v>-4.6019423640000001</v>
      </c>
      <c r="P1513">
        <v>-5.3178000650000001</v>
      </c>
      <c r="Q1513">
        <v>-5.4711981429999996</v>
      </c>
      <c r="R1513">
        <v>-0.27975483000000001</v>
      </c>
      <c r="S1513">
        <v>-0.27385490299999998</v>
      </c>
      <c r="T1513">
        <v>-0.27417448300000002</v>
      </c>
      <c r="U1513">
        <v>-0.23009711799999999</v>
      </c>
      <c r="V1513">
        <v>-0.26589000299999999</v>
      </c>
      <c r="W1513">
        <v>-0.27355990699999999</v>
      </c>
      <c r="X1513">
        <v>3.4063240000000001E-3</v>
      </c>
      <c r="Y1513">
        <v>1.7535890000000001E-3</v>
      </c>
      <c r="Z1513">
        <v>1.45225301</v>
      </c>
      <c r="AA1513">
        <v>-2.0665032E-2</v>
      </c>
      <c r="AB1513">
        <v>-1.7044231E-2</v>
      </c>
      <c r="AC1513">
        <v>1.3500825059999999</v>
      </c>
    </row>
    <row r="1514" spans="1:29" x14ac:dyDescent="0.3">
      <c r="A1514">
        <v>15.12</v>
      </c>
      <c r="B1514">
        <v>28.2</v>
      </c>
      <c r="C1514">
        <v>-100</v>
      </c>
      <c r="D1514">
        <v>-100</v>
      </c>
      <c r="E1514">
        <v>-100</v>
      </c>
      <c r="F1514">
        <v>-109.9519231</v>
      </c>
      <c r="G1514">
        <v>-107.4423077</v>
      </c>
      <c r="H1514">
        <v>-105.8942308</v>
      </c>
      <c r="I1514">
        <v>-111</v>
      </c>
      <c r="J1514">
        <v>-106</v>
      </c>
      <c r="K1514">
        <v>-108</v>
      </c>
      <c r="L1514">
        <v>-5.6221379200000001</v>
      </c>
      <c r="M1514">
        <v>-5.4938145269999996</v>
      </c>
      <c r="N1514">
        <v>-5.4146571850000003</v>
      </c>
      <c r="O1514">
        <v>-5.6757289149999997</v>
      </c>
      <c r="P1514">
        <v>-5.4200654510000001</v>
      </c>
      <c r="Q1514">
        <v>-5.5223308360000001</v>
      </c>
      <c r="R1514">
        <v>-0.28110689599999999</v>
      </c>
      <c r="S1514">
        <v>-0.274690726</v>
      </c>
      <c r="T1514">
        <v>-0.27073285899999999</v>
      </c>
      <c r="U1514">
        <v>-0.28378644600000003</v>
      </c>
      <c r="V1514">
        <v>-0.27100327299999999</v>
      </c>
      <c r="W1514">
        <v>-0.27611654200000002</v>
      </c>
      <c r="X1514">
        <v>3.704377E-3</v>
      </c>
      <c r="Y1514">
        <v>4.7773010000000003E-3</v>
      </c>
      <c r="Z1514">
        <v>1.4500534759999999</v>
      </c>
      <c r="AA1514">
        <v>7.3803690000000003E-3</v>
      </c>
      <c r="AB1514">
        <v>8.5221199999999998E-4</v>
      </c>
      <c r="AC1514">
        <v>1.4577302809999999</v>
      </c>
    </row>
    <row r="1515" spans="1:29" x14ac:dyDescent="0.3">
      <c r="A1515">
        <v>15.13</v>
      </c>
      <c r="B1515">
        <v>28.2</v>
      </c>
      <c r="C1515">
        <v>-100</v>
      </c>
      <c r="D1515">
        <v>-100</v>
      </c>
      <c r="E1515">
        <v>-100</v>
      </c>
      <c r="F1515">
        <v>-110.6538462</v>
      </c>
      <c r="G1515">
        <v>-107.3653846</v>
      </c>
      <c r="H1515">
        <v>-104.4903846</v>
      </c>
      <c r="I1515">
        <v>-114</v>
      </c>
      <c r="J1515">
        <v>-105</v>
      </c>
      <c r="K1515">
        <v>-109</v>
      </c>
      <c r="L1515">
        <v>-5.6580291369999998</v>
      </c>
      <c r="M1515">
        <v>-5.4898812430000001</v>
      </c>
      <c r="N1515">
        <v>-5.3428747510000001</v>
      </c>
      <c r="O1515">
        <v>-5.8291269940000001</v>
      </c>
      <c r="P1515">
        <v>-5.3689327579999997</v>
      </c>
      <c r="Q1515">
        <v>-5.5734635289999996</v>
      </c>
      <c r="R1515">
        <v>-0.28290145700000002</v>
      </c>
      <c r="S1515">
        <v>-0.27449406199999998</v>
      </c>
      <c r="T1515">
        <v>-0.26714373800000002</v>
      </c>
      <c r="U1515">
        <v>-0.29145634999999998</v>
      </c>
      <c r="V1515">
        <v>-0.26844663800000002</v>
      </c>
      <c r="W1515">
        <v>-0.27867317600000002</v>
      </c>
      <c r="X1515">
        <v>4.8540120000000004E-3</v>
      </c>
      <c r="Y1515">
        <v>7.7026810000000003E-3</v>
      </c>
      <c r="Z1515">
        <v>1.446560099</v>
      </c>
      <c r="AA1515">
        <v>1.3284663E-2</v>
      </c>
      <c r="AB1515">
        <v>8.5221199999999998E-4</v>
      </c>
      <c r="AC1515">
        <v>1.4711862529999999</v>
      </c>
    </row>
    <row r="1516" spans="1:29" x14ac:dyDescent="0.3">
      <c r="A1516">
        <v>15.14</v>
      </c>
      <c r="B1516">
        <v>28.2</v>
      </c>
      <c r="C1516">
        <v>-100</v>
      </c>
      <c r="D1516">
        <v>-100</v>
      </c>
      <c r="E1516">
        <v>-100</v>
      </c>
      <c r="F1516">
        <v>-111.125</v>
      </c>
      <c r="G1516">
        <v>-106.8942308</v>
      </c>
      <c r="H1516">
        <v>-103.2019231</v>
      </c>
      <c r="I1516">
        <v>-119</v>
      </c>
      <c r="J1516">
        <v>-110</v>
      </c>
      <c r="K1516">
        <v>-89</v>
      </c>
      <c r="L1516">
        <v>-5.6821205020000001</v>
      </c>
      <c r="M1516">
        <v>-5.4657898779999998</v>
      </c>
      <c r="N1516">
        <v>-5.2769922420000004</v>
      </c>
      <c r="O1516">
        <v>-6.0847904589999997</v>
      </c>
      <c r="P1516">
        <v>-5.6245962220000001</v>
      </c>
      <c r="Q1516">
        <v>-4.5508096709999997</v>
      </c>
      <c r="R1516">
        <v>-0.28410602499999998</v>
      </c>
      <c r="S1516">
        <v>-0.27328949400000002</v>
      </c>
      <c r="T1516">
        <v>-0.26384961200000001</v>
      </c>
      <c r="U1516">
        <v>-0.30423952300000001</v>
      </c>
      <c r="V1516">
        <v>-0.281229811</v>
      </c>
      <c r="W1516">
        <v>-0.22754048399999999</v>
      </c>
      <c r="X1516">
        <v>6.2449269999999999E-3</v>
      </c>
      <c r="Y1516">
        <v>9.8987650000000003E-3</v>
      </c>
      <c r="Z1516">
        <v>1.440780932</v>
      </c>
      <c r="AA1516">
        <v>1.3284663E-2</v>
      </c>
      <c r="AB1516">
        <v>4.3462789000000002E-2</v>
      </c>
      <c r="AC1516">
        <v>1.426333013</v>
      </c>
    </row>
    <row r="1517" spans="1:29" x14ac:dyDescent="0.3">
      <c r="A1517">
        <v>15.15</v>
      </c>
      <c r="B1517">
        <v>28.2</v>
      </c>
      <c r="C1517">
        <v>-100</v>
      </c>
      <c r="D1517">
        <v>-100</v>
      </c>
      <c r="E1517">
        <v>-100</v>
      </c>
      <c r="F1517">
        <v>-110.9134615</v>
      </c>
      <c r="G1517">
        <v>-106.6538462</v>
      </c>
      <c r="H1517">
        <v>-102.2980769</v>
      </c>
      <c r="I1517">
        <v>-123</v>
      </c>
      <c r="J1517">
        <v>-89</v>
      </c>
      <c r="K1517">
        <v>-108</v>
      </c>
      <c r="L1517">
        <v>-5.6713039710000004</v>
      </c>
      <c r="M1517">
        <v>-5.4534983649999997</v>
      </c>
      <c r="N1517">
        <v>-5.230776155</v>
      </c>
      <c r="O1517">
        <v>-6.2893212299999997</v>
      </c>
      <c r="P1517">
        <v>-4.5508096709999997</v>
      </c>
      <c r="Q1517">
        <v>-5.5223308360000001</v>
      </c>
      <c r="R1517">
        <v>-0.28356519899999999</v>
      </c>
      <c r="S1517">
        <v>-0.27267491799999999</v>
      </c>
      <c r="T1517">
        <v>-0.26153880800000001</v>
      </c>
      <c r="U1517">
        <v>-0.31446606199999999</v>
      </c>
      <c r="V1517">
        <v>-0.22754048399999999</v>
      </c>
      <c r="W1517">
        <v>-0.27611654200000002</v>
      </c>
      <c r="X1517">
        <v>6.287506E-3</v>
      </c>
      <c r="Y1517">
        <v>1.1054167E-2</v>
      </c>
      <c r="Z1517">
        <v>1.434699868</v>
      </c>
      <c r="AA1517">
        <v>5.0186505999999999E-2</v>
      </c>
      <c r="AB1517">
        <v>-3.4088460000000001E-3</v>
      </c>
      <c r="AC1517">
        <v>1.4353036610000001</v>
      </c>
    </row>
    <row r="1518" spans="1:29" x14ac:dyDescent="0.3">
      <c r="A1518">
        <v>15.16</v>
      </c>
      <c r="B1518">
        <v>28.2</v>
      </c>
      <c r="C1518">
        <v>-100</v>
      </c>
      <c r="D1518">
        <v>-100</v>
      </c>
      <c r="E1518">
        <v>-100</v>
      </c>
      <c r="F1518">
        <v>-111.6057692</v>
      </c>
      <c r="G1518">
        <v>-107.8942308</v>
      </c>
      <c r="H1518">
        <v>-103.2692308</v>
      </c>
      <c r="I1518">
        <v>-120</v>
      </c>
      <c r="J1518">
        <v>-117</v>
      </c>
      <c r="K1518">
        <v>-108</v>
      </c>
      <c r="L1518">
        <v>-5.7067035270000002</v>
      </c>
      <c r="M1518">
        <v>-5.5169225710000003</v>
      </c>
      <c r="N1518">
        <v>-5.2804338660000001</v>
      </c>
      <c r="O1518">
        <v>-6.1359231520000002</v>
      </c>
      <c r="P1518">
        <v>-5.9825250729999997</v>
      </c>
      <c r="Q1518">
        <v>-5.5223308360000001</v>
      </c>
      <c r="R1518">
        <v>-0.28533517600000002</v>
      </c>
      <c r="S1518">
        <v>-0.275846129</v>
      </c>
      <c r="T1518">
        <v>-0.264021693</v>
      </c>
      <c r="U1518">
        <v>-0.30679615799999999</v>
      </c>
      <c r="V1518">
        <v>-0.29912625399999998</v>
      </c>
      <c r="W1518">
        <v>-0.27611654200000002</v>
      </c>
      <c r="X1518">
        <v>5.4785040000000004E-3</v>
      </c>
      <c r="Y1518">
        <v>1.1045973000000001E-2</v>
      </c>
      <c r="Z1518">
        <v>1.447724558</v>
      </c>
      <c r="AA1518">
        <v>4.4282210000000004E-3</v>
      </c>
      <c r="AB1518">
        <v>1.7896443000000001E-2</v>
      </c>
      <c r="AC1518">
        <v>1.5474367600000001</v>
      </c>
    </row>
    <row r="1519" spans="1:29" x14ac:dyDescent="0.3">
      <c r="A1519">
        <v>15.17</v>
      </c>
      <c r="B1519">
        <v>28.2</v>
      </c>
      <c r="C1519">
        <v>-100</v>
      </c>
      <c r="D1519">
        <v>-100</v>
      </c>
      <c r="E1519">
        <v>-100</v>
      </c>
      <c r="F1519">
        <v>-113.5096154</v>
      </c>
      <c r="G1519">
        <v>-110.2884615</v>
      </c>
      <c r="H1519">
        <v>-104.8365385</v>
      </c>
      <c r="I1519">
        <v>-97</v>
      </c>
      <c r="J1519">
        <v>-119</v>
      </c>
      <c r="K1519">
        <v>-107</v>
      </c>
      <c r="L1519">
        <v>-5.8040523080000002</v>
      </c>
      <c r="M1519">
        <v>-5.6393460380000002</v>
      </c>
      <c r="N1519">
        <v>-5.360574529</v>
      </c>
      <c r="O1519">
        <v>-4.9598712139999996</v>
      </c>
      <c r="P1519">
        <v>-6.0847904589999997</v>
      </c>
      <c r="Q1519">
        <v>-5.4711981429999996</v>
      </c>
      <c r="R1519">
        <v>-0.290202615</v>
      </c>
      <c r="S1519">
        <v>-0.28196730199999998</v>
      </c>
      <c r="T1519">
        <v>-0.26802872599999999</v>
      </c>
      <c r="U1519">
        <v>-0.247993561</v>
      </c>
      <c r="V1519">
        <v>-0.30423952300000001</v>
      </c>
      <c r="W1519">
        <v>-0.27355990699999999</v>
      </c>
      <c r="X1519">
        <v>4.75466E-3</v>
      </c>
      <c r="Y1519">
        <v>1.2037488000000001E-2</v>
      </c>
      <c r="Z1519">
        <v>1.474032708</v>
      </c>
      <c r="AA1519">
        <v>-3.2473621000000001E-2</v>
      </c>
      <c r="AB1519">
        <v>1.704423E-3</v>
      </c>
      <c r="AC1519">
        <v>1.4487596330000001</v>
      </c>
    </row>
    <row r="1520" spans="1:29" x14ac:dyDescent="0.3">
      <c r="A1520">
        <v>15.18</v>
      </c>
      <c r="B1520">
        <v>28.2</v>
      </c>
      <c r="C1520">
        <v>-100</v>
      </c>
      <c r="D1520">
        <v>-100</v>
      </c>
      <c r="E1520">
        <v>-100</v>
      </c>
      <c r="F1520">
        <v>-115.4615385</v>
      </c>
      <c r="G1520">
        <v>-112.5769231</v>
      </c>
      <c r="H1520">
        <v>-106.1346154</v>
      </c>
      <c r="I1520">
        <v>-121</v>
      </c>
      <c r="J1520">
        <v>-110</v>
      </c>
      <c r="K1520">
        <v>-107</v>
      </c>
      <c r="L1520">
        <v>-5.9038593910000001</v>
      </c>
      <c r="M1520">
        <v>-5.7563612390000003</v>
      </c>
      <c r="N1520">
        <v>-5.4269486980000003</v>
      </c>
      <c r="O1520">
        <v>-6.1870558439999996</v>
      </c>
      <c r="P1520">
        <v>-5.6245962220000001</v>
      </c>
      <c r="Q1520">
        <v>-5.4711981429999996</v>
      </c>
      <c r="R1520">
        <v>-0.29519297</v>
      </c>
      <c r="S1520">
        <v>-0.28781806199999999</v>
      </c>
      <c r="T1520">
        <v>-0.27134743500000003</v>
      </c>
      <c r="U1520">
        <v>-0.30935279199999999</v>
      </c>
      <c r="V1520">
        <v>-0.281229811</v>
      </c>
      <c r="W1520">
        <v>-0.27355990699999999</v>
      </c>
      <c r="X1520">
        <v>4.2579050000000002E-3</v>
      </c>
      <c r="Y1520">
        <v>1.3438721000000001E-2</v>
      </c>
      <c r="Z1520">
        <v>1.4988745020000001</v>
      </c>
      <c r="AA1520">
        <v>1.6236811E-2</v>
      </c>
      <c r="AB1520">
        <v>1.4487596E-2</v>
      </c>
      <c r="AC1520">
        <v>1.516039492</v>
      </c>
    </row>
    <row r="1521" spans="1:29" x14ac:dyDescent="0.3">
      <c r="A1521">
        <v>15.19</v>
      </c>
      <c r="B1521">
        <v>28.2</v>
      </c>
      <c r="C1521">
        <v>-100</v>
      </c>
      <c r="D1521">
        <v>-100</v>
      </c>
      <c r="E1521">
        <v>-100</v>
      </c>
      <c r="F1521">
        <v>-117.4903846</v>
      </c>
      <c r="G1521">
        <v>-114.4807692</v>
      </c>
      <c r="H1521">
        <v>-107.4230769</v>
      </c>
      <c r="I1521">
        <v>-116</v>
      </c>
      <c r="J1521">
        <v>-111</v>
      </c>
      <c r="K1521">
        <v>-88</v>
      </c>
      <c r="L1521">
        <v>-6.0075997589999997</v>
      </c>
      <c r="M1521">
        <v>-5.8537100190000002</v>
      </c>
      <c r="N1521">
        <v>-5.492831206</v>
      </c>
      <c r="O1521">
        <v>-5.9313923800000001</v>
      </c>
      <c r="P1521">
        <v>-5.6757289149999997</v>
      </c>
      <c r="Q1521">
        <v>-4.4996769780000001</v>
      </c>
      <c r="R1521">
        <v>-0.30037998799999999</v>
      </c>
      <c r="S1521">
        <v>-0.29268550100000001</v>
      </c>
      <c r="T1521">
        <v>-0.27464156000000001</v>
      </c>
      <c r="U1521">
        <v>-0.29656961900000001</v>
      </c>
      <c r="V1521">
        <v>-0.28378644600000003</v>
      </c>
      <c r="W1521">
        <v>-0.22498384900000001</v>
      </c>
      <c r="X1521">
        <v>4.4424140000000004E-3</v>
      </c>
      <c r="Y1521">
        <v>1.4594123000000001E-2</v>
      </c>
      <c r="Z1521">
        <v>1.5222930690000001</v>
      </c>
      <c r="AA1521">
        <v>7.3803690000000003E-3</v>
      </c>
      <c r="AB1521">
        <v>4.3462789000000002E-2</v>
      </c>
      <c r="AC1521">
        <v>1.412877041</v>
      </c>
    </row>
    <row r="1522" spans="1:29" x14ac:dyDescent="0.3">
      <c r="A1522">
        <v>15.2</v>
      </c>
      <c r="B1522">
        <v>28.2</v>
      </c>
      <c r="C1522">
        <v>-100</v>
      </c>
      <c r="D1522">
        <v>-100</v>
      </c>
      <c r="E1522">
        <v>-100</v>
      </c>
      <c r="F1522">
        <v>-118.3365385</v>
      </c>
      <c r="G1522">
        <v>-115.2019231</v>
      </c>
      <c r="H1522">
        <v>-108.2019231</v>
      </c>
      <c r="I1522">
        <v>-108</v>
      </c>
      <c r="J1522">
        <v>-113</v>
      </c>
      <c r="K1522">
        <v>-106</v>
      </c>
      <c r="L1522">
        <v>-6.0508658830000002</v>
      </c>
      <c r="M1522">
        <v>-5.8905845579999996</v>
      </c>
      <c r="N1522">
        <v>-5.532655707</v>
      </c>
      <c r="O1522">
        <v>-5.5223308360000001</v>
      </c>
      <c r="P1522">
        <v>-5.7779943009999997</v>
      </c>
      <c r="Q1522">
        <v>-5.4200654510000001</v>
      </c>
      <c r="R1522">
        <v>-0.30254329400000002</v>
      </c>
      <c r="S1522">
        <v>-0.29452922799999998</v>
      </c>
      <c r="T1522">
        <v>-0.27663278499999999</v>
      </c>
      <c r="U1522">
        <v>-0.27611654200000002</v>
      </c>
      <c r="V1522">
        <v>-0.288899715</v>
      </c>
      <c r="W1522">
        <v>-0.27100327299999999</v>
      </c>
      <c r="X1522">
        <v>4.6269229999999998E-3</v>
      </c>
      <c r="Y1522">
        <v>1.4602317E-2</v>
      </c>
      <c r="Z1522">
        <v>1.5328163290000001</v>
      </c>
      <c r="AA1522">
        <v>-7.3803690000000003E-3</v>
      </c>
      <c r="AB1522">
        <v>7.669904E-3</v>
      </c>
      <c r="AC1522">
        <v>1.4667009289999999</v>
      </c>
    </row>
    <row r="1523" spans="1:29" x14ac:dyDescent="0.3">
      <c r="A1523">
        <v>15.21</v>
      </c>
      <c r="B1523">
        <v>28.2</v>
      </c>
      <c r="C1523">
        <v>-100</v>
      </c>
      <c r="D1523">
        <v>-100</v>
      </c>
      <c r="E1523">
        <v>-100</v>
      </c>
      <c r="F1523">
        <v>-117.9807692</v>
      </c>
      <c r="G1523">
        <v>-115.2307692</v>
      </c>
      <c r="H1523">
        <v>-108</v>
      </c>
      <c r="I1523">
        <v>-108</v>
      </c>
      <c r="J1523">
        <v>-93</v>
      </c>
      <c r="K1523">
        <v>-104</v>
      </c>
      <c r="L1523">
        <v>-6.0326744449999996</v>
      </c>
      <c r="M1523">
        <v>-5.8920595389999999</v>
      </c>
      <c r="N1523">
        <v>-5.5223308360000001</v>
      </c>
      <c r="O1523">
        <v>-5.5223308360000001</v>
      </c>
      <c r="P1523">
        <v>-4.7553404419999996</v>
      </c>
      <c r="Q1523">
        <v>-5.3178000650000001</v>
      </c>
      <c r="R1523">
        <v>-0.30163372199999999</v>
      </c>
      <c r="S1523">
        <v>-0.29460297699999999</v>
      </c>
      <c r="T1523">
        <v>-0.27611654200000002</v>
      </c>
      <c r="U1523">
        <v>-0.27611654200000002</v>
      </c>
      <c r="V1523">
        <v>-0.23776702199999999</v>
      </c>
      <c r="W1523">
        <v>-0.26589000299999999</v>
      </c>
      <c r="X1523">
        <v>4.0592029999999999E-3</v>
      </c>
      <c r="Y1523">
        <v>1.4667872E-2</v>
      </c>
      <c r="Z1523">
        <v>1.5304442819999999</v>
      </c>
      <c r="AA1523">
        <v>2.2141106000000001E-2</v>
      </c>
      <c r="AB1523">
        <v>-5.9654809999999999E-3</v>
      </c>
      <c r="AC1523">
        <v>1.368023802</v>
      </c>
    </row>
    <row r="1524" spans="1:29" x14ac:dyDescent="0.3">
      <c r="A1524">
        <v>15.22</v>
      </c>
      <c r="B1524">
        <v>28.2</v>
      </c>
      <c r="C1524">
        <v>-100</v>
      </c>
      <c r="D1524">
        <v>-100</v>
      </c>
      <c r="E1524">
        <v>-100</v>
      </c>
      <c r="F1524">
        <v>-118.0769231</v>
      </c>
      <c r="G1524">
        <v>-115.2019231</v>
      </c>
      <c r="H1524">
        <v>-107.5480769</v>
      </c>
      <c r="I1524">
        <v>-86</v>
      </c>
      <c r="J1524">
        <v>-118</v>
      </c>
      <c r="K1524">
        <v>-100</v>
      </c>
      <c r="L1524">
        <v>-6.0375910499999996</v>
      </c>
      <c r="M1524">
        <v>-5.8905845579999996</v>
      </c>
      <c r="N1524">
        <v>-5.4992227920000003</v>
      </c>
      <c r="O1524">
        <v>-4.3974115920000001</v>
      </c>
      <c r="P1524">
        <v>-6.0336577660000001</v>
      </c>
      <c r="Q1524">
        <v>-5.1132692930000001</v>
      </c>
      <c r="R1524">
        <v>-0.301879552</v>
      </c>
      <c r="S1524">
        <v>-0.29452922799999998</v>
      </c>
      <c r="T1524">
        <v>-0.27496113999999999</v>
      </c>
      <c r="U1524">
        <v>-0.21987058000000001</v>
      </c>
      <c r="V1524">
        <v>-0.30168288799999998</v>
      </c>
      <c r="W1524">
        <v>-0.25566346499999998</v>
      </c>
      <c r="X1524">
        <v>4.2437120000000002E-3</v>
      </c>
      <c r="Y1524">
        <v>1.5495500000000001E-2</v>
      </c>
      <c r="Z1524">
        <v>1.5287191579999999</v>
      </c>
      <c r="AA1524">
        <v>-4.7234357999999997E-2</v>
      </c>
      <c r="AB1524">
        <v>3.4088460000000001E-3</v>
      </c>
      <c r="AC1524">
        <v>1.3635384779999999</v>
      </c>
    </row>
    <row r="1525" spans="1:29" x14ac:dyDescent="0.3">
      <c r="A1525">
        <v>15.23</v>
      </c>
      <c r="B1525">
        <v>28.2</v>
      </c>
      <c r="C1525">
        <v>-100</v>
      </c>
      <c r="D1525">
        <v>-100</v>
      </c>
      <c r="E1525">
        <v>-100</v>
      </c>
      <c r="F1525">
        <v>-118.625</v>
      </c>
      <c r="G1525">
        <v>-114.9807692</v>
      </c>
      <c r="H1525">
        <v>-107.0384615</v>
      </c>
      <c r="I1525">
        <v>-110</v>
      </c>
      <c r="J1525">
        <v>-110</v>
      </c>
      <c r="K1525">
        <v>-95</v>
      </c>
      <c r="L1525">
        <v>-6.0656156990000003</v>
      </c>
      <c r="M1525">
        <v>-5.879276366</v>
      </c>
      <c r="N1525">
        <v>-5.4731647849999998</v>
      </c>
      <c r="O1525">
        <v>-5.6245962220000001</v>
      </c>
      <c r="P1525">
        <v>-5.6245962220000001</v>
      </c>
      <c r="Q1525">
        <v>-4.8576058279999996</v>
      </c>
      <c r="R1525">
        <v>-0.303280785</v>
      </c>
      <c r="S1525">
        <v>-0.29396381799999999</v>
      </c>
      <c r="T1525">
        <v>-0.27365823900000003</v>
      </c>
      <c r="U1525">
        <v>-0.281229811</v>
      </c>
      <c r="V1525">
        <v>-0.281229811</v>
      </c>
      <c r="W1525">
        <v>-0.242880291</v>
      </c>
      <c r="X1525">
        <v>5.3791530000000002E-3</v>
      </c>
      <c r="Y1525">
        <v>1.6642707999999999E-2</v>
      </c>
      <c r="Z1525">
        <v>1.5278997240000001</v>
      </c>
      <c r="AA1525">
        <v>0</v>
      </c>
      <c r="AB1525">
        <v>2.5566346E-2</v>
      </c>
      <c r="AC1525">
        <v>1.412877041</v>
      </c>
    </row>
    <row r="1526" spans="1:29" x14ac:dyDescent="0.3">
      <c r="A1526">
        <v>15.24</v>
      </c>
      <c r="B1526">
        <v>28.2</v>
      </c>
      <c r="C1526">
        <v>-100</v>
      </c>
      <c r="D1526">
        <v>-100</v>
      </c>
      <c r="E1526">
        <v>-100</v>
      </c>
      <c r="F1526">
        <v>-118.9230769</v>
      </c>
      <c r="G1526">
        <v>-114.625</v>
      </c>
      <c r="H1526">
        <v>-106.8076923</v>
      </c>
      <c r="I1526">
        <v>-219</v>
      </c>
      <c r="J1526">
        <v>-218</v>
      </c>
      <c r="K1526">
        <v>-176</v>
      </c>
      <c r="L1526">
        <v>-6.0808571750000002</v>
      </c>
      <c r="M1526">
        <v>-5.8610849270000003</v>
      </c>
      <c r="N1526">
        <v>-5.4613649329999996</v>
      </c>
      <c r="O1526">
        <v>-11.198059750000001</v>
      </c>
      <c r="P1526">
        <v>-11.146927059999999</v>
      </c>
      <c r="Q1526">
        <v>-8.9993539560000002</v>
      </c>
      <c r="R1526">
        <v>-0.304042859</v>
      </c>
      <c r="S1526">
        <v>-0.29305424600000002</v>
      </c>
      <c r="T1526">
        <v>-0.27306824699999999</v>
      </c>
      <c r="U1526">
        <v>-0.55990298800000005</v>
      </c>
      <c r="V1526">
        <v>-0.55734635300000002</v>
      </c>
      <c r="W1526">
        <v>-0.44996769800000003</v>
      </c>
      <c r="X1526">
        <v>6.3442780000000001E-3</v>
      </c>
      <c r="Y1526">
        <v>1.6986871000000001E-2</v>
      </c>
      <c r="Z1526">
        <v>1.52660588</v>
      </c>
      <c r="AA1526">
        <v>1.476074E-3</v>
      </c>
      <c r="AB1526">
        <v>7.2437981999999998E-2</v>
      </c>
      <c r="AC1526">
        <v>2.7495035759999999</v>
      </c>
    </row>
    <row r="1527" spans="1:29" x14ac:dyDescent="0.3">
      <c r="A1527">
        <v>15.25</v>
      </c>
      <c r="B1527">
        <v>28.2</v>
      </c>
      <c r="C1527">
        <v>-100</v>
      </c>
      <c r="D1527">
        <v>-100</v>
      </c>
      <c r="E1527">
        <v>-100</v>
      </c>
      <c r="F1527">
        <v>-119.0096154</v>
      </c>
      <c r="G1527">
        <v>-114.0576923</v>
      </c>
      <c r="H1527">
        <v>-107.2884615</v>
      </c>
      <c r="I1527">
        <v>-110</v>
      </c>
      <c r="J1527">
        <v>-81</v>
      </c>
      <c r="K1527">
        <v>-108</v>
      </c>
      <c r="L1527">
        <v>-6.0852821190000004</v>
      </c>
      <c r="M1527">
        <v>-5.832076957</v>
      </c>
      <c r="N1527">
        <v>-5.4859479589999998</v>
      </c>
      <c r="O1527">
        <v>-5.6245962220000001</v>
      </c>
      <c r="P1527">
        <v>-4.1417481269999996</v>
      </c>
      <c r="Q1527">
        <v>-5.5223308360000001</v>
      </c>
      <c r="R1527">
        <v>-0.30426410599999998</v>
      </c>
      <c r="S1527">
        <v>-0.291603848</v>
      </c>
      <c r="T1527">
        <v>-0.27429739800000003</v>
      </c>
      <c r="U1527">
        <v>-0.281229811</v>
      </c>
      <c r="V1527">
        <v>-0.207087406</v>
      </c>
      <c r="W1527">
        <v>-0.27611654200000002</v>
      </c>
      <c r="X1527">
        <v>7.3094029999999999E-3</v>
      </c>
      <c r="Y1527">
        <v>1.5757719E-2</v>
      </c>
      <c r="Z1527">
        <v>1.52660588</v>
      </c>
      <c r="AA1527">
        <v>4.2806137000000001E-2</v>
      </c>
      <c r="AB1527">
        <v>-2.1305289000000002E-2</v>
      </c>
      <c r="AC1527">
        <v>1.3411118580000001</v>
      </c>
    </row>
    <row r="1528" spans="1:29" x14ac:dyDescent="0.3">
      <c r="A1528">
        <v>15.26</v>
      </c>
      <c r="B1528">
        <v>28.2</v>
      </c>
      <c r="C1528">
        <v>-100</v>
      </c>
      <c r="D1528">
        <v>-100</v>
      </c>
      <c r="E1528">
        <v>-100</v>
      </c>
      <c r="F1528">
        <v>-118.9230769</v>
      </c>
      <c r="G1528">
        <v>-113.9423077</v>
      </c>
      <c r="H1528">
        <v>-108.0288462</v>
      </c>
      <c r="I1528">
        <v>-93</v>
      </c>
      <c r="J1528">
        <v>-104</v>
      </c>
      <c r="K1528">
        <v>-105</v>
      </c>
      <c r="L1528">
        <v>-6.0808571750000002</v>
      </c>
      <c r="M1528">
        <v>-5.8261770310000003</v>
      </c>
      <c r="N1528">
        <v>-5.5238058179999996</v>
      </c>
      <c r="O1528">
        <v>-4.7553404419999996</v>
      </c>
      <c r="P1528">
        <v>-5.3178000650000001</v>
      </c>
      <c r="Q1528">
        <v>-5.3689327579999997</v>
      </c>
      <c r="R1528">
        <v>-0.304042859</v>
      </c>
      <c r="S1528">
        <v>-0.29130885200000001</v>
      </c>
      <c r="T1528">
        <v>-0.27619029099999998</v>
      </c>
      <c r="U1528">
        <v>-0.23776702199999999</v>
      </c>
      <c r="V1528">
        <v>-0.26589000299999999</v>
      </c>
      <c r="W1528">
        <v>-0.26844663800000002</v>
      </c>
      <c r="X1528">
        <v>7.351982E-3</v>
      </c>
      <c r="Y1528">
        <v>1.4323709E-2</v>
      </c>
      <c r="Z1528">
        <v>1.5290210550000001</v>
      </c>
      <c r="AA1528">
        <v>-1.6236811E-2</v>
      </c>
      <c r="AB1528">
        <v>-1.107875E-2</v>
      </c>
      <c r="AC1528">
        <v>1.3545678299999999</v>
      </c>
    </row>
    <row r="1529" spans="1:29" x14ac:dyDescent="0.3">
      <c r="A1529">
        <v>15.27</v>
      </c>
      <c r="B1529">
        <v>28.2</v>
      </c>
      <c r="C1529">
        <v>-100</v>
      </c>
      <c r="D1529">
        <v>-100</v>
      </c>
      <c r="E1529">
        <v>-100</v>
      </c>
      <c r="F1529">
        <v>-118.8076923</v>
      </c>
      <c r="G1529">
        <v>-114.2403846</v>
      </c>
      <c r="H1529">
        <v>-108.6826923</v>
      </c>
      <c r="I1529">
        <v>-119</v>
      </c>
      <c r="J1529">
        <v>-106</v>
      </c>
      <c r="K1529">
        <v>-102</v>
      </c>
      <c r="L1529">
        <v>-6.0749572479999996</v>
      </c>
      <c r="M1529">
        <v>-5.8414185070000002</v>
      </c>
      <c r="N1529">
        <v>-5.5572387330000002</v>
      </c>
      <c r="O1529">
        <v>-6.0847904589999997</v>
      </c>
      <c r="P1529">
        <v>-5.4200654510000001</v>
      </c>
      <c r="Q1529">
        <v>-5.2155346790000001</v>
      </c>
      <c r="R1529">
        <v>-0.30374786199999998</v>
      </c>
      <c r="S1529">
        <v>-0.29207092499999998</v>
      </c>
      <c r="T1529">
        <v>-0.277861937</v>
      </c>
      <c r="U1529">
        <v>-0.30423952300000001</v>
      </c>
      <c r="V1529">
        <v>-0.27100327299999999</v>
      </c>
      <c r="W1529">
        <v>-0.26077673400000001</v>
      </c>
      <c r="X1529">
        <v>6.7416830000000001E-3</v>
      </c>
      <c r="Y1529">
        <v>1.3364971999999999E-2</v>
      </c>
      <c r="Z1529">
        <v>1.5327732009999999</v>
      </c>
      <c r="AA1529">
        <v>1.9188957999999999E-2</v>
      </c>
      <c r="AB1529">
        <v>1.7896443000000001E-2</v>
      </c>
      <c r="AC1529">
        <v>1.4667009289999999</v>
      </c>
    </row>
    <row r="1530" spans="1:29" x14ac:dyDescent="0.3">
      <c r="A1530">
        <v>15.28</v>
      </c>
      <c r="B1530">
        <v>28.2</v>
      </c>
      <c r="C1530">
        <v>-100</v>
      </c>
      <c r="D1530">
        <v>-100</v>
      </c>
      <c r="E1530">
        <v>-100</v>
      </c>
      <c r="F1530">
        <v>-119.0865385</v>
      </c>
      <c r="G1530">
        <v>-114.3557692</v>
      </c>
      <c r="H1530">
        <v>-109.1346154</v>
      </c>
      <c r="I1530">
        <v>-126</v>
      </c>
      <c r="J1530">
        <v>-110</v>
      </c>
      <c r="K1530">
        <v>-102</v>
      </c>
      <c r="L1530">
        <v>-6.0892154029999999</v>
      </c>
      <c r="M1530">
        <v>-5.8473184329999999</v>
      </c>
      <c r="N1530">
        <v>-5.5803467759999998</v>
      </c>
      <c r="O1530">
        <v>-6.4427193090000001</v>
      </c>
      <c r="P1530">
        <v>-5.6245962220000001</v>
      </c>
      <c r="Q1530">
        <v>-5.2155346790000001</v>
      </c>
      <c r="R1530">
        <v>-0.30446076999999999</v>
      </c>
      <c r="S1530">
        <v>-0.292365922</v>
      </c>
      <c r="T1530">
        <v>-0.27901733899999998</v>
      </c>
      <c r="U1530">
        <v>-0.32213596500000002</v>
      </c>
      <c r="V1530">
        <v>-0.281229811</v>
      </c>
      <c r="W1530">
        <v>-0.26077673400000001</v>
      </c>
      <c r="X1530">
        <v>6.9829640000000004E-3</v>
      </c>
      <c r="Y1530">
        <v>1.2930670999999999E-2</v>
      </c>
      <c r="Z1530">
        <v>1.5365684749999999</v>
      </c>
      <c r="AA1530">
        <v>2.3617178999999999E-2</v>
      </c>
      <c r="AB1530">
        <v>2.727077E-2</v>
      </c>
      <c r="AC1530">
        <v>1.516039492</v>
      </c>
    </row>
    <row r="1531" spans="1:29" x14ac:dyDescent="0.3">
      <c r="A1531">
        <v>15.29</v>
      </c>
      <c r="B1531">
        <v>28.2</v>
      </c>
      <c r="C1531">
        <v>-100</v>
      </c>
      <c r="D1531">
        <v>-100</v>
      </c>
      <c r="E1531">
        <v>-100</v>
      </c>
      <c r="F1531">
        <v>-118.2692308</v>
      </c>
      <c r="G1531">
        <v>-113.4038462</v>
      </c>
      <c r="H1531">
        <v>-108.5384615</v>
      </c>
      <c r="I1531">
        <v>-120</v>
      </c>
      <c r="J1531">
        <v>-113</v>
      </c>
      <c r="K1531">
        <v>-81</v>
      </c>
      <c r="L1531">
        <v>-6.0474242599999997</v>
      </c>
      <c r="M1531">
        <v>-5.7986440420000003</v>
      </c>
      <c r="N1531">
        <v>-5.5498638250000001</v>
      </c>
      <c r="O1531">
        <v>-6.1359231520000002</v>
      </c>
      <c r="P1531">
        <v>-5.7779943009999997</v>
      </c>
      <c r="Q1531">
        <v>-4.1417481269999996</v>
      </c>
      <c r="R1531">
        <v>-0.30237121300000003</v>
      </c>
      <c r="S1531">
        <v>-0.28993220200000003</v>
      </c>
      <c r="T1531">
        <v>-0.27749319099999997</v>
      </c>
      <c r="U1531">
        <v>-0.30679615799999999</v>
      </c>
      <c r="V1531">
        <v>-0.288899715</v>
      </c>
      <c r="W1531">
        <v>-0.207087406</v>
      </c>
      <c r="X1531">
        <v>7.1816659999999997E-3</v>
      </c>
      <c r="Y1531">
        <v>1.2439011E-2</v>
      </c>
      <c r="Z1531">
        <v>1.525958959</v>
      </c>
      <c r="AA1531">
        <v>1.0332516E-2</v>
      </c>
      <c r="AB1531">
        <v>6.0507020000000002E-2</v>
      </c>
      <c r="AC1531">
        <v>1.4083917180000001</v>
      </c>
    </row>
    <row r="1532" spans="1:29" x14ac:dyDescent="0.3">
      <c r="A1532">
        <v>15.3</v>
      </c>
      <c r="B1532">
        <v>28.2</v>
      </c>
      <c r="C1532">
        <v>-100</v>
      </c>
      <c r="D1532">
        <v>-100</v>
      </c>
      <c r="E1532">
        <v>-100</v>
      </c>
      <c r="F1532">
        <v>-116.125</v>
      </c>
      <c r="G1532">
        <v>-111.6057692</v>
      </c>
      <c r="H1532">
        <v>-107.1923077</v>
      </c>
      <c r="I1532">
        <v>-122</v>
      </c>
      <c r="J1532">
        <v>-91</v>
      </c>
      <c r="K1532">
        <v>-104</v>
      </c>
      <c r="L1532">
        <v>-5.9377839659999996</v>
      </c>
      <c r="M1532">
        <v>-5.7067035270000002</v>
      </c>
      <c r="N1532">
        <v>-5.4810313539999997</v>
      </c>
      <c r="O1532">
        <v>-6.2381885370000001</v>
      </c>
      <c r="P1532">
        <v>-4.6530750569999997</v>
      </c>
      <c r="Q1532">
        <v>-5.3178000650000001</v>
      </c>
      <c r="R1532">
        <v>-0.29688919800000002</v>
      </c>
      <c r="S1532">
        <v>-0.28533517600000002</v>
      </c>
      <c r="T1532">
        <v>-0.27405156800000002</v>
      </c>
      <c r="U1532">
        <v>-0.31190942700000002</v>
      </c>
      <c r="V1532">
        <v>-0.23265375299999999</v>
      </c>
      <c r="W1532">
        <v>-0.26589000299999999</v>
      </c>
      <c r="X1532">
        <v>6.670718E-3</v>
      </c>
      <c r="Y1532">
        <v>1.1373746000000001E-2</v>
      </c>
      <c r="Z1532">
        <v>1.5022384950000001</v>
      </c>
      <c r="AA1532">
        <v>4.5758285000000003E-2</v>
      </c>
      <c r="AB1532">
        <v>4.2610579999999999E-3</v>
      </c>
      <c r="AC1532">
        <v>1.421847689</v>
      </c>
    </row>
    <row r="1533" spans="1:29" x14ac:dyDescent="0.3">
      <c r="A1533">
        <v>15.31</v>
      </c>
      <c r="B1533">
        <v>28.2</v>
      </c>
      <c r="C1533">
        <v>-100</v>
      </c>
      <c r="D1533">
        <v>-100</v>
      </c>
      <c r="E1533">
        <v>-100</v>
      </c>
      <c r="F1533">
        <v>-115.0865385</v>
      </c>
      <c r="G1533">
        <v>-110.875</v>
      </c>
      <c r="H1533">
        <v>-105.8461538</v>
      </c>
      <c r="I1533">
        <v>-122</v>
      </c>
      <c r="J1533">
        <v>-113</v>
      </c>
      <c r="K1533">
        <v>-113</v>
      </c>
      <c r="L1533">
        <v>-5.8846846309999998</v>
      </c>
      <c r="M1533">
        <v>-5.6693373290000002</v>
      </c>
      <c r="N1533">
        <v>-5.4121988820000002</v>
      </c>
      <c r="O1533">
        <v>-6.2381885370000001</v>
      </c>
      <c r="P1533">
        <v>-5.7779943009999997</v>
      </c>
      <c r="Q1533">
        <v>-5.7779943009999997</v>
      </c>
      <c r="R1533">
        <v>-0.29423423199999998</v>
      </c>
      <c r="S1533">
        <v>-0.28346686599999998</v>
      </c>
      <c r="T1533">
        <v>-0.27060994399999999</v>
      </c>
      <c r="U1533">
        <v>-0.31190942700000002</v>
      </c>
      <c r="V1533">
        <v>-0.288899715</v>
      </c>
      <c r="W1533">
        <v>-0.288899715</v>
      </c>
      <c r="X1533">
        <v>6.2165409999999999E-3</v>
      </c>
      <c r="Y1533">
        <v>1.2160403E-2</v>
      </c>
      <c r="Z1533">
        <v>1.4882649859999999</v>
      </c>
      <c r="AA1533">
        <v>1.3284663E-2</v>
      </c>
      <c r="AB1533">
        <v>7.669904E-3</v>
      </c>
      <c r="AC1533">
        <v>1.5608927319999999</v>
      </c>
    </row>
    <row r="1534" spans="1:29" x14ac:dyDescent="0.3">
      <c r="A1534">
        <v>15.32</v>
      </c>
      <c r="B1534">
        <v>28.2</v>
      </c>
      <c r="C1534">
        <v>-100</v>
      </c>
      <c r="D1534">
        <v>-100</v>
      </c>
      <c r="E1534">
        <v>-100</v>
      </c>
      <c r="F1534">
        <v>-114.0673077</v>
      </c>
      <c r="G1534">
        <v>-110.2403846</v>
      </c>
      <c r="H1534">
        <v>-104.2115385</v>
      </c>
      <c r="I1534">
        <v>-92</v>
      </c>
      <c r="J1534">
        <v>-111</v>
      </c>
      <c r="K1534">
        <v>-118</v>
      </c>
      <c r="L1534">
        <v>-5.8325686179999998</v>
      </c>
      <c r="M1534">
        <v>-5.6368877350000002</v>
      </c>
      <c r="N1534">
        <v>-5.3286165959999998</v>
      </c>
      <c r="O1534">
        <v>-4.7042077500000001</v>
      </c>
      <c r="P1534">
        <v>-5.6757289149999997</v>
      </c>
      <c r="Q1534">
        <v>-6.0336577660000001</v>
      </c>
      <c r="R1534">
        <v>-0.29162843100000002</v>
      </c>
      <c r="S1534">
        <v>-0.28184438699999997</v>
      </c>
      <c r="T1534">
        <v>-0.26643083000000001</v>
      </c>
      <c r="U1534">
        <v>-0.23521038699999999</v>
      </c>
      <c r="V1534">
        <v>-0.28378644600000003</v>
      </c>
      <c r="W1534">
        <v>-0.30168288799999998</v>
      </c>
      <c r="X1534">
        <v>5.6488210000000001E-3</v>
      </c>
      <c r="Y1534">
        <v>1.3537053E-2</v>
      </c>
      <c r="Z1534">
        <v>1.4735151710000001</v>
      </c>
      <c r="AA1534">
        <v>-2.8045400000000002E-2</v>
      </c>
      <c r="AB1534">
        <v>-2.8122980999999998E-2</v>
      </c>
      <c r="AC1534">
        <v>1.4397889850000001</v>
      </c>
    </row>
    <row r="1535" spans="1:29" x14ac:dyDescent="0.3">
      <c r="A1535">
        <v>15.33</v>
      </c>
      <c r="B1535">
        <v>28.2</v>
      </c>
      <c r="C1535">
        <v>-100</v>
      </c>
      <c r="D1535">
        <v>-100</v>
      </c>
      <c r="E1535">
        <v>-100</v>
      </c>
      <c r="F1535">
        <v>-113.2019231</v>
      </c>
      <c r="G1535">
        <v>-109.4230769</v>
      </c>
      <c r="H1535">
        <v>-103.1346154</v>
      </c>
      <c r="I1535">
        <v>-113</v>
      </c>
      <c r="J1535">
        <v>-108</v>
      </c>
      <c r="K1535">
        <v>-117</v>
      </c>
      <c r="L1535">
        <v>-5.7883191719999996</v>
      </c>
      <c r="M1535">
        <v>-5.595096592</v>
      </c>
      <c r="N1535">
        <v>-5.2735506189999999</v>
      </c>
      <c r="O1535">
        <v>-5.7779943009999997</v>
      </c>
      <c r="P1535">
        <v>-5.5223308360000001</v>
      </c>
      <c r="Q1535">
        <v>-5.9825250729999997</v>
      </c>
      <c r="R1535">
        <v>-0.289415959</v>
      </c>
      <c r="S1535">
        <v>-0.27975483000000001</v>
      </c>
      <c r="T1535">
        <v>-0.26367753100000002</v>
      </c>
      <c r="U1535">
        <v>-0.288899715</v>
      </c>
      <c r="V1535">
        <v>-0.27611654200000002</v>
      </c>
      <c r="W1535">
        <v>-0.29912625399999998</v>
      </c>
      <c r="X1535">
        <v>5.5778549999999996E-3</v>
      </c>
      <c r="Y1535">
        <v>1.3938575E-2</v>
      </c>
      <c r="Z1535">
        <v>1.4611374020000001</v>
      </c>
      <c r="AA1535">
        <v>7.3803690000000003E-3</v>
      </c>
      <c r="AB1535">
        <v>-1.107875E-2</v>
      </c>
      <c r="AC1535">
        <v>1.516039492</v>
      </c>
    </row>
    <row r="1536" spans="1:29" x14ac:dyDescent="0.3">
      <c r="A1536">
        <v>15.34</v>
      </c>
      <c r="B1536">
        <v>28.2</v>
      </c>
      <c r="C1536">
        <v>-100</v>
      </c>
      <c r="D1536">
        <v>-100</v>
      </c>
      <c r="E1536">
        <v>-100</v>
      </c>
      <c r="F1536">
        <v>-113.4326923</v>
      </c>
      <c r="G1536">
        <v>-108.9711538</v>
      </c>
      <c r="H1536">
        <v>-103.0961538</v>
      </c>
      <c r="I1536">
        <v>-110</v>
      </c>
      <c r="J1536">
        <v>-113</v>
      </c>
      <c r="K1536">
        <v>-90</v>
      </c>
      <c r="L1536">
        <v>-5.8001190239999998</v>
      </c>
      <c r="M1536">
        <v>-5.5719885480000002</v>
      </c>
      <c r="N1536">
        <v>-5.2715839769999997</v>
      </c>
      <c r="O1536">
        <v>-5.6245962220000001</v>
      </c>
      <c r="P1536">
        <v>-5.7779943009999997</v>
      </c>
      <c r="Q1536">
        <v>-4.6019423640000001</v>
      </c>
      <c r="R1536">
        <v>-0.29000595099999998</v>
      </c>
      <c r="S1536">
        <v>-0.27859942700000001</v>
      </c>
      <c r="T1536">
        <v>-0.26357919899999999</v>
      </c>
      <c r="U1536">
        <v>-0.281229811</v>
      </c>
      <c r="V1536">
        <v>-0.288899715</v>
      </c>
      <c r="W1536">
        <v>-0.23009711799999999</v>
      </c>
      <c r="X1536">
        <v>6.5855599999999999E-3</v>
      </c>
      <c r="Y1536">
        <v>1.381566E-2</v>
      </c>
      <c r="Z1536">
        <v>1.4599729429999999</v>
      </c>
      <c r="AA1536">
        <v>-4.4282210000000004E-3</v>
      </c>
      <c r="AB1536">
        <v>3.6645097000000001E-2</v>
      </c>
      <c r="AC1536">
        <v>1.4039063940000001</v>
      </c>
    </row>
    <row r="1537" spans="1:29" x14ac:dyDescent="0.3">
      <c r="A1537">
        <v>15.35</v>
      </c>
      <c r="B1537">
        <v>28.2</v>
      </c>
      <c r="C1537">
        <v>-100</v>
      </c>
      <c r="D1537">
        <v>-100</v>
      </c>
      <c r="E1537">
        <v>-100</v>
      </c>
      <c r="F1537">
        <v>-113.3076923</v>
      </c>
      <c r="G1537">
        <v>-108.5288462</v>
      </c>
      <c r="H1537">
        <v>-104.3173077</v>
      </c>
      <c r="I1537">
        <v>-107</v>
      </c>
      <c r="J1537">
        <v>-116</v>
      </c>
      <c r="K1537">
        <v>-108</v>
      </c>
      <c r="L1537">
        <v>-5.7937274370000003</v>
      </c>
      <c r="M1537">
        <v>-5.5493721640000002</v>
      </c>
      <c r="N1537">
        <v>-5.3340248609999996</v>
      </c>
      <c r="O1537">
        <v>-5.4711981429999996</v>
      </c>
      <c r="P1537">
        <v>-5.9313923800000001</v>
      </c>
      <c r="Q1537">
        <v>-5.5223308360000001</v>
      </c>
      <c r="R1537">
        <v>-0.28968637200000003</v>
      </c>
      <c r="S1537">
        <v>-0.27746860800000001</v>
      </c>
      <c r="T1537">
        <v>-0.26670124299999998</v>
      </c>
      <c r="U1537">
        <v>-0.27355990699999999</v>
      </c>
      <c r="V1537">
        <v>-0.29656961900000001</v>
      </c>
      <c r="W1537">
        <v>-0.27611654200000002</v>
      </c>
      <c r="X1537">
        <v>7.0539289999999996E-3</v>
      </c>
      <c r="Y1537">
        <v>1.1250830999999999E-2</v>
      </c>
      <c r="Z1537">
        <v>1.4629056549999999</v>
      </c>
      <c r="AA1537">
        <v>-1.3284663E-2</v>
      </c>
      <c r="AB1537">
        <v>5.9654809999999999E-3</v>
      </c>
      <c r="AC1537">
        <v>1.484642225</v>
      </c>
    </row>
    <row r="1538" spans="1:29" x14ac:dyDescent="0.3">
      <c r="A1538">
        <v>15.36</v>
      </c>
      <c r="B1538">
        <v>28.2</v>
      </c>
      <c r="C1538">
        <v>-100</v>
      </c>
      <c r="D1538">
        <v>-100</v>
      </c>
      <c r="E1538">
        <v>-100</v>
      </c>
      <c r="F1538">
        <v>-114.0961538</v>
      </c>
      <c r="G1538">
        <v>-109.4807692</v>
      </c>
      <c r="H1538">
        <v>-106.4326923</v>
      </c>
      <c r="I1538">
        <v>-107</v>
      </c>
      <c r="J1538">
        <v>-96</v>
      </c>
      <c r="K1538">
        <v>-102</v>
      </c>
      <c r="L1538">
        <v>-5.8340435990000001</v>
      </c>
      <c r="M1538">
        <v>-5.5980465549999998</v>
      </c>
      <c r="N1538">
        <v>-5.4421901730000002</v>
      </c>
      <c r="O1538">
        <v>-5.4711981429999996</v>
      </c>
      <c r="P1538">
        <v>-4.9087385210000001</v>
      </c>
      <c r="Q1538">
        <v>-5.2155346790000001</v>
      </c>
      <c r="R1538">
        <v>-0.29170217999999998</v>
      </c>
      <c r="S1538">
        <v>-0.27990232799999998</v>
      </c>
      <c r="T1538">
        <v>-0.27210950900000003</v>
      </c>
      <c r="U1538">
        <v>-0.27355990699999999</v>
      </c>
      <c r="V1538">
        <v>-0.245436926</v>
      </c>
      <c r="W1538">
        <v>-0.26077673400000001</v>
      </c>
      <c r="X1538">
        <v>6.8126480000000001E-3</v>
      </c>
      <c r="Y1538">
        <v>9.1284969999999993E-3</v>
      </c>
      <c r="Z1538">
        <v>1.4802000289999999</v>
      </c>
      <c r="AA1538">
        <v>1.6236811E-2</v>
      </c>
      <c r="AB1538">
        <v>-8.5221199999999998E-4</v>
      </c>
      <c r="AC1538">
        <v>1.368023802</v>
      </c>
    </row>
    <row r="1539" spans="1:29" x14ac:dyDescent="0.3">
      <c r="A1539">
        <v>15.37</v>
      </c>
      <c r="B1539">
        <v>28.2</v>
      </c>
      <c r="C1539">
        <v>-100</v>
      </c>
      <c r="D1539">
        <v>-100</v>
      </c>
      <c r="E1539">
        <v>-100</v>
      </c>
      <c r="F1539">
        <v>-116.2115385</v>
      </c>
      <c r="G1539">
        <v>-111.5673077</v>
      </c>
      <c r="H1539">
        <v>-108.3653846</v>
      </c>
      <c r="I1539">
        <v>-89</v>
      </c>
      <c r="J1539">
        <v>-116</v>
      </c>
      <c r="K1539">
        <v>-101</v>
      </c>
      <c r="L1539">
        <v>-5.9422089109999998</v>
      </c>
      <c r="M1539">
        <v>-5.704736885</v>
      </c>
      <c r="N1539">
        <v>-5.5410139359999997</v>
      </c>
      <c r="O1539">
        <v>-4.5508096709999997</v>
      </c>
      <c r="P1539">
        <v>-5.9313923800000001</v>
      </c>
      <c r="Q1539">
        <v>-5.1644019859999997</v>
      </c>
      <c r="R1539">
        <v>-0.29711044599999997</v>
      </c>
      <c r="S1539">
        <v>-0.28523684399999999</v>
      </c>
      <c r="T1539">
        <v>-0.27705069700000001</v>
      </c>
      <c r="U1539">
        <v>-0.22754048399999999</v>
      </c>
      <c r="V1539">
        <v>-0.29656961900000001</v>
      </c>
      <c r="W1539">
        <v>-0.25822009899999998</v>
      </c>
      <c r="X1539">
        <v>6.8552270000000002E-3</v>
      </c>
      <c r="Y1539">
        <v>9.4152990000000002E-3</v>
      </c>
      <c r="Z1539">
        <v>1.507715766</v>
      </c>
      <c r="AA1539">
        <v>-3.9853989999999999E-2</v>
      </c>
      <c r="AB1539">
        <v>2.5566349999999998E-3</v>
      </c>
      <c r="AC1539">
        <v>1.372509126</v>
      </c>
    </row>
    <row r="1540" spans="1:29" x14ac:dyDescent="0.3">
      <c r="A1540">
        <v>15.38</v>
      </c>
      <c r="B1540">
        <v>28.2</v>
      </c>
      <c r="C1540">
        <v>-100</v>
      </c>
      <c r="D1540">
        <v>-100</v>
      </c>
      <c r="E1540">
        <v>-100</v>
      </c>
      <c r="F1540">
        <v>-118.7403846</v>
      </c>
      <c r="G1540">
        <v>-113.7980769</v>
      </c>
      <c r="H1540">
        <v>-110.0192308</v>
      </c>
      <c r="I1540">
        <v>-109</v>
      </c>
      <c r="J1540">
        <v>-110</v>
      </c>
      <c r="K1540">
        <v>-102</v>
      </c>
      <c r="L1540">
        <v>-6.071515625</v>
      </c>
      <c r="M1540">
        <v>-5.8188021230000002</v>
      </c>
      <c r="N1540">
        <v>-5.6255795429999997</v>
      </c>
      <c r="O1540">
        <v>-5.5734635289999996</v>
      </c>
      <c r="P1540">
        <v>-5.6245962220000001</v>
      </c>
      <c r="Q1540">
        <v>-5.2155346790000001</v>
      </c>
      <c r="R1540">
        <v>-0.30357578099999999</v>
      </c>
      <c r="S1540">
        <v>-0.29094010599999998</v>
      </c>
      <c r="T1540">
        <v>-0.28127897699999999</v>
      </c>
      <c r="U1540">
        <v>-0.27867317600000002</v>
      </c>
      <c r="V1540">
        <v>-0.281229811</v>
      </c>
      <c r="W1540">
        <v>-0.26077673400000001</v>
      </c>
      <c r="X1540">
        <v>7.2952099999999999E-3</v>
      </c>
      <c r="Y1540">
        <v>1.0652643999999999E-2</v>
      </c>
      <c r="Z1540">
        <v>1.536482219</v>
      </c>
      <c r="AA1540">
        <v>-1.476074E-3</v>
      </c>
      <c r="AB1540">
        <v>1.2783173E-2</v>
      </c>
      <c r="AC1540">
        <v>1.4397889850000001</v>
      </c>
    </row>
    <row r="1541" spans="1:29" x14ac:dyDescent="0.3">
      <c r="A1541">
        <v>15.39</v>
      </c>
      <c r="B1541">
        <v>28.2</v>
      </c>
      <c r="C1541">
        <v>-100</v>
      </c>
      <c r="D1541">
        <v>-100</v>
      </c>
      <c r="E1541">
        <v>-100</v>
      </c>
      <c r="F1541">
        <v>-120.1057692</v>
      </c>
      <c r="G1541">
        <v>-114.7211538</v>
      </c>
      <c r="H1541">
        <v>-110.7692308</v>
      </c>
      <c r="I1541">
        <v>-232</v>
      </c>
      <c r="J1541">
        <v>-204</v>
      </c>
      <c r="K1541">
        <v>-105</v>
      </c>
      <c r="L1541">
        <v>-6.141331417</v>
      </c>
      <c r="M1541">
        <v>-5.8660015320000003</v>
      </c>
      <c r="N1541">
        <v>-5.6639290630000003</v>
      </c>
      <c r="O1541">
        <v>-11.86278476</v>
      </c>
      <c r="P1541">
        <v>-10.43106936</v>
      </c>
      <c r="Q1541">
        <v>-5.3689327579999997</v>
      </c>
      <c r="R1541">
        <v>-0.30706657100000001</v>
      </c>
      <c r="S1541">
        <v>-0.29330007699999999</v>
      </c>
      <c r="T1541">
        <v>-0.28319645300000001</v>
      </c>
      <c r="U1541">
        <v>-0.59313923800000001</v>
      </c>
      <c r="V1541">
        <v>-0.52155346800000002</v>
      </c>
      <c r="W1541">
        <v>-0.26844663800000002</v>
      </c>
      <c r="X1541">
        <v>7.9480890000000002E-3</v>
      </c>
      <c r="Y1541">
        <v>1.1324580000000001E-2</v>
      </c>
      <c r="Z1541">
        <v>1.5501107030000001</v>
      </c>
      <c r="AA1541">
        <v>4.1330064E-2</v>
      </c>
      <c r="AB1541">
        <v>0.19259981000000001</v>
      </c>
      <c r="AC1541">
        <v>2.4265602519999998</v>
      </c>
    </row>
    <row r="1542" spans="1:29" x14ac:dyDescent="0.3">
      <c r="A1542">
        <v>15.4</v>
      </c>
      <c r="B1542">
        <v>28.2</v>
      </c>
      <c r="C1542">
        <v>-100</v>
      </c>
      <c r="D1542">
        <v>-100</v>
      </c>
      <c r="E1542">
        <v>-100</v>
      </c>
      <c r="F1542">
        <v>-120.2019231</v>
      </c>
      <c r="G1542">
        <v>-114.2019231</v>
      </c>
      <c r="H1542">
        <v>-111.1153846</v>
      </c>
      <c r="I1542">
        <v>0</v>
      </c>
      <c r="J1542">
        <v>0</v>
      </c>
      <c r="K1542">
        <v>-87</v>
      </c>
      <c r="L1542">
        <v>-6.146248022</v>
      </c>
      <c r="M1542">
        <v>-5.839451865</v>
      </c>
      <c r="N1542">
        <v>-5.6816288410000002</v>
      </c>
      <c r="O1542">
        <v>0</v>
      </c>
      <c r="P1542">
        <v>0</v>
      </c>
      <c r="Q1542">
        <v>-4.4485442849999997</v>
      </c>
      <c r="R1542">
        <v>-0.30731240100000001</v>
      </c>
      <c r="S1542">
        <v>-0.291972593</v>
      </c>
      <c r="T1542">
        <v>-0.28408144200000002</v>
      </c>
      <c r="U1542">
        <v>0</v>
      </c>
      <c r="V1542">
        <v>0</v>
      </c>
      <c r="W1542">
        <v>-0.22242721400000001</v>
      </c>
      <c r="X1542">
        <v>8.8564420000000008E-3</v>
      </c>
      <c r="Y1542">
        <v>1.0374036999999999E-2</v>
      </c>
      <c r="Z1542">
        <v>1.549765678</v>
      </c>
      <c r="AA1542">
        <v>0</v>
      </c>
      <c r="AB1542">
        <v>-0.14828480899999999</v>
      </c>
      <c r="AC1542">
        <v>0.39022318299999997</v>
      </c>
    </row>
    <row r="1543" spans="1:29" x14ac:dyDescent="0.3">
      <c r="A1543">
        <v>15.41</v>
      </c>
      <c r="B1543">
        <v>28.2</v>
      </c>
      <c r="C1543">
        <v>-100</v>
      </c>
      <c r="D1543">
        <v>-100</v>
      </c>
      <c r="E1543">
        <v>-100</v>
      </c>
      <c r="F1543">
        <v>-120.1346154</v>
      </c>
      <c r="G1543">
        <v>-114.0096154</v>
      </c>
      <c r="H1543">
        <v>-111.8653846</v>
      </c>
      <c r="I1543">
        <v>-128</v>
      </c>
      <c r="J1543">
        <v>-81</v>
      </c>
      <c r="K1543">
        <v>-107</v>
      </c>
      <c r="L1543">
        <v>-6.1428063990000004</v>
      </c>
      <c r="M1543">
        <v>-5.8296186539999999</v>
      </c>
      <c r="N1543">
        <v>-5.7199783609999999</v>
      </c>
      <c r="O1543">
        <v>-6.5449846950000001</v>
      </c>
      <c r="P1543">
        <v>-4.1417481269999996</v>
      </c>
      <c r="Q1543">
        <v>-5.4711981429999996</v>
      </c>
      <c r="R1543">
        <v>-0.30714032000000002</v>
      </c>
      <c r="S1543">
        <v>-0.291480933</v>
      </c>
      <c r="T1543">
        <v>-0.28599891799999999</v>
      </c>
      <c r="U1543">
        <v>-0.32724923500000003</v>
      </c>
      <c r="V1543">
        <v>-0.207087406</v>
      </c>
      <c r="W1543">
        <v>-0.27355990699999999</v>
      </c>
      <c r="X1543">
        <v>9.0409510000000002E-3</v>
      </c>
      <c r="Y1543">
        <v>8.8744719999999996E-3</v>
      </c>
      <c r="Z1543">
        <v>1.551965212</v>
      </c>
      <c r="AA1543">
        <v>6.9375463999999998E-2</v>
      </c>
      <c r="AB1543">
        <v>-4.2610579999999999E-3</v>
      </c>
      <c r="AC1543">
        <v>1.417362365</v>
      </c>
    </row>
    <row r="1544" spans="1:29" x14ac:dyDescent="0.3">
      <c r="A1544">
        <v>15.42</v>
      </c>
      <c r="B1544">
        <v>28.2</v>
      </c>
      <c r="C1544">
        <v>-100</v>
      </c>
      <c r="D1544">
        <v>-100</v>
      </c>
      <c r="E1544">
        <v>-100</v>
      </c>
      <c r="F1544">
        <v>-120</v>
      </c>
      <c r="G1544">
        <v>-114.2692308</v>
      </c>
      <c r="H1544">
        <v>-112.5192308</v>
      </c>
      <c r="I1544">
        <v>-101</v>
      </c>
      <c r="J1544">
        <v>-107</v>
      </c>
      <c r="K1544">
        <v>-103</v>
      </c>
      <c r="L1544">
        <v>-6.1359231520000002</v>
      </c>
      <c r="M1544">
        <v>-5.8428934879999996</v>
      </c>
      <c r="N1544">
        <v>-5.7534112759999996</v>
      </c>
      <c r="O1544">
        <v>-5.1644019859999997</v>
      </c>
      <c r="P1544">
        <v>-5.4711981429999996</v>
      </c>
      <c r="Q1544">
        <v>-5.2666673719999997</v>
      </c>
      <c r="R1544">
        <v>-0.30679615799999999</v>
      </c>
      <c r="S1544">
        <v>-0.29214467399999999</v>
      </c>
      <c r="T1544">
        <v>-0.28767056400000002</v>
      </c>
      <c r="U1544">
        <v>-0.25822009899999998</v>
      </c>
      <c r="V1544">
        <v>-0.27355990699999999</v>
      </c>
      <c r="W1544">
        <v>-0.26333336899999998</v>
      </c>
      <c r="X1544">
        <v>8.4590380000000003E-3</v>
      </c>
      <c r="Y1544">
        <v>7.8665680000000009E-3</v>
      </c>
      <c r="Z1544">
        <v>1.5554585889999999</v>
      </c>
      <c r="AA1544">
        <v>-8.8564420000000008E-3</v>
      </c>
      <c r="AB1544">
        <v>1.704423E-3</v>
      </c>
      <c r="AC1544">
        <v>1.394935746</v>
      </c>
    </row>
    <row r="1545" spans="1:29" x14ac:dyDescent="0.3">
      <c r="A1545">
        <v>15.43</v>
      </c>
      <c r="B1545">
        <v>28.2</v>
      </c>
      <c r="C1545">
        <v>-100</v>
      </c>
      <c r="D1545">
        <v>-100</v>
      </c>
      <c r="E1545">
        <v>-100</v>
      </c>
      <c r="F1545">
        <v>-120.2211538</v>
      </c>
      <c r="G1545">
        <v>-114.4615385</v>
      </c>
      <c r="H1545">
        <v>-112.6923077</v>
      </c>
      <c r="I1545">
        <v>-242</v>
      </c>
      <c r="J1545">
        <v>-227</v>
      </c>
      <c r="K1545">
        <v>-207</v>
      </c>
      <c r="L1545">
        <v>-6.1472313429999996</v>
      </c>
      <c r="M1545">
        <v>-5.8527266979999997</v>
      </c>
      <c r="N1545">
        <v>-5.762261165</v>
      </c>
      <c r="O1545">
        <v>-12.374111689999999</v>
      </c>
      <c r="P1545">
        <v>-11.607121299999999</v>
      </c>
      <c r="Q1545">
        <v>-10.584467439999999</v>
      </c>
      <c r="R1545">
        <v>-0.307361567</v>
      </c>
      <c r="S1545">
        <v>-0.29263633500000003</v>
      </c>
      <c r="T1545">
        <v>-0.28811305799999998</v>
      </c>
      <c r="U1545">
        <v>-0.61870558399999998</v>
      </c>
      <c r="V1545">
        <v>-0.58035606500000003</v>
      </c>
      <c r="W1545">
        <v>-0.52922337200000003</v>
      </c>
      <c r="X1545">
        <v>8.5016169999999995E-3</v>
      </c>
      <c r="Y1545">
        <v>7.9239289999999997E-3</v>
      </c>
      <c r="Z1545">
        <v>1.558089404</v>
      </c>
      <c r="AA1545">
        <v>2.2141106000000001E-2</v>
      </c>
      <c r="AB1545">
        <v>4.6871635000000002E-2</v>
      </c>
      <c r="AC1545">
        <v>3.032078984</v>
      </c>
    </row>
    <row r="1546" spans="1:29" x14ac:dyDescent="0.3">
      <c r="A1546">
        <v>15.44</v>
      </c>
      <c r="B1546">
        <v>28.2</v>
      </c>
      <c r="C1546">
        <v>-100</v>
      </c>
      <c r="D1546">
        <v>-100</v>
      </c>
      <c r="E1546">
        <v>-100</v>
      </c>
      <c r="F1546">
        <v>-119.1826923</v>
      </c>
      <c r="G1546">
        <v>-113.6538462</v>
      </c>
      <c r="H1546">
        <v>-112.4807692</v>
      </c>
      <c r="I1546">
        <v>-117</v>
      </c>
      <c r="J1546">
        <v>-116</v>
      </c>
      <c r="K1546">
        <v>-88</v>
      </c>
      <c r="L1546">
        <v>-6.0941320079999999</v>
      </c>
      <c r="M1546">
        <v>-5.8114272160000002</v>
      </c>
      <c r="N1546">
        <v>-5.7514446340000003</v>
      </c>
      <c r="O1546">
        <v>-5.9825250729999997</v>
      </c>
      <c r="P1546">
        <v>-5.9313923800000001</v>
      </c>
      <c r="Q1546">
        <v>-4.4996769780000001</v>
      </c>
      <c r="R1546">
        <v>-0.30470659999999999</v>
      </c>
      <c r="S1546">
        <v>-0.29057136099999997</v>
      </c>
      <c r="T1546">
        <v>-0.28757223199999998</v>
      </c>
      <c r="U1546">
        <v>-0.29912625399999998</v>
      </c>
      <c r="V1546">
        <v>-0.29656961900000001</v>
      </c>
      <c r="W1546">
        <v>-0.22498384900000001</v>
      </c>
      <c r="X1546">
        <v>8.1609839999999996E-3</v>
      </c>
      <c r="Y1546">
        <v>6.7111660000000002E-3</v>
      </c>
      <c r="Z1546">
        <v>1.5488599869999999</v>
      </c>
      <c r="AA1546">
        <v>1.476074E-3</v>
      </c>
      <c r="AB1546">
        <v>4.8576057999999998E-2</v>
      </c>
      <c r="AC1546">
        <v>1.4397889850000001</v>
      </c>
    </row>
    <row r="1547" spans="1:29" x14ac:dyDescent="0.3">
      <c r="A1547">
        <v>15.45</v>
      </c>
      <c r="B1547">
        <v>28.2</v>
      </c>
      <c r="C1547">
        <v>-100</v>
      </c>
      <c r="D1547">
        <v>-100</v>
      </c>
      <c r="E1547">
        <v>-100</v>
      </c>
      <c r="F1547">
        <v>-117.8269231</v>
      </c>
      <c r="G1547">
        <v>-112.7115385</v>
      </c>
      <c r="H1547">
        <v>-112.3173077</v>
      </c>
      <c r="I1547">
        <v>-118</v>
      </c>
      <c r="J1547">
        <v>-91</v>
      </c>
      <c r="K1547">
        <v>-114</v>
      </c>
      <c r="L1547">
        <v>-6.0248078769999998</v>
      </c>
      <c r="M1547">
        <v>-5.7632444859999996</v>
      </c>
      <c r="N1547">
        <v>-5.7430864049999997</v>
      </c>
      <c r="O1547">
        <v>-6.0336577660000001</v>
      </c>
      <c r="P1547">
        <v>-4.6530750569999997</v>
      </c>
      <c r="Q1547">
        <v>-5.8291269940000001</v>
      </c>
      <c r="R1547">
        <v>-0.30124039400000002</v>
      </c>
      <c r="S1547">
        <v>-0.28816222400000002</v>
      </c>
      <c r="T1547">
        <v>-0.28715432000000002</v>
      </c>
      <c r="U1547">
        <v>-0.30168288799999998</v>
      </c>
      <c r="V1547">
        <v>-0.23265375299999999</v>
      </c>
      <c r="W1547">
        <v>-0.29145634999999998</v>
      </c>
      <c r="X1547">
        <v>7.5506849999999997E-3</v>
      </c>
      <c r="Y1547">
        <v>5.031326E-3</v>
      </c>
      <c r="Z1547">
        <v>1.53781919</v>
      </c>
      <c r="AA1547">
        <v>3.9853989999999999E-2</v>
      </c>
      <c r="AB1547">
        <v>-1.6192018999999998E-2</v>
      </c>
      <c r="AC1547">
        <v>1.4487596330000001</v>
      </c>
    </row>
    <row r="1548" spans="1:29" x14ac:dyDescent="0.3">
      <c r="A1548">
        <v>15.46</v>
      </c>
      <c r="B1548">
        <v>28.2</v>
      </c>
      <c r="C1548">
        <v>-100</v>
      </c>
      <c r="D1548">
        <v>-100</v>
      </c>
      <c r="E1548">
        <v>-100</v>
      </c>
      <c r="F1548">
        <v>-117.375</v>
      </c>
      <c r="G1548">
        <v>-112.6346154</v>
      </c>
      <c r="H1548">
        <v>-112.4711538</v>
      </c>
      <c r="I1548">
        <v>-113</v>
      </c>
      <c r="J1548">
        <v>-108</v>
      </c>
      <c r="K1548">
        <v>-119</v>
      </c>
      <c r="L1548">
        <v>-6.001699833</v>
      </c>
      <c r="M1548">
        <v>-5.7593112020000001</v>
      </c>
      <c r="N1548">
        <v>-5.7509529730000004</v>
      </c>
      <c r="O1548">
        <v>-5.7779943009999997</v>
      </c>
      <c r="P1548">
        <v>-5.5223308360000001</v>
      </c>
      <c r="Q1548">
        <v>-6.0847904589999997</v>
      </c>
      <c r="R1548">
        <v>-0.30008499199999999</v>
      </c>
      <c r="S1548">
        <v>-0.28796556000000001</v>
      </c>
      <c r="T1548">
        <v>-0.28754764900000002</v>
      </c>
      <c r="U1548">
        <v>-0.288899715</v>
      </c>
      <c r="V1548">
        <v>-0.27611654200000002</v>
      </c>
      <c r="W1548">
        <v>-0.30423952300000001</v>
      </c>
      <c r="X1548">
        <v>6.9971570000000004E-3</v>
      </c>
      <c r="Y1548">
        <v>4.3184180000000001E-3</v>
      </c>
      <c r="Z1548">
        <v>1.5361371939999999</v>
      </c>
      <c r="AA1548">
        <v>7.3803690000000003E-3</v>
      </c>
      <c r="AB1548">
        <v>-1.4487596E-2</v>
      </c>
      <c r="AC1548">
        <v>1.52501014</v>
      </c>
    </row>
    <row r="1549" spans="1:29" x14ac:dyDescent="0.3">
      <c r="A1549">
        <v>15.47</v>
      </c>
      <c r="B1549">
        <v>28.2</v>
      </c>
      <c r="C1549">
        <v>-100</v>
      </c>
      <c r="D1549">
        <v>-100</v>
      </c>
      <c r="E1549">
        <v>-100</v>
      </c>
      <c r="F1549">
        <v>-116.9711538</v>
      </c>
      <c r="G1549">
        <v>-112.8365385</v>
      </c>
      <c r="H1549">
        <v>-112.6153846</v>
      </c>
      <c r="I1549">
        <v>-90</v>
      </c>
      <c r="J1549">
        <v>-107</v>
      </c>
      <c r="K1549">
        <v>-119</v>
      </c>
      <c r="L1549">
        <v>-5.9810500910000002</v>
      </c>
      <c r="M1549">
        <v>-5.7696360719999999</v>
      </c>
      <c r="N1549">
        <v>-5.7583278809999996</v>
      </c>
      <c r="O1549">
        <v>-4.6019423640000001</v>
      </c>
      <c r="P1549">
        <v>-5.4711981429999996</v>
      </c>
      <c r="Q1549">
        <v>-6.0847904589999997</v>
      </c>
      <c r="R1549">
        <v>-0.29905250500000002</v>
      </c>
      <c r="S1549">
        <v>-0.28848180400000001</v>
      </c>
      <c r="T1549">
        <v>-0.28791639400000002</v>
      </c>
      <c r="U1549">
        <v>-0.23009711799999999</v>
      </c>
      <c r="V1549">
        <v>-0.27355990699999999</v>
      </c>
      <c r="W1549">
        <v>-0.30423952300000001</v>
      </c>
      <c r="X1549">
        <v>6.1029969999999998E-3</v>
      </c>
      <c r="Y1549">
        <v>3.9005070000000001E-3</v>
      </c>
      <c r="Z1549">
        <v>1.5358784249999999</v>
      </c>
      <c r="AA1549">
        <v>-2.5093252999999999E-2</v>
      </c>
      <c r="AB1549">
        <v>-3.4940673999999998E-2</v>
      </c>
      <c r="AC1549">
        <v>1.417362365</v>
      </c>
    </row>
    <row r="1550" spans="1:29" x14ac:dyDescent="0.3">
      <c r="A1550">
        <v>15.48</v>
      </c>
      <c r="B1550">
        <v>28.2</v>
      </c>
      <c r="C1550">
        <v>-100</v>
      </c>
      <c r="D1550">
        <v>-100</v>
      </c>
      <c r="E1550">
        <v>-100</v>
      </c>
      <c r="F1550">
        <v>-117.0865385</v>
      </c>
      <c r="G1550">
        <v>-112.7788462</v>
      </c>
      <c r="H1550">
        <v>-111.5576923</v>
      </c>
      <c r="I1550">
        <v>-110</v>
      </c>
      <c r="J1550">
        <v>-111</v>
      </c>
      <c r="K1550">
        <v>-115</v>
      </c>
      <c r="L1550">
        <v>-5.9869500169999998</v>
      </c>
      <c r="M1550">
        <v>-5.7666861090000001</v>
      </c>
      <c r="N1550">
        <v>-5.7042452250000002</v>
      </c>
      <c r="O1550">
        <v>-5.6245962220000001</v>
      </c>
      <c r="P1550">
        <v>-5.6757289149999997</v>
      </c>
      <c r="Q1550">
        <v>-5.8802596869999997</v>
      </c>
      <c r="R1550">
        <v>-0.29934750100000002</v>
      </c>
      <c r="S1550">
        <v>-0.28833430500000001</v>
      </c>
      <c r="T1550">
        <v>-0.28521226100000002</v>
      </c>
      <c r="U1550">
        <v>-0.281229811</v>
      </c>
      <c r="V1550">
        <v>-0.28378644600000003</v>
      </c>
      <c r="W1550">
        <v>-0.29401298399999998</v>
      </c>
      <c r="X1550">
        <v>6.3584710000000001E-3</v>
      </c>
      <c r="Y1550">
        <v>5.7524280000000004E-3</v>
      </c>
      <c r="Z1550">
        <v>1.5313931009999999</v>
      </c>
      <c r="AA1550">
        <v>-1.476074E-3</v>
      </c>
      <c r="AB1550">
        <v>-7.669904E-3</v>
      </c>
      <c r="AC1550">
        <v>1.507068844</v>
      </c>
    </row>
    <row r="1551" spans="1:29" x14ac:dyDescent="0.3">
      <c r="A1551">
        <v>15.49</v>
      </c>
      <c r="B1551">
        <v>28.2</v>
      </c>
      <c r="C1551">
        <v>-100</v>
      </c>
      <c r="D1551">
        <v>-100</v>
      </c>
      <c r="E1551">
        <v>-100</v>
      </c>
      <c r="F1551">
        <v>-116.3461538</v>
      </c>
      <c r="G1551">
        <v>-111.3269231</v>
      </c>
      <c r="H1551">
        <v>-109.3461538</v>
      </c>
      <c r="I1551">
        <v>-108</v>
      </c>
      <c r="J1551">
        <v>-118</v>
      </c>
      <c r="K1551">
        <v>-108</v>
      </c>
      <c r="L1551">
        <v>-5.949092158</v>
      </c>
      <c r="M1551">
        <v>-5.6924453719999999</v>
      </c>
      <c r="N1551">
        <v>-5.5911633079999996</v>
      </c>
      <c r="O1551">
        <v>-5.5223308360000001</v>
      </c>
      <c r="P1551">
        <v>-6.0336577660000001</v>
      </c>
      <c r="Q1551">
        <v>-5.5223308360000001</v>
      </c>
      <c r="R1551">
        <v>-0.29745460800000001</v>
      </c>
      <c r="S1551">
        <v>-0.28462226899999998</v>
      </c>
      <c r="T1551">
        <v>-0.27955816500000003</v>
      </c>
      <c r="U1551">
        <v>-0.27611654200000002</v>
      </c>
      <c r="V1551">
        <v>-0.30168288799999998</v>
      </c>
      <c r="W1551">
        <v>-0.27611654200000002</v>
      </c>
      <c r="X1551">
        <v>7.4087550000000004E-3</v>
      </c>
      <c r="Y1551">
        <v>7.6535149999999996E-3</v>
      </c>
      <c r="Z1551">
        <v>1.5116404240000001</v>
      </c>
      <c r="AA1551">
        <v>-1.4760736999999999E-2</v>
      </c>
      <c r="AB1551">
        <v>8.5221150000000002E-3</v>
      </c>
      <c r="AC1551">
        <v>1.4980981959999999</v>
      </c>
    </row>
    <row r="1552" spans="1:29" x14ac:dyDescent="0.3">
      <c r="A1552">
        <v>15.5</v>
      </c>
      <c r="B1552">
        <v>28.2</v>
      </c>
      <c r="C1552">
        <v>-100</v>
      </c>
      <c r="D1552">
        <v>-100</v>
      </c>
      <c r="E1552">
        <v>-100</v>
      </c>
      <c r="F1552">
        <v>-114.3461538</v>
      </c>
      <c r="G1552">
        <v>-108.9615385</v>
      </c>
      <c r="H1552">
        <v>-106.8173077</v>
      </c>
      <c r="I1552">
        <v>-107</v>
      </c>
      <c r="J1552">
        <v>-121</v>
      </c>
      <c r="K1552">
        <v>-83</v>
      </c>
      <c r="L1552">
        <v>-5.846826772</v>
      </c>
      <c r="M1552">
        <v>-5.5714968870000003</v>
      </c>
      <c r="N1552">
        <v>-5.4618565940000003</v>
      </c>
      <c r="O1552">
        <v>-5.4711981429999996</v>
      </c>
      <c r="P1552">
        <v>-6.1870558439999996</v>
      </c>
      <c r="Q1552">
        <v>-4.2440135129999996</v>
      </c>
      <c r="R1552">
        <v>-0.29234133899999998</v>
      </c>
      <c r="S1552">
        <v>-0.27857484399999999</v>
      </c>
      <c r="T1552">
        <v>-0.27309283000000001</v>
      </c>
      <c r="U1552">
        <v>-0.27355990699999999</v>
      </c>
      <c r="V1552">
        <v>-0.30935279199999999</v>
      </c>
      <c r="W1552">
        <v>-0.212200676</v>
      </c>
      <c r="X1552">
        <v>7.9480890000000002E-3</v>
      </c>
      <c r="Y1552">
        <v>8.2435080000000001E-3</v>
      </c>
      <c r="Z1552">
        <v>1.480717566</v>
      </c>
      <c r="AA1552">
        <v>-2.0665032E-2</v>
      </c>
      <c r="AB1552">
        <v>5.2837116000000003E-2</v>
      </c>
      <c r="AC1552">
        <v>1.394935746</v>
      </c>
    </row>
    <row r="1553" spans="1:29" x14ac:dyDescent="0.3">
      <c r="A1553">
        <v>15.51</v>
      </c>
      <c r="B1553">
        <v>28.2</v>
      </c>
      <c r="C1553">
        <v>-100</v>
      </c>
      <c r="D1553">
        <v>-100</v>
      </c>
      <c r="E1553">
        <v>-100</v>
      </c>
      <c r="F1553">
        <v>-112.0096154</v>
      </c>
      <c r="G1553">
        <v>-106.7403846</v>
      </c>
      <c r="H1553">
        <v>-104.1346154</v>
      </c>
      <c r="I1553">
        <v>-108</v>
      </c>
      <c r="J1553">
        <v>-92</v>
      </c>
      <c r="K1553">
        <v>-101</v>
      </c>
      <c r="L1553">
        <v>-5.727353269</v>
      </c>
      <c r="M1553">
        <v>-5.45792331</v>
      </c>
      <c r="N1553">
        <v>-5.3246833120000003</v>
      </c>
      <c r="O1553">
        <v>-5.5223308360000001</v>
      </c>
      <c r="P1553">
        <v>-4.7042077500000001</v>
      </c>
      <c r="Q1553">
        <v>-5.1644019859999997</v>
      </c>
      <c r="R1553">
        <v>-0.28636766299999999</v>
      </c>
      <c r="S1553">
        <v>-0.27289616500000002</v>
      </c>
      <c r="T1553">
        <v>-0.26623416599999999</v>
      </c>
      <c r="U1553">
        <v>-0.27611654200000002</v>
      </c>
      <c r="V1553">
        <v>-0.23521038699999999</v>
      </c>
      <c r="W1553">
        <v>-0.25822009899999998</v>
      </c>
      <c r="X1553">
        <v>7.777773E-3</v>
      </c>
      <c r="Y1553">
        <v>8.9318330000000001E-3</v>
      </c>
      <c r="Z1553">
        <v>1.448242096</v>
      </c>
      <c r="AA1553">
        <v>2.3617178999999999E-2</v>
      </c>
      <c r="AB1553">
        <v>-1.704423E-3</v>
      </c>
      <c r="AC1553">
        <v>1.3500825059999999</v>
      </c>
    </row>
    <row r="1554" spans="1:29" x14ac:dyDescent="0.3">
      <c r="A1554">
        <v>15.52</v>
      </c>
      <c r="B1554">
        <v>28.2</v>
      </c>
      <c r="C1554">
        <v>-100</v>
      </c>
      <c r="D1554">
        <v>-100</v>
      </c>
      <c r="E1554">
        <v>-100</v>
      </c>
      <c r="F1554">
        <v>-110.9134615</v>
      </c>
      <c r="G1554">
        <v>-106.0288462</v>
      </c>
      <c r="H1554">
        <v>-102.2403846</v>
      </c>
      <c r="I1554">
        <v>-85</v>
      </c>
      <c r="J1554">
        <v>-107</v>
      </c>
      <c r="K1554">
        <v>-102</v>
      </c>
      <c r="L1554">
        <v>-5.6713039710000004</v>
      </c>
      <c r="M1554">
        <v>-5.4215404319999996</v>
      </c>
      <c r="N1554">
        <v>-5.2278261920000002</v>
      </c>
      <c r="O1554">
        <v>-4.3462788989999996</v>
      </c>
      <c r="P1554">
        <v>-5.4711981429999996</v>
      </c>
      <c r="Q1554">
        <v>-5.2155346790000001</v>
      </c>
      <c r="R1554">
        <v>-0.28356519899999999</v>
      </c>
      <c r="S1554">
        <v>-0.271077022</v>
      </c>
      <c r="T1554">
        <v>-0.26139130999999999</v>
      </c>
      <c r="U1554">
        <v>-0.21731394500000001</v>
      </c>
      <c r="V1554">
        <v>-0.27355990699999999</v>
      </c>
      <c r="W1554">
        <v>-0.26077673400000001</v>
      </c>
      <c r="X1554">
        <v>7.2100519999999998E-3</v>
      </c>
      <c r="Y1554">
        <v>1.0619867E-2</v>
      </c>
      <c r="Z1554">
        <v>1.4316377709999999</v>
      </c>
      <c r="AA1554">
        <v>-3.2473621000000001E-2</v>
      </c>
      <c r="AB1554">
        <v>-1.0226539E-2</v>
      </c>
      <c r="AC1554">
        <v>1.3186852389999999</v>
      </c>
    </row>
    <row r="1555" spans="1:29" x14ac:dyDescent="0.3">
      <c r="A1555">
        <v>15.53</v>
      </c>
      <c r="B1555">
        <v>28.2</v>
      </c>
      <c r="C1555">
        <v>-100</v>
      </c>
      <c r="D1555">
        <v>-100</v>
      </c>
      <c r="E1555">
        <v>-100</v>
      </c>
      <c r="F1555">
        <v>-112.2788462</v>
      </c>
      <c r="G1555">
        <v>-106.7307692</v>
      </c>
      <c r="H1555">
        <v>-101.0480769</v>
      </c>
      <c r="I1555">
        <v>-118</v>
      </c>
      <c r="J1555">
        <v>-100</v>
      </c>
      <c r="K1555">
        <v>-108</v>
      </c>
      <c r="L1555">
        <v>-5.7411197630000004</v>
      </c>
      <c r="M1555">
        <v>-5.4574316490000001</v>
      </c>
      <c r="N1555">
        <v>-5.1668602879999996</v>
      </c>
      <c r="O1555">
        <v>-6.0336577660000001</v>
      </c>
      <c r="P1555">
        <v>-5.1132692930000001</v>
      </c>
      <c r="Q1555">
        <v>-5.5223308360000001</v>
      </c>
      <c r="R1555">
        <v>-0.28705598799999998</v>
      </c>
      <c r="S1555">
        <v>-0.272871582</v>
      </c>
      <c r="T1555">
        <v>-0.25834301399999998</v>
      </c>
      <c r="U1555">
        <v>-0.30168288799999998</v>
      </c>
      <c r="V1555">
        <v>-0.25566346499999998</v>
      </c>
      <c r="W1555">
        <v>-0.27611654200000002</v>
      </c>
      <c r="X1555">
        <v>8.1893699999999996E-3</v>
      </c>
      <c r="Y1555">
        <v>1.4413847E-2</v>
      </c>
      <c r="Z1555">
        <v>1.4355624300000001</v>
      </c>
      <c r="AA1555">
        <v>2.6569327E-2</v>
      </c>
      <c r="AB1555">
        <v>1.704423E-3</v>
      </c>
      <c r="AC1555">
        <v>1.4622156049999999</v>
      </c>
    </row>
    <row r="1556" spans="1:29" x14ac:dyDescent="0.3">
      <c r="A1556">
        <v>15.54</v>
      </c>
      <c r="B1556">
        <v>28.2</v>
      </c>
      <c r="C1556">
        <v>-100</v>
      </c>
      <c r="D1556">
        <v>-100</v>
      </c>
      <c r="E1556">
        <v>-100</v>
      </c>
      <c r="F1556">
        <v>-113.8461538</v>
      </c>
      <c r="G1556">
        <v>-106.9326923</v>
      </c>
      <c r="H1556">
        <v>-100.1057692</v>
      </c>
      <c r="I1556">
        <v>-123</v>
      </c>
      <c r="J1556">
        <v>-98</v>
      </c>
      <c r="K1556">
        <v>-107</v>
      </c>
      <c r="L1556">
        <v>-5.8212604260000003</v>
      </c>
      <c r="M1556">
        <v>-5.46775652</v>
      </c>
      <c r="N1556">
        <v>-5.118677559</v>
      </c>
      <c r="O1556">
        <v>-6.2893212299999997</v>
      </c>
      <c r="P1556">
        <v>-5.0110039070000001</v>
      </c>
      <c r="Q1556">
        <v>-5.4711981429999996</v>
      </c>
      <c r="R1556">
        <v>-0.29106302099999998</v>
      </c>
      <c r="S1556">
        <v>-0.273387826</v>
      </c>
      <c r="T1556">
        <v>-0.255933878</v>
      </c>
      <c r="U1556">
        <v>-0.31446606199999999</v>
      </c>
      <c r="V1556">
        <v>-0.25055019499999998</v>
      </c>
      <c r="W1556">
        <v>-0.27355990699999999</v>
      </c>
      <c r="X1556">
        <v>1.0204779000000001E-2</v>
      </c>
      <c r="Y1556">
        <v>1.7527696999999998E-2</v>
      </c>
      <c r="Z1556">
        <v>1.439271448</v>
      </c>
      <c r="AA1556">
        <v>3.6901842999999997E-2</v>
      </c>
      <c r="AB1556">
        <v>5.9654809999999999E-3</v>
      </c>
      <c r="AC1556">
        <v>1.4711862529999999</v>
      </c>
    </row>
    <row r="1557" spans="1:29" x14ac:dyDescent="0.3">
      <c r="A1557">
        <v>15.55</v>
      </c>
      <c r="B1557">
        <v>28.2</v>
      </c>
      <c r="C1557">
        <v>-100</v>
      </c>
      <c r="D1557">
        <v>-100</v>
      </c>
      <c r="E1557">
        <v>-100</v>
      </c>
      <c r="F1557">
        <v>-114.2692308</v>
      </c>
      <c r="G1557">
        <v>-106.5480769</v>
      </c>
      <c r="H1557">
        <v>-99.971153849999993</v>
      </c>
      <c r="I1557">
        <v>-128</v>
      </c>
      <c r="J1557">
        <v>-106</v>
      </c>
      <c r="K1557">
        <v>-83</v>
      </c>
      <c r="L1557">
        <v>-5.8428934879999996</v>
      </c>
      <c r="M1557">
        <v>-5.4480900999999999</v>
      </c>
      <c r="N1557">
        <v>-5.1117943109999997</v>
      </c>
      <c r="O1557">
        <v>-6.5449846950000001</v>
      </c>
      <c r="P1557">
        <v>-5.4200654510000001</v>
      </c>
      <c r="Q1557">
        <v>-4.2440135129999996</v>
      </c>
      <c r="R1557">
        <v>-0.29214467399999999</v>
      </c>
      <c r="S1557">
        <v>-0.27240450500000002</v>
      </c>
      <c r="T1557">
        <v>-0.25558971600000002</v>
      </c>
      <c r="U1557">
        <v>-0.32724923500000003</v>
      </c>
      <c r="V1557">
        <v>-0.27100327299999999</v>
      </c>
      <c r="W1557">
        <v>-0.212200676</v>
      </c>
      <c r="X1557">
        <v>1.1396992E-2</v>
      </c>
      <c r="Y1557">
        <v>1.7789915999999999E-2</v>
      </c>
      <c r="Z1557">
        <v>1.4388401669999999</v>
      </c>
      <c r="AA1557">
        <v>3.2473621000000001E-2</v>
      </c>
      <c r="AB1557">
        <v>5.7950385E-2</v>
      </c>
      <c r="AC1557">
        <v>1.421847689</v>
      </c>
    </row>
    <row r="1558" spans="1:29" x14ac:dyDescent="0.3">
      <c r="A1558">
        <v>15.56</v>
      </c>
      <c r="B1558">
        <v>28.2</v>
      </c>
      <c r="C1558">
        <v>-100</v>
      </c>
      <c r="D1558">
        <v>-100</v>
      </c>
      <c r="E1558">
        <v>-100</v>
      </c>
      <c r="F1558">
        <v>-115.125</v>
      </c>
      <c r="G1558">
        <v>-107.4326923</v>
      </c>
      <c r="H1558">
        <v>-101.625</v>
      </c>
      <c r="I1558">
        <v>-121</v>
      </c>
      <c r="J1558">
        <v>-86</v>
      </c>
      <c r="K1558">
        <v>-98</v>
      </c>
      <c r="L1558">
        <v>-5.8866512740000001</v>
      </c>
      <c r="M1558">
        <v>-5.4933228659999997</v>
      </c>
      <c r="N1558">
        <v>-5.1963599189999998</v>
      </c>
      <c r="O1558">
        <v>-6.1870558439999996</v>
      </c>
      <c r="P1558">
        <v>-4.3974115920000001</v>
      </c>
      <c r="Q1558">
        <v>-5.0110039070000001</v>
      </c>
      <c r="R1558">
        <v>-0.29433256400000002</v>
      </c>
      <c r="S1558">
        <v>-0.27466614299999997</v>
      </c>
      <c r="T1558">
        <v>-0.259817996</v>
      </c>
      <c r="U1558">
        <v>-0.30935279199999999</v>
      </c>
      <c r="V1558">
        <v>-0.21987058000000001</v>
      </c>
      <c r="W1558">
        <v>-0.25055019499999998</v>
      </c>
      <c r="X1558">
        <v>1.1354413000000001E-2</v>
      </c>
      <c r="Y1558">
        <v>1.6454238E-2</v>
      </c>
      <c r="Z1558">
        <v>1.454064391</v>
      </c>
      <c r="AA1558">
        <v>5.166258E-2</v>
      </c>
      <c r="AB1558">
        <v>9.374327E-3</v>
      </c>
      <c r="AC1558">
        <v>1.368023802</v>
      </c>
    </row>
    <row r="1559" spans="1:29" x14ac:dyDescent="0.3">
      <c r="A1559">
        <v>15.57</v>
      </c>
      <c r="B1559">
        <v>28.2</v>
      </c>
      <c r="C1559">
        <v>-100</v>
      </c>
      <c r="D1559">
        <v>-100</v>
      </c>
      <c r="E1559">
        <v>-100</v>
      </c>
      <c r="F1559">
        <v>-115.8846154</v>
      </c>
      <c r="G1559">
        <v>-109.7788462</v>
      </c>
      <c r="H1559">
        <v>-103.5769231</v>
      </c>
      <c r="I1559">
        <v>-120</v>
      </c>
      <c r="J1559">
        <v>-115</v>
      </c>
      <c r="K1559">
        <v>-95</v>
      </c>
      <c r="L1559">
        <v>-5.9254924539999996</v>
      </c>
      <c r="M1559">
        <v>-5.6132880309999997</v>
      </c>
      <c r="N1559">
        <v>-5.2961670019999998</v>
      </c>
      <c r="O1559">
        <v>-6.1359231520000002</v>
      </c>
      <c r="P1559">
        <v>-5.8802596869999997</v>
      </c>
      <c r="Q1559">
        <v>-4.8576058279999996</v>
      </c>
      <c r="R1559">
        <v>-0.29627462300000001</v>
      </c>
      <c r="S1559">
        <v>-0.28066440199999998</v>
      </c>
      <c r="T1559">
        <v>-0.26480835000000003</v>
      </c>
      <c r="U1559">
        <v>-0.30679615799999999</v>
      </c>
      <c r="V1559">
        <v>-0.29401298399999998</v>
      </c>
      <c r="W1559">
        <v>-0.242880291</v>
      </c>
      <c r="X1559">
        <v>9.0125650000000002E-3</v>
      </c>
      <c r="Y1559">
        <v>1.5774107999999998E-2</v>
      </c>
      <c r="Z1559">
        <v>1.47674978</v>
      </c>
      <c r="AA1559">
        <v>7.3803690000000003E-3</v>
      </c>
      <c r="AB1559">
        <v>3.8349519999999998E-2</v>
      </c>
      <c r="AC1559">
        <v>1.480156901</v>
      </c>
    </row>
    <row r="1560" spans="1:29" x14ac:dyDescent="0.3">
      <c r="A1560">
        <v>15.58</v>
      </c>
      <c r="B1560">
        <v>28.2</v>
      </c>
      <c r="C1560">
        <v>-100</v>
      </c>
      <c r="D1560">
        <v>-100</v>
      </c>
      <c r="E1560">
        <v>-100</v>
      </c>
      <c r="F1560">
        <v>-116.7788462</v>
      </c>
      <c r="G1560">
        <v>-112.3365385</v>
      </c>
      <c r="H1560">
        <v>-105.1057692</v>
      </c>
      <c r="I1560">
        <v>-97</v>
      </c>
      <c r="J1560">
        <v>-114</v>
      </c>
      <c r="K1560">
        <v>-95</v>
      </c>
      <c r="L1560">
        <v>-5.9712168810000001</v>
      </c>
      <c r="M1560">
        <v>-5.7440697260000002</v>
      </c>
      <c r="N1560">
        <v>-5.3743410230000004</v>
      </c>
      <c r="O1560">
        <v>-4.9598712139999996</v>
      </c>
      <c r="P1560">
        <v>-5.8291269940000001</v>
      </c>
      <c r="Q1560">
        <v>-4.8576058279999996</v>
      </c>
      <c r="R1560">
        <v>-0.29856084399999999</v>
      </c>
      <c r="S1560">
        <v>-0.28720348600000001</v>
      </c>
      <c r="T1560">
        <v>-0.26871705099999998</v>
      </c>
      <c r="U1560">
        <v>-0.247993561</v>
      </c>
      <c r="V1560">
        <v>-0.29145634999999998</v>
      </c>
      <c r="W1560">
        <v>-0.242880291</v>
      </c>
      <c r="X1560">
        <v>6.5571739999999998E-3</v>
      </c>
      <c r="Y1560">
        <v>1.6110076000000001E-2</v>
      </c>
      <c r="Z1560">
        <v>1.4990901430000001</v>
      </c>
      <c r="AA1560">
        <v>-2.5093252999999999E-2</v>
      </c>
      <c r="AB1560">
        <v>1.7896443000000001E-2</v>
      </c>
      <c r="AC1560">
        <v>1.372509126</v>
      </c>
    </row>
    <row r="1561" spans="1:29" x14ac:dyDescent="0.3">
      <c r="A1561">
        <v>15.59</v>
      </c>
      <c r="B1561">
        <v>28.2</v>
      </c>
      <c r="C1561">
        <v>-100</v>
      </c>
      <c r="D1561">
        <v>-100</v>
      </c>
      <c r="E1561">
        <v>-100</v>
      </c>
      <c r="F1561">
        <v>-118.5865385</v>
      </c>
      <c r="G1561">
        <v>-115.0865385</v>
      </c>
      <c r="H1561">
        <v>-105.8365385</v>
      </c>
      <c r="I1561">
        <v>-121</v>
      </c>
      <c r="J1561">
        <v>-116</v>
      </c>
      <c r="K1561">
        <v>-102</v>
      </c>
      <c r="L1561">
        <v>-6.0636490570000001</v>
      </c>
      <c r="M1561">
        <v>-5.8846846309999998</v>
      </c>
      <c r="N1561">
        <v>-5.4117072220000004</v>
      </c>
      <c r="O1561">
        <v>-6.1870558439999996</v>
      </c>
      <c r="P1561">
        <v>-5.9313923800000001</v>
      </c>
      <c r="Q1561">
        <v>-5.2155346790000001</v>
      </c>
      <c r="R1561">
        <v>-0.30318245300000002</v>
      </c>
      <c r="S1561">
        <v>-0.29423423199999998</v>
      </c>
      <c r="T1561">
        <v>-0.27058536100000002</v>
      </c>
      <c r="U1561">
        <v>-0.30935279199999999</v>
      </c>
      <c r="V1561">
        <v>-0.29656961900000001</v>
      </c>
      <c r="W1561">
        <v>-0.26077673400000001</v>
      </c>
      <c r="X1561">
        <v>5.166258E-3</v>
      </c>
      <c r="Y1561">
        <v>1.8748654E-2</v>
      </c>
      <c r="Z1561">
        <v>1.522810606</v>
      </c>
      <c r="AA1561">
        <v>7.3803690000000003E-3</v>
      </c>
      <c r="AB1561">
        <v>2.8122980999999998E-2</v>
      </c>
      <c r="AC1561">
        <v>1.520524816</v>
      </c>
    </row>
    <row r="1562" spans="1:29" x14ac:dyDescent="0.3">
      <c r="A1562">
        <v>15.6</v>
      </c>
      <c r="B1562">
        <v>28.2</v>
      </c>
      <c r="C1562">
        <v>-100</v>
      </c>
      <c r="D1562">
        <v>-100</v>
      </c>
      <c r="E1562">
        <v>-100</v>
      </c>
      <c r="F1562">
        <v>-119.2788462</v>
      </c>
      <c r="G1562">
        <v>-116.4326923</v>
      </c>
      <c r="H1562">
        <v>-105.4423077</v>
      </c>
      <c r="I1562">
        <v>-117</v>
      </c>
      <c r="J1562">
        <v>-114</v>
      </c>
      <c r="K1562">
        <v>-89</v>
      </c>
      <c r="L1562">
        <v>-6.0990486129999999</v>
      </c>
      <c r="M1562">
        <v>-5.9535171030000003</v>
      </c>
      <c r="N1562">
        <v>-5.3915491409999996</v>
      </c>
      <c r="O1562">
        <v>-5.9825250729999997</v>
      </c>
      <c r="P1562">
        <v>-5.8291269940000001</v>
      </c>
      <c r="Q1562">
        <v>-4.5508096709999997</v>
      </c>
      <c r="R1562">
        <v>-0.30495243100000002</v>
      </c>
      <c r="S1562">
        <v>-0.29767585499999999</v>
      </c>
      <c r="T1562">
        <v>-0.26957745700000002</v>
      </c>
      <c r="U1562">
        <v>-0.29912625399999998</v>
      </c>
      <c r="V1562">
        <v>-0.29145634999999998</v>
      </c>
      <c r="W1562">
        <v>-0.22754048399999999</v>
      </c>
      <c r="X1562">
        <v>4.2011330000000001E-3</v>
      </c>
      <c r="Y1562">
        <v>2.1157790999999999E-2</v>
      </c>
      <c r="Z1562">
        <v>1.530185514</v>
      </c>
      <c r="AA1562">
        <v>4.4282210000000004E-3</v>
      </c>
      <c r="AB1562">
        <v>4.5167211999999998E-2</v>
      </c>
      <c r="AC1562">
        <v>1.4353036610000001</v>
      </c>
    </row>
    <row r="1563" spans="1:29" x14ac:dyDescent="0.3">
      <c r="A1563">
        <v>15.61</v>
      </c>
      <c r="B1563">
        <v>28.2</v>
      </c>
      <c r="C1563">
        <v>-100</v>
      </c>
      <c r="D1563">
        <v>-100</v>
      </c>
      <c r="E1563">
        <v>-100</v>
      </c>
      <c r="F1563">
        <v>-118.7307692</v>
      </c>
      <c r="G1563">
        <v>-116.4326923</v>
      </c>
      <c r="H1563">
        <v>-106.3173077</v>
      </c>
      <c r="I1563">
        <v>-221</v>
      </c>
      <c r="J1563">
        <v>-109</v>
      </c>
      <c r="K1563">
        <v>-116</v>
      </c>
      <c r="L1563">
        <v>-6.0710239640000001</v>
      </c>
      <c r="M1563">
        <v>-5.9535171030000003</v>
      </c>
      <c r="N1563">
        <v>-5.4362902469999996</v>
      </c>
      <c r="O1563">
        <v>-11.30032514</v>
      </c>
      <c r="P1563">
        <v>-5.5734635289999996</v>
      </c>
      <c r="Q1563">
        <v>-5.9313923800000001</v>
      </c>
      <c r="R1563">
        <v>-0.30355119800000002</v>
      </c>
      <c r="S1563">
        <v>-0.29767585499999999</v>
      </c>
      <c r="T1563">
        <v>-0.27181451200000001</v>
      </c>
      <c r="U1563">
        <v>-0.56501625700000002</v>
      </c>
      <c r="V1563">
        <v>-0.27867317600000002</v>
      </c>
      <c r="W1563">
        <v>-0.29656961900000001</v>
      </c>
      <c r="X1563">
        <v>3.3921310000000001E-3</v>
      </c>
      <c r="Y1563">
        <v>1.9199343000000001E-2</v>
      </c>
      <c r="Z1563">
        <v>1.5316518699999999</v>
      </c>
      <c r="AA1563">
        <v>0.165320255</v>
      </c>
      <c r="AB1563">
        <v>8.3516731999999996E-2</v>
      </c>
      <c r="AC1563">
        <v>2.000454478</v>
      </c>
    </row>
    <row r="1564" spans="1:29" x14ac:dyDescent="0.3">
      <c r="A1564">
        <v>15.62</v>
      </c>
      <c r="B1564">
        <v>28.2</v>
      </c>
      <c r="C1564">
        <v>-100</v>
      </c>
      <c r="D1564">
        <v>-100</v>
      </c>
      <c r="E1564">
        <v>-100</v>
      </c>
      <c r="F1564">
        <v>-118.0961538</v>
      </c>
      <c r="G1564">
        <v>-116.6730769</v>
      </c>
      <c r="H1564">
        <v>-107.3653846</v>
      </c>
      <c r="I1564">
        <v>0</v>
      </c>
      <c r="J1564">
        <v>-90</v>
      </c>
      <c r="K1564">
        <v>-121</v>
      </c>
      <c r="L1564">
        <v>-6.0385743710000002</v>
      </c>
      <c r="M1564">
        <v>-5.9658086150000003</v>
      </c>
      <c r="N1564">
        <v>-5.4898812430000001</v>
      </c>
      <c r="O1564">
        <v>0</v>
      </c>
      <c r="P1564">
        <v>-4.6019423640000001</v>
      </c>
      <c r="Q1564">
        <v>-6.1870558439999996</v>
      </c>
      <c r="R1564">
        <v>-0.30192871900000001</v>
      </c>
      <c r="S1564">
        <v>-0.29829043100000002</v>
      </c>
      <c r="T1564">
        <v>-0.27449406199999998</v>
      </c>
      <c r="U1564">
        <v>0</v>
      </c>
      <c r="V1564">
        <v>-0.23009711799999999</v>
      </c>
      <c r="W1564">
        <v>-0.30935279199999999</v>
      </c>
      <c r="X1564">
        <v>2.1005659999999999E-3</v>
      </c>
      <c r="Y1564">
        <v>1.7077008000000001E-2</v>
      </c>
      <c r="Z1564">
        <v>1.5345845810000001</v>
      </c>
      <c r="AA1564">
        <v>-0.13284663299999999</v>
      </c>
      <c r="AB1564">
        <v>-0.12953615499999999</v>
      </c>
      <c r="AC1564">
        <v>0.94640335200000003</v>
      </c>
    </row>
    <row r="1565" spans="1:29" x14ac:dyDescent="0.3">
      <c r="A1565">
        <v>15.63</v>
      </c>
      <c r="B1565">
        <v>28.2</v>
      </c>
      <c r="C1565">
        <v>-100</v>
      </c>
      <c r="D1565">
        <v>-100</v>
      </c>
      <c r="E1565">
        <v>-100</v>
      </c>
      <c r="F1565">
        <v>-118.1057692</v>
      </c>
      <c r="G1565">
        <v>-116.7307692</v>
      </c>
      <c r="H1565">
        <v>-108.5769231</v>
      </c>
      <c r="I1565">
        <v>-83</v>
      </c>
      <c r="J1565">
        <v>-119</v>
      </c>
      <c r="K1565">
        <v>-118</v>
      </c>
      <c r="L1565">
        <v>-6.0390660309999999</v>
      </c>
      <c r="M1565">
        <v>-5.9687585790000002</v>
      </c>
      <c r="N1565">
        <v>-5.5518304670000003</v>
      </c>
      <c r="O1565">
        <v>-4.2440135129999996</v>
      </c>
      <c r="P1565">
        <v>-6.0847904589999997</v>
      </c>
      <c r="Q1565">
        <v>-6.0336577660000001</v>
      </c>
      <c r="R1565">
        <v>-0.30195330199999998</v>
      </c>
      <c r="S1565">
        <v>-0.29843792899999999</v>
      </c>
      <c r="T1565">
        <v>-0.27759152300000001</v>
      </c>
      <c r="U1565">
        <v>-0.212200676</v>
      </c>
      <c r="V1565">
        <v>-0.30423952300000001</v>
      </c>
      <c r="W1565">
        <v>-0.30168288799999998</v>
      </c>
      <c r="X1565">
        <v>2.0296009999999998E-3</v>
      </c>
      <c r="Y1565">
        <v>1.5069394999999999E-2</v>
      </c>
      <c r="Z1565">
        <v>1.540320621</v>
      </c>
      <c r="AA1565">
        <v>-5.3138653000000001E-2</v>
      </c>
      <c r="AB1565">
        <v>-2.8975193E-2</v>
      </c>
      <c r="AC1565">
        <v>1.4353036610000001</v>
      </c>
    </row>
    <row r="1566" spans="1:29" x14ac:dyDescent="0.3">
      <c r="A1566">
        <v>15.64</v>
      </c>
      <c r="B1566">
        <v>28.2</v>
      </c>
      <c r="C1566">
        <v>-100</v>
      </c>
      <c r="D1566">
        <v>-100</v>
      </c>
      <c r="E1566">
        <v>-100</v>
      </c>
      <c r="F1566">
        <v>-118.7403846</v>
      </c>
      <c r="G1566">
        <v>-116.5384615</v>
      </c>
      <c r="H1566">
        <v>-109.5192308</v>
      </c>
      <c r="I1566">
        <v>-212</v>
      </c>
      <c r="J1566">
        <v>-241</v>
      </c>
      <c r="K1566">
        <v>-205</v>
      </c>
      <c r="L1566">
        <v>-6.071515625</v>
      </c>
      <c r="M1566">
        <v>-5.9589253680000001</v>
      </c>
      <c r="N1566">
        <v>-5.600013197</v>
      </c>
      <c r="O1566">
        <v>-10.8401309</v>
      </c>
      <c r="P1566">
        <v>-12.322979</v>
      </c>
      <c r="Q1566">
        <v>-10.48220205</v>
      </c>
      <c r="R1566">
        <v>-0.30357578099999999</v>
      </c>
      <c r="S1566">
        <v>-0.29794626800000001</v>
      </c>
      <c r="T1566">
        <v>-0.28000066000000001</v>
      </c>
      <c r="U1566">
        <v>-0.54200654500000001</v>
      </c>
      <c r="V1566">
        <v>-0.61614895000000003</v>
      </c>
      <c r="W1566">
        <v>-0.52411010300000005</v>
      </c>
      <c r="X1566">
        <v>3.2502009999999999E-3</v>
      </c>
      <c r="Y1566">
        <v>1.3840243E-2</v>
      </c>
      <c r="Z1566">
        <v>1.546531069</v>
      </c>
      <c r="AA1566">
        <v>-4.2806137000000001E-2</v>
      </c>
      <c r="AB1566">
        <v>3.6645097000000001E-2</v>
      </c>
      <c r="AC1566">
        <v>2.9513431529999998</v>
      </c>
    </row>
    <row r="1567" spans="1:29" x14ac:dyDescent="0.3">
      <c r="A1567">
        <v>15.65</v>
      </c>
      <c r="B1567">
        <v>28.2</v>
      </c>
      <c r="C1567">
        <v>-100</v>
      </c>
      <c r="D1567">
        <v>-100</v>
      </c>
      <c r="E1567">
        <v>-100</v>
      </c>
      <c r="F1567">
        <v>-119.1730769</v>
      </c>
      <c r="G1567">
        <v>-116.2019231</v>
      </c>
      <c r="H1567">
        <v>-109.2019231</v>
      </c>
      <c r="I1567">
        <v>-109</v>
      </c>
      <c r="J1567">
        <v>-115</v>
      </c>
      <c r="K1567">
        <v>0</v>
      </c>
      <c r="L1567">
        <v>-6.0936403480000001</v>
      </c>
      <c r="M1567">
        <v>-5.941717251</v>
      </c>
      <c r="N1567">
        <v>-5.5837884000000004</v>
      </c>
      <c r="O1567">
        <v>-5.5734635289999996</v>
      </c>
      <c r="P1567">
        <v>-5.8802596869999997</v>
      </c>
      <c r="Q1567">
        <v>0</v>
      </c>
      <c r="R1567">
        <v>-0.30468201700000003</v>
      </c>
      <c r="S1567">
        <v>-0.29708586300000001</v>
      </c>
      <c r="T1567">
        <v>-0.27918942000000002</v>
      </c>
      <c r="U1567">
        <v>-0.27867317600000002</v>
      </c>
      <c r="V1567">
        <v>-0.29401298399999998</v>
      </c>
      <c r="W1567">
        <v>0</v>
      </c>
      <c r="X1567">
        <v>4.3856420000000004E-3</v>
      </c>
      <c r="Y1567">
        <v>1.4463013E-2</v>
      </c>
      <c r="Z1567">
        <v>1.545539123</v>
      </c>
      <c r="AA1567">
        <v>-8.8564420000000008E-3</v>
      </c>
      <c r="AB1567">
        <v>0.190895387</v>
      </c>
      <c r="AC1567">
        <v>1.004712563</v>
      </c>
    </row>
    <row r="1568" spans="1:29" x14ac:dyDescent="0.3">
      <c r="A1568">
        <v>15.66</v>
      </c>
      <c r="B1568">
        <v>28.2</v>
      </c>
      <c r="C1568">
        <v>-100</v>
      </c>
      <c r="D1568">
        <v>-100</v>
      </c>
      <c r="E1568">
        <v>-100</v>
      </c>
      <c r="F1568">
        <v>-118.2596154</v>
      </c>
      <c r="G1568">
        <v>-115.7403846</v>
      </c>
      <c r="H1568">
        <v>-108.9903846</v>
      </c>
      <c r="I1568">
        <v>-111</v>
      </c>
      <c r="J1568">
        <v>-84</v>
      </c>
      <c r="K1568">
        <v>-180</v>
      </c>
      <c r="L1568">
        <v>-6.0469325989999998</v>
      </c>
      <c r="M1568">
        <v>-5.9181175460000004</v>
      </c>
      <c r="N1568">
        <v>-5.5729718689999999</v>
      </c>
      <c r="O1568">
        <v>-5.6757289149999997</v>
      </c>
      <c r="P1568">
        <v>-4.2951462060000001</v>
      </c>
      <c r="Q1568">
        <v>-9.2038847270000002</v>
      </c>
      <c r="R1568">
        <v>-0.30234663000000001</v>
      </c>
      <c r="S1568">
        <v>-0.29590587699999998</v>
      </c>
      <c r="T1568">
        <v>-0.278648593</v>
      </c>
      <c r="U1568">
        <v>-0.28378644600000003</v>
      </c>
      <c r="V1568">
        <v>-0.21475731000000001</v>
      </c>
      <c r="W1568">
        <v>-0.46019423599999998</v>
      </c>
      <c r="X1568">
        <v>3.71857E-3</v>
      </c>
      <c r="Y1568">
        <v>1.3651773000000001E-2</v>
      </c>
      <c r="Z1568">
        <v>1.5384229840000001</v>
      </c>
      <c r="AA1568">
        <v>3.9853989999999999E-2</v>
      </c>
      <c r="AB1568">
        <v>-0.14061490600000001</v>
      </c>
      <c r="AC1568">
        <v>1.6819964780000001</v>
      </c>
    </row>
    <row r="1569" spans="1:29" x14ac:dyDescent="0.3">
      <c r="A1569">
        <v>15.67</v>
      </c>
      <c r="B1569">
        <v>28.2</v>
      </c>
      <c r="C1569">
        <v>-100</v>
      </c>
      <c r="D1569">
        <v>-100</v>
      </c>
      <c r="E1569">
        <v>-100</v>
      </c>
      <c r="F1569">
        <v>-117.0480769</v>
      </c>
      <c r="G1569">
        <v>-115.7788462</v>
      </c>
      <c r="H1569">
        <v>-108.5961538</v>
      </c>
      <c r="I1569">
        <v>-93</v>
      </c>
      <c r="J1569">
        <v>-104</v>
      </c>
      <c r="K1569">
        <v>0</v>
      </c>
      <c r="L1569">
        <v>-5.9849833749999997</v>
      </c>
      <c r="M1569">
        <v>-5.9200841879999997</v>
      </c>
      <c r="N1569">
        <v>-5.5528137879999999</v>
      </c>
      <c r="O1569">
        <v>-4.7553404419999996</v>
      </c>
      <c r="P1569">
        <v>-5.3178000650000001</v>
      </c>
      <c r="Q1569">
        <v>0</v>
      </c>
      <c r="R1569">
        <v>-0.29924916899999998</v>
      </c>
      <c r="S1569">
        <v>-0.29600420900000002</v>
      </c>
      <c r="T1569">
        <v>-0.277640689</v>
      </c>
      <c r="U1569">
        <v>-0.23776702199999999</v>
      </c>
      <c r="V1569">
        <v>-0.26589000299999999</v>
      </c>
      <c r="W1569">
        <v>0</v>
      </c>
      <c r="X1569">
        <v>1.873478E-3</v>
      </c>
      <c r="Y1569">
        <v>1.3324000000000001E-2</v>
      </c>
      <c r="Z1569">
        <v>1.5313931009999999</v>
      </c>
      <c r="AA1569">
        <v>-1.6236811E-2</v>
      </c>
      <c r="AB1569">
        <v>0.16788567500000001</v>
      </c>
      <c r="AC1569">
        <v>0.88360881599999996</v>
      </c>
    </row>
    <row r="1570" spans="1:29" x14ac:dyDescent="0.3">
      <c r="A1570">
        <v>15.68</v>
      </c>
      <c r="B1570">
        <v>28.2</v>
      </c>
      <c r="C1570">
        <v>-100</v>
      </c>
      <c r="D1570">
        <v>-100</v>
      </c>
      <c r="E1570">
        <v>-100</v>
      </c>
      <c r="F1570">
        <v>-116.8076923</v>
      </c>
      <c r="G1570">
        <v>-116.1923077</v>
      </c>
      <c r="H1570">
        <v>-108.0192308</v>
      </c>
      <c r="I1570">
        <v>-122</v>
      </c>
      <c r="J1570">
        <v>-101</v>
      </c>
      <c r="K1570">
        <v>-212</v>
      </c>
      <c r="L1570">
        <v>-5.9726918629999997</v>
      </c>
      <c r="M1570">
        <v>-5.9412255900000002</v>
      </c>
      <c r="N1570">
        <v>-5.5233141569999997</v>
      </c>
      <c r="O1570">
        <v>-6.2381885370000001</v>
      </c>
      <c r="P1570">
        <v>-5.1644019859999997</v>
      </c>
      <c r="Q1570">
        <v>-10.8401309</v>
      </c>
      <c r="R1570">
        <v>-0.298634593</v>
      </c>
      <c r="S1570">
        <v>-0.29706127999999998</v>
      </c>
      <c r="T1570">
        <v>-0.27616570800000001</v>
      </c>
      <c r="U1570">
        <v>-0.31190942700000002</v>
      </c>
      <c r="V1570">
        <v>-0.25822009899999998</v>
      </c>
      <c r="W1570">
        <v>-0.54200654500000001</v>
      </c>
      <c r="X1570">
        <v>9.0835299999999998E-4</v>
      </c>
      <c r="Y1570">
        <v>1.4454819000000001E-2</v>
      </c>
      <c r="Z1570">
        <v>1.5295817199999999</v>
      </c>
      <c r="AA1570">
        <v>3.0997548E-2</v>
      </c>
      <c r="AB1570">
        <v>-0.17129452100000001</v>
      </c>
      <c r="AC1570">
        <v>1.9511159140000001</v>
      </c>
    </row>
    <row r="1571" spans="1:29" x14ac:dyDescent="0.3">
      <c r="A1571">
        <v>15.69</v>
      </c>
      <c r="B1571">
        <v>28.2</v>
      </c>
      <c r="C1571">
        <v>-100</v>
      </c>
      <c r="D1571">
        <v>-100</v>
      </c>
      <c r="E1571">
        <v>-100</v>
      </c>
      <c r="F1571">
        <v>-116.0192308</v>
      </c>
      <c r="G1571">
        <v>-115.0961538</v>
      </c>
      <c r="H1571">
        <v>-106.6730769</v>
      </c>
      <c r="I1571">
        <v>-126</v>
      </c>
      <c r="J1571">
        <v>-108</v>
      </c>
      <c r="K1571">
        <v>-103</v>
      </c>
      <c r="L1571">
        <v>-5.9323757009999998</v>
      </c>
      <c r="M1571">
        <v>-5.8851762919999997</v>
      </c>
      <c r="N1571">
        <v>-5.4544816860000003</v>
      </c>
      <c r="O1571">
        <v>-6.4427193090000001</v>
      </c>
      <c r="P1571">
        <v>-5.5223308360000001</v>
      </c>
      <c r="Q1571">
        <v>-5.2666673719999997</v>
      </c>
      <c r="R1571">
        <v>-0.296618785</v>
      </c>
      <c r="S1571">
        <v>-0.29425881500000001</v>
      </c>
      <c r="T1571">
        <v>-0.27272408399999998</v>
      </c>
      <c r="U1571">
        <v>-0.32213596500000002</v>
      </c>
      <c r="V1571">
        <v>-0.27611654200000002</v>
      </c>
      <c r="W1571">
        <v>-0.26333336899999998</v>
      </c>
      <c r="X1571">
        <v>1.36253E-3</v>
      </c>
      <c r="Y1571">
        <v>1.5143144000000001E-2</v>
      </c>
      <c r="Z1571">
        <v>1.5150906740000001</v>
      </c>
      <c r="AA1571">
        <v>2.6569327E-2</v>
      </c>
      <c r="AB1571">
        <v>2.3861923E-2</v>
      </c>
      <c r="AC1571">
        <v>1.511554168</v>
      </c>
    </row>
    <row r="1572" spans="1:29" x14ac:dyDescent="0.3">
      <c r="A1572">
        <v>15.7</v>
      </c>
      <c r="B1572">
        <v>28.2</v>
      </c>
      <c r="C1572">
        <v>-100</v>
      </c>
      <c r="D1572">
        <v>-100</v>
      </c>
      <c r="E1572">
        <v>-100</v>
      </c>
      <c r="F1572">
        <v>-115.3076923</v>
      </c>
      <c r="G1572">
        <v>-112.5769231</v>
      </c>
      <c r="H1572">
        <v>-105.7019231</v>
      </c>
      <c r="I1572">
        <v>-123</v>
      </c>
      <c r="J1572">
        <v>-110</v>
      </c>
      <c r="K1572">
        <v>-78</v>
      </c>
      <c r="L1572">
        <v>-5.8959928230000003</v>
      </c>
      <c r="M1572">
        <v>-5.7563612390000003</v>
      </c>
      <c r="N1572">
        <v>-5.4048239750000002</v>
      </c>
      <c r="O1572">
        <v>-6.2893212299999997</v>
      </c>
      <c r="P1572">
        <v>-5.6245962220000001</v>
      </c>
      <c r="Q1572">
        <v>-3.9883500490000001</v>
      </c>
      <c r="R1572">
        <v>-0.294799641</v>
      </c>
      <c r="S1572">
        <v>-0.28781806199999999</v>
      </c>
      <c r="T1572">
        <v>-0.27024119899999999</v>
      </c>
      <c r="U1572">
        <v>-0.31446606199999999</v>
      </c>
      <c r="V1572">
        <v>-0.281229811</v>
      </c>
      <c r="W1572">
        <v>-0.199417502</v>
      </c>
      <c r="X1572">
        <v>4.0308169999999999E-3</v>
      </c>
      <c r="Y1572">
        <v>1.4045102E-2</v>
      </c>
      <c r="Z1572">
        <v>1.496243687</v>
      </c>
      <c r="AA1572">
        <v>1.9188957999999999E-2</v>
      </c>
      <c r="AB1572">
        <v>6.5620288999999998E-2</v>
      </c>
      <c r="AC1572">
        <v>1.394935746</v>
      </c>
    </row>
    <row r="1573" spans="1:29" x14ac:dyDescent="0.3">
      <c r="A1573">
        <v>15.71</v>
      </c>
      <c r="B1573">
        <v>28.2</v>
      </c>
      <c r="C1573">
        <v>-100</v>
      </c>
      <c r="D1573">
        <v>-100</v>
      </c>
      <c r="E1573">
        <v>-100</v>
      </c>
      <c r="F1573">
        <v>-114.4038462</v>
      </c>
      <c r="G1573">
        <v>-110.1634615</v>
      </c>
      <c r="H1573">
        <v>-105.4807692</v>
      </c>
      <c r="I1573">
        <v>-124</v>
      </c>
      <c r="J1573">
        <v>-90</v>
      </c>
      <c r="K1573">
        <v>-94</v>
      </c>
      <c r="L1573">
        <v>-5.8497767349999998</v>
      </c>
      <c r="M1573">
        <v>-5.6329544509999998</v>
      </c>
      <c r="N1573">
        <v>-5.3935157829999998</v>
      </c>
      <c r="O1573">
        <v>-6.3404539230000001</v>
      </c>
      <c r="P1573">
        <v>-4.6019423640000001</v>
      </c>
      <c r="Q1573">
        <v>-4.8064731350000001</v>
      </c>
      <c r="R1573">
        <v>-0.292488837</v>
      </c>
      <c r="S1573">
        <v>-0.28164772300000002</v>
      </c>
      <c r="T1573">
        <v>-0.269675789</v>
      </c>
      <c r="U1573">
        <v>-0.31702269599999999</v>
      </c>
      <c r="V1573">
        <v>-0.23009711799999999</v>
      </c>
      <c r="W1573">
        <v>-0.240323657</v>
      </c>
      <c r="X1573">
        <v>6.25912E-3</v>
      </c>
      <c r="Y1573">
        <v>1.1594994000000001E-2</v>
      </c>
      <c r="Z1573">
        <v>1.4803725409999999</v>
      </c>
      <c r="AA1573">
        <v>5.0186505999999999E-2</v>
      </c>
      <c r="AB1573">
        <v>2.21575E-2</v>
      </c>
      <c r="AC1573">
        <v>1.381479774</v>
      </c>
    </row>
    <row r="1574" spans="1:29" x14ac:dyDescent="0.3">
      <c r="A1574">
        <v>15.72</v>
      </c>
      <c r="B1574">
        <v>28.2</v>
      </c>
      <c r="C1574">
        <v>-100</v>
      </c>
      <c r="D1574">
        <v>-100</v>
      </c>
      <c r="E1574">
        <v>-100</v>
      </c>
      <c r="F1574">
        <v>-112.4326923</v>
      </c>
      <c r="G1574">
        <v>-108</v>
      </c>
      <c r="H1574">
        <v>-105.7403846</v>
      </c>
      <c r="I1574">
        <v>-123</v>
      </c>
      <c r="J1574">
        <v>-115</v>
      </c>
      <c r="K1574">
        <v>-97</v>
      </c>
      <c r="L1574">
        <v>-5.7489863310000002</v>
      </c>
      <c r="M1574">
        <v>-5.5223308360000001</v>
      </c>
      <c r="N1574">
        <v>-5.4067906170000004</v>
      </c>
      <c r="O1574">
        <v>-6.2893212299999997</v>
      </c>
      <c r="P1574">
        <v>-5.8802596869999997</v>
      </c>
      <c r="Q1574">
        <v>-4.9598712139999996</v>
      </c>
      <c r="R1574">
        <v>-0.28744931699999998</v>
      </c>
      <c r="S1574">
        <v>-0.27611654200000002</v>
      </c>
      <c r="T1574">
        <v>-0.27033953100000002</v>
      </c>
      <c r="U1574">
        <v>-0.31446606199999999</v>
      </c>
      <c r="V1574">
        <v>-0.29401298399999998</v>
      </c>
      <c r="W1574">
        <v>-0.247993561</v>
      </c>
      <c r="X1574">
        <v>6.5429809999999998E-3</v>
      </c>
      <c r="Y1574">
        <v>7.6289319999999997E-3</v>
      </c>
      <c r="Z1574">
        <v>1.462991911</v>
      </c>
      <c r="AA1574">
        <v>1.1808590000000001E-2</v>
      </c>
      <c r="AB1574">
        <v>3.7497308E-2</v>
      </c>
      <c r="AC1574">
        <v>1.50258352</v>
      </c>
    </row>
    <row r="1575" spans="1:29" x14ac:dyDescent="0.3">
      <c r="A1575">
        <v>15.73</v>
      </c>
      <c r="B1575">
        <v>28.2</v>
      </c>
      <c r="C1575">
        <v>-100</v>
      </c>
      <c r="D1575">
        <v>-100</v>
      </c>
      <c r="E1575">
        <v>-100</v>
      </c>
      <c r="F1575">
        <v>-111.3365385</v>
      </c>
      <c r="G1575">
        <v>-107.4519231</v>
      </c>
      <c r="H1575">
        <v>-106.4903846</v>
      </c>
      <c r="I1575">
        <v>-93</v>
      </c>
      <c r="J1575">
        <v>-117</v>
      </c>
      <c r="K1575">
        <v>-97</v>
      </c>
      <c r="L1575">
        <v>-5.6929370329999998</v>
      </c>
      <c r="M1575">
        <v>-5.4943061870000003</v>
      </c>
      <c r="N1575">
        <v>-5.445140136</v>
      </c>
      <c r="O1575">
        <v>-4.7553404419999996</v>
      </c>
      <c r="P1575">
        <v>-5.9825250729999997</v>
      </c>
      <c r="Q1575">
        <v>-4.9598712139999996</v>
      </c>
      <c r="R1575">
        <v>-0.28464685200000001</v>
      </c>
      <c r="S1575">
        <v>-0.27471530900000002</v>
      </c>
      <c r="T1575">
        <v>-0.272257007</v>
      </c>
      <c r="U1575">
        <v>-0.23776702199999999</v>
      </c>
      <c r="V1575">
        <v>-0.29912625399999998</v>
      </c>
      <c r="W1575">
        <v>-0.247993561</v>
      </c>
      <c r="X1575">
        <v>5.7339790000000002E-3</v>
      </c>
      <c r="Y1575">
        <v>4.9493819999999996E-3</v>
      </c>
      <c r="Z1575">
        <v>1.458980996</v>
      </c>
      <c r="AA1575">
        <v>-3.5425769000000003E-2</v>
      </c>
      <c r="AB1575">
        <v>1.3635385E-2</v>
      </c>
      <c r="AC1575">
        <v>1.37699445</v>
      </c>
    </row>
    <row r="1576" spans="1:29" x14ac:dyDescent="0.3">
      <c r="A1576">
        <v>15.74</v>
      </c>
      <c r="B1576">
        <v>28.2</v>
      </c>
      <c r="C1576">
        <v>-100</v>
      </c>
      <c r="D1576">
        <v>-100</v>
      </c>
      <c r="E1576">
        <v>-100</v>
      </c>
      <c r="F1576">
        <v>-111.2980769</v>
      </c>
      <c r="G1576">
        <v>-108.0576923</v>
      </c>
      <c r="H1576">
        <v>-105.6826923</v>
      </c>
      <c r="I1576">
        <v>-113</v>
      </c>
      <c r="J1576">
        <v>-110</v>
      </c>
      <c r="K1576">
        <v>-107</v>
      </c>
      <c r="L1576">
        <v>-5.6909703909999996</v>
      </c>
      <c r="M1576">
        <v>-5.5252807989999999</v>
      </c>
      <c r="N1576">
        <v>-5.4038406539999997</v>
      </c>
      <c r="O1576">
        <v>-5.7779943009999997</v>
      </c>
      <c r="P1576">
        <v>-5.6245962220000001</v>
      </c>
      <c r="Q1576">
        <v>-5.4711981429999996</v>
      </c>
      <c r="R1576">
        <v>-0.28454852000000003</v>
      </c>
      <c r="S1576">
        <v>-0.27626403999999999</v>
      </c>
      <c r="T1576">
        <v>-0.270192033</v>
      </c>
      <c r="U1576">
        <v>-0.288899715</v>
      </c>
      <c r="V1576">
        <v>-0.281229811</v>
      </c>
      <c r="W1576">
        <v>-0.27355990699999999</v>
      </c>
      <c r="X1576">
        <v>4.7830470000000003E-3</v>
      </c>
      <c r="Y1576">
        <v>6.8094979999999998E-3</v>
      </c>
      <c r="Z1576">
        <v>1.4579027929999999</v>
      </c>
      <c r="AA1576">
        <v>4.4282210000000004E-3</v>
      </c>
      <c r="AB1576">
        <v>7.669904E-3</v>
      </c>
      <c r="AC1576">
        <v>1.480156901</v>
      </c>
    </row>
    <row r="1577" spans="1:29" x14ac:dyDescent="0.3">
      <c r="A1577">
        <v>15.75</v>
      </c>
      <c r="B1577">
        <v>28.2</v>
      </c>
      <c r="C1577">
        <v>-100</v>
      </c>
      <c r="D1577">
        <v>-100</v>
      </c>
      <c r="E1577">
        <v>-100</v>
      </c>
      <c r="F1577">
        <v>-111.1442308</v>
      </c>
      <c r="G1577">
        <v>-107.9903846</v>
      </c>
      <c r="H1577">
        <v>-104.8076923</v>
      </c>
      <c r="I1577">
        <v>-107</v>
      </c>
      <c r="J1577">
        <v>-112</v>
      </c>
      <c r="K1577">
        <v>-93</v>
      </c>
      <c r="L1577">
        <v>-5.6831038229999997</v>
      </c>
      <c r="M1577">
        <v>-5.5218391760000003</v>
      </c>
      <c r="N1577">
        <v>-5.3590995469999996</v>
      </c>
      <c r="O1577">
        <v>-5.4711981429999996</v>
      </c>
      <c r="P1577">
        <v>-5.7268616080000001</v>
      </c>
      <c r="Q1577">
        <v>-4.7553404419999996</v>
      </c>
      <c r="R1577">
        <v>-0.28415519099999997</v>
      </c>
      <c r="S1577">
        <v>-0.276091959</v>
      </c>
      <c r="T1577">
        <v>-0.26795497699999998</v>
      </c>
      <c r="U1577">
        <v>-0.27355990699999999</v>
      </c>
      <c r="V1577">
        <v>-0.28634308000000003</v>
      </c>
      <c r="W1577">
        <v>-0.23776702199999999</v>
      </c>
      <c r="X1577">
        <v>4.6553089999999998E-3</v>
      </c>
      <c r="Y1577">
        <v>8.1123979999999998E-3</v>
      </c>
      <c r="Z1577">
        <v>1.4529861879999999</v>
      </c>
      <c r="AA1577">
        <v>-7.3803690000000003E-3</v>
      </c>
      <c r="AB1577">
        <v>2.8122980999999998E-2</v>
      </c>
      <c r="AC1577">
        <v>1.39942107</v>
      </c>
    </row>
    <row r="1578" spans="1:29" x14ac:dyDescent="0.3">
      <c r="A1578">
        <v>15.76</v>
      </c>
      <c r="B1578">
        <v>28.2</v>
      </c>
      <c r="C1578">
        <v>-100</v>
      </c>
      <c r="D1578">
        <v>-100</v>
      </c>
      <c r="E1578">
        <v>-100</v>
      </c>
      <c r="F1578">
        <v>-110.5384615</v>
      </c>
      <c r="G1578">
        <v>-107.5961538</v>
      </c>
      <c r="H1578">
        <v>-104.0961538</v>
      </c>
      <c r="I1578">
        <v>-106</v>
      </c>
      <c r="J1578">
        <v>-111</v>
      </c>
      <c r="K1578">
        <v>-121</v>
      </c>
      <c r="L1578">
        <v>-5.6521292110000001</v>
      </c>
      <c r="M1578">
        <v>-5.5016810950000004</v>
      </c>
      <c r="N1578">
        <v>-5.3227166700000001</v>
      </c>
      <c r="O1578">
        <v>-5.4200654510000001</v>
      </c>
      <c r="P1578">
        <v>-5.6757289149999997</v>
      </c>
      <c r="Q1578">
        <v>-6.1870558439999996</v>
      </c>
      <c r="R1578">
        <v>-0.28260646099999998</v>
      </c>
      <c r="S1578">
        <v>-0.27508405499999999</v>
      </c>
      <c r="T1578">
        <v>-0.26613583299999999</v>
      </c>
      <c r="U1578">
        <v>-0.27100327299999999</v>
      </c>
      <c r="V1578">
        <v>-0.28378644600000003</v>
      </c>
      <c r="W1578">
        <v>-0.30935279199999999</v>
      </c>
      <c r="X1578">
        <v>4.3430630000000003E-3</v>
      </c>
      <c r="Y1578">
        <v>8.4729490000000005E-3</v>
      </c>
      <c r="Z1578">
        <v>1.445309384</v>
      </c>
      <c r="AA1578">
        <v>-7.3803690000000003E-3</v>
      </c>
      <c r="AB1578">
        <v>-2.1305289000000002E-2</v>
      </c>
      <c r="AC1578">
        <v>1.516039492</v>
      </c>
    </row>
    <row r="1579" spans="1:29" x14ac:dyDescent="0.3">
      <c r="A1579">
        <v>15.77</v>
      </c>
      <c r="B1579">
        <v>28.2</v>
      </c>
      <c r="C1579">
        <v>-100</v>
      </c>
      <c r="D1579">
        <v>-100</v>
      </c>
      <c r="E1579">
        <v>-100</v>
      </c>
      <c r="F1579">
        <v>-109.7980769</v>
      </c>
      <c r="G1579">
        <v>-107.125</v>
      </c>
      <c r="H1579">
        <v>-103.7692308</v>
      </c>
      <c r="I1579">
        <v>-110</v>
      </c>
      <c r="J1579">
        <v>-94</v>
      </c>
      <c r="K1579">
        <v>-125</v>
      </c>
      <c r="L1579">
        <v>-5.6142713520000003</v>
      </c>
      <c r="M1579">
        <v>-5.47758973</v>
      </c>
      <c r="N1579">
        <v>-5.3060002119999998</v>
      </c>
      <c r="O1579">
        <v>-5.6245962220000001</v>
      </c>
      <c r="P1579">
        <v>-4.8064731350000001</v>
      </c>
      <c r="Q1579">
        <v>-6.3915866159999997</v>
      </c>
      <c r="R1579">
        <v>-0.28071356800000002</v>
      </c>
      <c r="S1579">
        <v>-0.27387948699999998</v>
      </c>
      <c r="T1579">
        <v>-0.265300011</v>
      </c>
      <c r="U1579">
        <v>-0.281229811</v>
      </c>
      <c r="V1579">
        <v>-0.240323657</v>
      </c>
      <c r="W1579">
        <v>-0.31957933100000002</v>
      </c>
      <c r="X1579">
        <v>3.9456589999999998E-3</v>
      </c>
      <c r="Y1579">
        <v>7.9976779999999994E-3</v>
      </c>
      <c r="Z1579">
        <v>1.4384088850000001</v>
      </c>
      <c r="AA1579">
        <v>2.3617178999999999E-2</v>
      </c>
      <c r="AB1579">
        <v>-3.9201730999999997E-2</v>
      </c>
      <c r="AC1579">
        <v>1.475671577</v>
      </c>
    </row>
    <row r="1580" spans="1:29" x14ac:dyDescent="0.3">
      <c r="A1580">
        <v>15.78</v>
      </c>
      <c r="B1580">
        <v>28.2</v>
      </c>
      <c r="C1580">
        <v>-100</v>
      </c>
      <c r="D1580">
        <v>-100</v>
      </c>
      <c r="E1580">
        <v>-100</v>
      </c>
      <c r="F1580">
        <v>-109.5</v>
      </c>
      <c r="G1580">
        <v>-106.7596154</v>
      </c>
      <c r="H1580">
        <v>-104.4519231</v>
      </c>
      <c r="I1580">
        <v>-87</v>
      </c>
      <c r="J1580">
        <v>-118</v>
      </c>
      <c r="K1580">
        <v>-118</v>
      </c>
      <c r="L1580">
        <v>-5.5990298760000003</v>
      </c>
      <c r="M1580">
        <v>-5.4589066309999996</v>
      </c>
      <c r="N1580">
        <v>-5.3409081089999999</v>
      </c>
      <c r="O1580">
        <v>-4.4485442849999997</v>
      </c>
      <c r="P1580">
        <v>-6.0336577660000001</v>
      </c>
      <c r="Q1580">
        <v>-6.0336577660000001</v>
      </c>
      <c r="R1580">
        <v>-0.27995149400000002</v>
      </c>
      <c r="S1580">
        <v>-0.27294533199999998</v>
      </c>
      <c r="T1580">
        <v>-0.26704540500000001</v>
      </c>
      <c r="U1580">
        <v>-0.22242721400000001</v>
      </c>
      <c r="V1580">
        <v>-0.30168288799999998</v>
      </c>
      <c r="W1580">
        <v>-0.30168288799999998</v>
      </c>
      <c r="X1580">
        <v>4.0450099999999999E-3</v>
      </c>
      <c r="Y1580">
        <v>6.268671E-3</v>
      </c>
      <c r="Z1580">
        <v>1.4384951420000001</v>
      </c>
      <c r="AA1580">
        <v>-4.5758285000000003E-2</v>
      </c>
      <c r="AB1580">
        <v>-2.6418558000000002E-2</v>
      </c>
      <c r="AC1580">
        <v>1.4487596330000001</v>
      </c>
    </row>
    <row r="1581" spans="1:29" x14ac:dyDescent="0.3">
      <c r="A1581">
        <v>15.79</v>
      </c>
      <c r="B1581">
        <v>28.2</v>
      </c>
      <c r="C1581">
        <v>-100</v>
      </c>
      <c r="D1581">
        <v>-100</v>
      </c>
      <c r="E1581">
        <v>-100</v>
      </c>
      <c r="F1581">
        <v>-109.8942308</v>
      </c>
      <c r="G1581">
        <v>-106.5576923</v>
      </c>
      <c r="H1581">
        <v>-104.4807692</v>
      </c>
      <c r="I1581">
        <v>-112</v>
      </c>
      <c r="J1581">
        <v>-115</v>
      </c>
      <c r="K1581">
        <v>-103</v>
      </c>
      <c r="L1581">
        <v>-5.6191879570000003</v>
      </c>
      <c r="M1581">
        <v>-5.4485817599999997</v>
      </c>
      <c r="N1581">
        <v>-5.3423830900000002</v>
      </c>
      <c r="O1581">
        <v>-5.7268616080000001</v>
      </c>
      <c r="P1581">
        <v>-5.8802596869999997</v>
      </c>
      <c r="Q1581">
        <v>-5.2666673719999997</v>
      </c>
      <c r="R1581">
        <v>-0.28095939800000003</v>
      </c>
      <c r="S1581">
        <v>-0.27242908799999999</v>
      </c>
      <c r="T1581">
        <v>-0.267119155</v>
      </c>
      <c r="U1581">
        <v>-0.28634308000000003</v>
      </c>
      <c r="V1581">
        <v>-0.29401298399999998</v>
      </c>
      <c r="W1581">
        <v>-0.26333336899999998</v>
      </c>
      <c r="X1581">
        <v>4.9249769999999997E-3</v>
      </c>
      <c r="Y1581">
        <v>6.3833919999999999E-3</v>
      </c>
      <c r="Z1581">
        <v>1.4394870879999999</v>
      </c>
      <c r="AA1581">
        <v>-4.4282210000000004E-3</v>
      </c>
      <c r="AB1581">
        <v>1.7896443000000001E-2</v>
      </c>
      <c r="AC1581">
        <v>1.480156901</v>
      </c>
    </row>
    <row r="1582" spans="1:29" x14ac:dyDescent="0.3">
      <c r="A1582">
        <v>15.8</v>
      </c>
      <c r="B1582">
        <v>28.2</v>
      </c>
      <c r="C1582">
        <v>-100</v>
      </c>
      <c r="D1582">
        <v>-100</v>
      </c>
      <c r="E1582">
        <v>-100</v>
      </c>
      <c r="F1582">
        <v>-110.6730769</v>
      </c>
      <c r="G1582">
        <v>-106.2403846</v>
      </c>
      <c r="H1582">
        <v>-104.0769231</v>
      </c>
      <c r="I1582">
        <v>-111</v>
      </c>
      <c r="J1582">
        <v>-113</v>
      </c>
      <c r="K1582">
        <v>-102</v>
      </c>
      <c r="L1582">
        <v>-5.6590124580000003</v>
      </c>
      <c r="M1582">
        <v>-5.4323569630000001</v>
      </c>
      <c r="N1582">
        <v>-5.3217333489999996</v>
      </c>
      <c r="O1582">
        <v>-5.6757289149999997</v>
      </c>
      <c r="P1582">
        <v>-5.7779943009999997</v>
      </c>
      <c r="Q1582">
        <v>-5.2155346790000001</v>
      </c>
      <c r="R1582">
        <v>-0.28295062300000001</v>
      </c>
      <c r="S1582">
        <v>-0.271617848</v>
      </c>
      <c r="T1582">
        <v>-0.266086667</v>
      </c>
      <c r="U1582">
        <v>-0.28378644600000003</v>
      </c>
      <c r="V1582">
        <v>-0.288899715</v>
      </c>
      <c r="W1582">
        <v>-0.26077673400000001</v>
      </c>
      <c r="X1582">
        <v>6.5429809999999998E-3</v>
      </c>
      <c r="Y1582">
        <v>7.465045E-3</v>
      </c>
      <c r="Z1582">
        <v>1.4397458569999999</v>
      </c>
      <c r="AA1582">
        <v>-2.952147E-3</v>
      </c>
      <c r="AB1582">
        <v>1.7044231E-2</v>
      </c>
      <c r="AC1582">
        <v>1.4622156049999999</v>
      </c>
    </row>
    <row r="1583" spans="1:29" x14ac:dyDescent="0.3">
      <c r="A1583">
        <v>15.81</v>
      </c>
      <c r="B1583">
        <v>28.2</v>
      </c>
      <c r="C1583">
        <v>-100</v>
      </c>
      <c r="D1583">
        <v>-100</v>
      </c>
      <c r="E1583">
        <v>-100</v>
      </c>
      <c r="F1583">
        <v>-112.2884615</v>
      </c>
      <c r="G1583">
        <v>-105.9903846</v>
      </c>
      <c r="H1583">
        <v>-103.5576923</v>
      </c>
      <c r="I1583">
        <v>-116</v>
      </c>
      <c r="J1583">
        <v>-105</v>
      </c>
      <c r="K1583">
        <v>-84</v>
      </c>
      <c r="L1583">
        <v>-5.7416114230000002</v>
      </c>
      <c r="M1583">
        <v>-5.4195737900000003</v>
      </c>
      <c r="N1583">
        <v>-5.2951836810000001</v>
      </c>
      <c r="O1583">
        <v>-5.9313923800000001</v>
      </c>
      <c r="P1583">
        <v>-5.3689327579999997</v>
      </c>
      <c r="Q1583">
        <v>-4.2951462060000001</v>
      </c>
      <c r="R1583">
        <v>-0.28708057100000001</v>
      </c>
      <c r="S1583">
        <v>-0.27097869000000002</v>
      </c>
      <c r="T1583">
        <v>-0.26475918399999998</v>
      </c>
      <c r="U1583">
        <v>-0.29656961900000001</v>
      </c>
      <c r="V1583">
        <v>-0.26844663800000002</v>
      </c>
      <c r="W1583">
        <v>-0.21475731000000001</v>
      </c>
      <c r="X1583">
        <v>9.296426E-3</v>
      </c>
      <c r="Y1583">
        <v>9.5136309999999998E-3</v>
      </c>
      <c r="Z1583">
        <v>1.4435411309999999</v>
      </c>
      <c r="AA1583">
        <v>1.6236811E-2</v>
      </c>
      <c r="AB1583">
        <v>4.5167211999999998E-2</v>
      </c>
      <c r="AC1583">
        <v>1.368023802</v>
      </c>
    </row>
    <row r="1584" spans="1:29" x14ac:dyDescent="0.3">
      <c r="A1584">
        <v>15.82</v>
      </c>
      <c r="B1584">
        <v>28.2</v>
      </c>
      <c r="C1584">
        <v>-100</v>
      </c>
      <c r="D1584">
        <v>-100</v>
      </c>
      <c r="E1584">
        <v>-100</v>
      </c>
      <c r="F1584">
        <v>-113.3173077</v>
      </c>
      <c r="G1584">
        <v>-106.0673077</v>
      </c>
      <c r="H1584">
        <v>-103.0865385</v>
      </c>
      <c r="I1584">
        <v>-118</v>
      </c>
      <c r="J1584">
        <v>-80</v>
      </c>
      <c r="K1584">
        <v>-107</v>
      </c>
      <c r="L1584">
        <v>-5.7942190980000001</v>
      </c>
      <c r="M1584">
        <v>-5.4235070739999998</v>
      </c>
      <c r="N1584">
        <v>-5.2710923159999998</v>
      </c>
      <c r="O1584">
        <v>-6.0336577660000001</v>
      </c>
      <c r="P1584">
        <v>-4.0906154340000001</v>
      </c>
      <c r="Q1584">
        <v>-5.4711981429999996</v>
      </c>
      <c r="R1584">
        <v>-0.28971095499999999</v>
      </c>
      <c r="S1584">
        <v>-0.27117535399999998</v>
      </c>
      <c r="T1584">
        <v>-0.26355461600000002</v>
      </c>
      <c r="U1584">
        <v>-0.30168288799999998</v>
      </c>
      <c r="V1584">
        <v>-0.204530772</v>
      </c>
      <c r="W1584">
        <v>-0.27355990699999999</v>
      </c>
      <c r="X1584">
        <v>1.0701534E-2</v>
      </c>
      <c r="Y1584">
        <v>1.1259026E-2</v>
      </c>
      <c r="Z1584">
        <v>1.446387587</v>
      </c>
      <c r="AA1584">
        <v>5.6090801000000003E-2</v>
      </c>
      <c r="AB1584">
        <v>-1.3635385E-2</v>
      </c>
      <c r="AC1584">
        <v>1.368023802</v>
      </c>
    </row>
    <row r="1585" spans="1:29" x14ac:dyDescent="0.3">
      <c r="A1585">
        <v>15.83</v>
      </c>
      <c r="B1585">
        <v>28.2</v>
      </c>
      <c r="C1585">
        <v>-100</v>
      </c>
      <c r="D1585">
        <v>-100</v>
      </c>
      <c r="E1585">
        <v>-100</v>
      </c>
      <c r="F1585">
        <v>-114.125</v>
      </c>
      <c r="G1585">
        <v>-107.5480769</v>
      </c>
      <c r="H1585">
        <v>-102.6923077</v>
      </c>
      <c r="I1585">
        <v>-98</v>
      </c>
      <c r="J1585">
        <v>-102</v>
      </c>
      <c r="K1585">
        <v>-108</v>
      </c>
      <c r="L1585">
        <v>-5.8355185809999996</v>
      </c>
      <c r="M1585">
        <v>-5.4992227920000003</v>
      </c>
      <c r="N1585">
        <v>-5.2509342349999999</v>
      </c>
      <c r="O1585">
        <v>-5.0110039070000001</v>
      </c>
      <c r="P1585">
        <v>-5.2155346790000001</v>
      </c>
      <c r="Q1585">
        <v>-5.5223308360000001</v>
      </c>
      <c r="R1585">
        <v>-0.29177592899999999</v>
      </c>
      <c r="S1585">
        <v>-0.27496113999999999</v>
      </c>
      <c r="T1585">
        <v>-0.26254671200000002</v>
      </c>
      <c r="U1585">
        <v>-0.25055019499999998</v>
      </c>
      <c r="V1585">
        <v>-0.26077673400000001</v>
      </c>
      <c r="W1585">
        <v>-0.27611654200000002</v>
      </c>
      <c r="X1585">
        <v>9.7080229999999997E-3</v>
      </c>
      <c r="Y1585">
        <v>1.3881215000000001E-2</v>
      </c>
      <c r="Z1585">
        <v>1.454883825</v>
      </c>
      <c r="AA1585">
        <v>-5.9042950000000004E-3</v>
      </c>
      <c r="AB1585">
        <v>-1.3635385E-2</v>
      </c>
      <c r="AC1585">
        <v>1.381479774</v>
      </c>
    </row>
    <row r="1586" spans="1:29" x14ac:dyDescent="0.3">
      <c r="A1586">
        <v>15.84</v>
      </c>
      <c r="B1586">
        <v>28.2</v>
      </c>
      <c r="C1586">
        <v>-100</v>
      </c>
      <c r="D1586">
        <v>-100</v>
      </c>
      <c r="E1586">
        <v>-100</v>
      </c>
      <c r="F1586">
        <v>-114.9519231</v>
      </c>
      <c r="G1586">
        <v>-109.0288462</v>
      </c>
      <c r="H1586">
        <v>-102.3461538</v>
      </c>
      <c r="I1586">
        <v>-121</v>
      </c>
      <c r="J1586">
        <v>-104</v>
      </c>
      <c r="K1586">
        <v>-106</v>
      </c>
      <c r="L1586">
        <v>-5.8778013839999996</v>
      </c>
      <c r="M1586">
        <v>-5.574938511</v>
      </c>
      <c r="N1586">
        <v>-5.233234457</v>
      </c>
      <c r="O1586">
        <v>-6.1870558439999996</v>
      </c>
      <c r="P1586">
        <v>-5.3178000650000001</v>
      </c>
      <c r="Q1586">
        <v>-5.4200654510000001</v>
      </c>
      <c r="R1586">
        <v>-0.29389006899999998</v>
      </c>
      <c r="S1586">
        <v>-0.27874692600000001</v>
      </c>
      <c r="T1586">
        <v>-0.26166172300000001</v>
      </c>
      <c r="U1586">
        <v>-0.30935279199999999</v>
      </c>
      <c r="V1586">
        <v>-0.26589000299999999</v>
      </c>
      <c r="W1586">
        <v>-0.27100327299999999</v>
      </c>
      <c r="X1586">
        <v>8.7428980000000007E-3</v>
      </c>
      <c r="Y1586">
        <v>1.643785E-2</v>
      </c>
      <c r="Z1586">
        <v>1.463681961</v>
      </c>
      <c r="AA1586">
        <v>2.5093252999999999E-2</v>
      </c>
      <c r="AB1586">
        <v>1.107875E-2</v>
      </c>
      <c r="AC1586">
        <v>1.484642225</v>
      </c>
    </row>
    <row r="1587" spans="1:29" x14ac:dyDescent="0.3">
      <c r="A1587">
        <v>15.85</v>
      </c>
      <c r="B1587">
        <v>28.2</v>
      </c>
      <c r="C1587">
        <v>-100</v>
      </c>
      <c r="D1587">
        <v>-100</v>
      </c>
      <c r="E1587">
        <v>-100</v>
      </c>
      <c r="F1587">
        <v>-114.7692308</v>
      </c>
      <c r="G1587">
        <v>-110.1442308</v>
      </c>
      <c r="H1587">
        <v>-102.3269231</v>
      </c>
      <c r="I1587">
        <v>-124</v>
      </c>
      <c r="J1587">
        <v>-106</v>
      </c>
      <c r="K1587">
        <v>-99</v>
      </c>
      <c r="L1587">
        <v>-5.8684598350000003</v>
      </c>
      <c r="M1587">
        <v>-5.6319711300000002</v>
      </c>
      <c r="N1587">
        <v>-5.2322511360000004</v>
      </c>
      <c r="O1587">
        <v>-6.3404539230000001</v>
      </c>
      <c r="P1587">
        <v>-5.4200654510000001</v>
      </c>
      <c r="Q1587">
        <v>-5.0621365999999997</v>
      </c>
      <c r="R1587">
        <v>-0.29342299199999999</v>
      </c>
      <c r="S1587">
        <v>-0.281598556</v>
      </c>
      <c r="T1587">
        <v>-0.26161255700000002</v>
      </c>
      <c r="U1587">
        <v>-0.31702269599999999</v>
      </c>
      <c r="V1587">
        <v>-0.27100327299999999</v>
      </c>
      <c r="W1587">
        <v>-0.25310683</v>
      </c>
      <c r="X1587">
        <v>6.8268410000000002E-3</v>
      </c>
      <c r="Y1587">
        <v>1.7265478000000001E-2</v>
      </c>
      <c r="Z1587">
        <v>1.467779132</v>
      </c>
      <c r="AA1587">
        <v>2.6569327E-2</v>
      </c>
      <c r="AB1587">
        <v>2.727077E-2</v>
      </c>
      <c r="AC1587">
        <v>1.475671577</v>
      </c>
    </row>
    <row r="1588" spans="1:29" x14ac:dyDescent="0.3">
      <c r="A1588">
        <v>15.86</v>
      </c>
      <c r="B1588">
        <v>28.2</v>
      </c>
      <c r="C1588">
        <v>-100</v>
      </c>
      <c r="D1588">
        <v>-100</v>
      </c>
      <c r="E1588">
        <v>-100</v>
      </c>
      <c r="F1588">
        <v>-115.75</v>
      </c>
      <c r="G1588">
        <v>-111.9807692</v>
      </c>
      <c r="H1588">
        <v>-103.8269231</v>
      </c>
      <c r="I1588">
        <v>-124</v>
      </c>
      <c r="J1588">
        <v>-113</v>
      </c>
      <c r="K1588">
        <v>-76</v>
      </c>
      <c r="L1588">
        <v>-5.9186092070000003</v>
      </c>
      <c r="M1588">
        <v>-5.7258782869999996</v>
      </c>
      <c r="N1588">
        <v>-5.3089501759999997</v>
      </c>
      <c r="O1588">
        <v>-6.3404539230000001</v>
      </c>
      <c r="P1588">
        <v>-5.7779943009999997</v>
      </c>
      <c r="Q1588">
        <v>-3.8860846630000001</v>
      </c>
      <c r="R1588">
        <v>-0.29593046000000001</v>
      </c>
      <c r="S1588">
        <v>-0.28629391399999998</v>
      </c>
      <c r="T1588">
        <v>-0.26544750900000003</v>
      </c>
      <c r="U1588">
        <v>-0.31702269599999999</v>
      </c>
      <c r="V1588">
        <v>-0.288899715</v>
      </c>
      <c r="W1588">
        <v>-0.19430423299999999</v>
      </c>
      <c r="X1588">
        <v>5.5636619999999996E-3</v>
      </c>
      <c r="Y1588">
        <v>1.7109785999999998E-2</v>
      </c>
      <c r="Z1588">
        <v>1.4871436549999999</v>
      </c>
      <c r="AA1588">
        <v>1.6236811E-2</v>
      </c>
      <c r="AB1588">
        <v>7.2437981999999998E-2</v>
      </c>
      <c r="AC1588">
        <v>1.4039063940000001</v>
      </c>
    </row>
    <row r="1589" spans="1:29" x14ac:dyDescent="0.3">
      <c r="A1589">
        <v>15.87</v>
      </c>
      <c r="B1589">
        <v>28.2</v>
      </c>
      <c r="C1589">
        <v>-100</v>
      </c>
      <c r="D1589">
        <v>-100</v>
      </c>
      <c r="E1589">
        <v>-100</v>
      </c>
      <c r="F1589">
        <v>-116.5961538</v>
      </c>
      <c r="G1589">
        <v>-112.9326923</v>
      </c>
      <c r="H1589">
        <v>-106.7884615</v>
      </c>
      <c r="I1589">
        <v>-121</v>
      </c>
      <c r="J1589">
        <v>-95</v>
      </c>
      <c r="K1589">
        <v>-94</v>
      </c>
      <c r="L1589">
        <v>-5.9618753309999999</v>
      </c>
      <c r="M1589">
        <v>-5.774552677</v>
      </c>
      <c r="N1589">
        <v>-5.4603816119999999</v>
      </c>
      <c r="O1589">
        <v>-6.1870558439999996</v>
      </c>
      <c r="P1589">
        <v>-4.8576058279999996</v>
      </c>
      <c r="Q1589">
        <v>-4.8064731350000001</v>
      </c>
      <c r="R1589">
        <v>-0.29809376700000001</v>
      </c>
      <c r="S1589">
        <v>-0.28872763400000001</v>
      </c>
      <c r="T1589">
        <v>-0.273019081</v>
      </c>
      <c r="U1589">
        <v>-0.30935279199999999</v>
      </c>
      <c r="V1589">
        <v>-0.242880291</v>
      </c>
      <c r="W1589">
        <v>-0.240323657</v>
      </c>
      <c r="X1589">
        <v>5.4075390000000003E-3</v>
      </c>
      <c r="Y1589">
        <v>1.3594413E-2</v>
      </c>
      <c r="Z1589">
        <v>1.5084920719999999</v>
      </c>
      <c r="AA1589">
        <v>3.8377915999999998E-2</v>
      </c>
      <c r="AB1589">
        <v>2.3861923E-2</v>
      </c>
      <c r="AC1589">
        <v>1.390450422</v>
      </c>
    </row>
    <row r="1590" spans="1:29" x14ac:dyDescent="0.3">
      <c r="A1590">
        <v>15.88</v>
      </c>
      <c r="B1590">
        <v>28.2</v>
      </c>
      <c r="C1590">
        <v>-100</v>
      </c>
      <c r="D1590">
        <v>-100</v>
      </c>
      <c r="E1590">
        <v>-100</v>
      </c>
      <c r="F1590">
        <v>-117.5096154</v>
      </c>
      <c r="G1590">
        <v>-114.25</v>
      </c>
      <c r="H1590">
        <v>-109.4519231</v>
      </c>
      <c r="I1590">
        <v>-111</v>
      </c>
      <c r="J1590">
        <v>-121</v>
      </c>
      <c r="K1590">
        <v>-103</v>
      </c>
      <c r="L1590">
        <v>-6.0085830800000002</v>
      </c>
      <c r="M1590">
        <v>-5.841910167</v>
      </c>
      <c r="N1590">
        <v>-5.5965715730000003</v>
      </c>
      <c r="O1590">
        <v>-5.6757289149999997</v>
      </c>
      <c r="P1590">
        <v>-6.1870558439999996</v>
      </c>
      <c r="Q1590">
        <v>-5.2666673719999997</v>
      </c>
      <c r="R1590">
        <v>-0.30042915399999998</v>
      </c>
      <c r="S1590">
        <v>-0.292095508</v>
      </c>
      <c r="T1590">
        <v>-0.27982857900000002</v>
      </c>
      <c r="U1590">
        <v>-0.28378644600000003</v>
      </c>
      <c r="V1590">
        <v>-0.30935279199999999</v>
      </c>
      <c r="W1590">
        <v>-0.26333336899999998</v>
      </c>
      <c r="X1590">
        <v>4.8114330000000004E-3</v>
      </c>
      <c r="Y1590">
        <v>1.0955835000000001E-2</v>
      </c>
      <c r="Z1590">
        <v>1.5304442819999999</v>
      </c>
      <c r="AA1590">
        <v>-1.4760736999999999E-2</v>
      </c>
      <c r="AB1590">
        <v>2.21575E-2</v>
      </c>
      <c r="AC1590">
        <v>1.50258352</v>
      </c>
    </row>
    <row r="1591" spans="1:29" x14ac:dyDescent="0.3">
      <c r="A1591">
        <v>15.89</v>
      </c>
      <c r="B1591">
        <v>28.2</v>
      </c>
      <c r="C1591">
        <v>-100</v>
      </c>
      <c r="D1591">
        <v>-100</v>
      </c>
      <c r="E1591">
        <v>-100</v>
      </c>
      <c r="F1591">
        <v>-118.7788462</v>
      </c>
      <c r="G1591">
        <v>-115.6634615</v>
      </c>
      <c r="H1591">
        <v>-111.5192308</v>
      </c>
      <c r="I1591">
        <v>-187</v>
      </c>
      <c r="J1591">
        <v>-114</v>
      </c>
      <c r="K1591">
        <v>-113</v>
      </c>
      <c r="L1591">
        <v>-6.0734822670000002</v>
      </c>
      <c r="M1591">
        <v>-5.914184262</v>
      </c>
      <c r="N1591">
        <v>-5.702278583</v>
      </c>
      <c r="O1591">
        <v>-9.5618135780000006</v>
      </c>
      <c r="P1591">
        <v>-5.8291269940000001</v>
      </c>
      <c r="Q1591">
        <v>-5.7779943009999997</v>
      </c>
      <c r="R1591">
        <v>-0.30367411300000002</v>
      </c>
      <c r="S1591">
        <v>-0.29570921300000003</v>
      </c>
      <c r="T1591">
        <v>-0.28511392899999999</v>
      </c>
      <c r="U1591">
        <v>-0.47809067900000002</v>
      </c>
      <c r="V1591">
        <v>-0.29145634999999998</v>
      </c>
      <c r="W1591">
        <v>-0.288899715</v>
      </c>
      <c r="X1591">
        <v>4.5985369999999998E-3</v>
      </c>
      <c r="Y1591">
        <v>9.7184890000000003E-3</v>
      </c>
      <c r="Z1591">
        <v>1.551749571</v>
      </c>
      <c r="AA1591">
        <v>0.10775338</v>
      </c>
      <c r="AB1591">
        <v>6.3915866000000002E-2</v>
      </c>
      <c r="AC1591">
        <v>1.856924112</v>
      </c>
    </row>
    <row r="1592" spans="1:29" x14ac:dyDescent="0.3">
      <c r="A1592">
        <v>15.9</v>
      </c>
      <c r="B1592">
        <v>28.2</v>
      </c>
      <c r="C1592">
        <v>-100</v>
      </c>
      <c r="D1592">
        <v>-100</v>
      </c>
      <c r="E1592">
        <v>-100</v>
      </c>
      <c r="F1592">
        <v>-119.1153846</v>
      </c>
      <c r="G1592">
        <v>-115.9615385</v>
      </c>
      <c r="H1592">
        <v>-112.2211538</v>
      </c>
      <c r="I1592">
        <v>0</v>
      </c>
      <c r="J1592">
        <v>-112</v>
      </c>
      <c r="K1592">
        <v>-119</v>
      </c>
      <c r="L1592">
        <v>-6.0906903850000003</v>
      </c>
      <c r="M1592">
        <v>-5.9294257379999999</v>
      </c>
      <c r="N1592">
        <v>-5.7381697999999997</v>
      </c>
      <c r="O1592">
        <v>0</v>
      </c>
      <c r="P1592">
        <v>-5.7268616080000001</v>
      </c>
      <c r="Q1592">
        <v>-6.0847904589999997</v>
      </c>
      <c r="R1592">
        <v>-0.304534519</v>
      </c>
      <c r="S1592">
        <v>-0.29647128699999997</v>
      </c>
      <c r="T1592">
        <v>-0.28690849000000002</v>
      </c>
      <c r="U1592">
        <v>0</v>
      </c>
      <c r="V1592">
        <v>-0.28634308000000003</v>
      </c>
      <c r="W1592">
        <v>-0.30423952300000001</v>
      </c>
      <c r="X1592">
        <v>4.6553089999999998E-3</v>
      </c>
      <c r="Y1592">
        <v>9.0629419999999992E-3</v>
      </c>
      <c r="Z1592">
        <v>1.5577443790000001</v>
      </c>
      <c r="AA1592">
        <v>-0.165320255</v>
      </c>
      <c r="AB1592">
        <v>-0.107378655</v>
      </c>
      <c r="AC1592">
        <v>1.03610983</v>
      </c>
    </row>
    <row r="1593" spans="1:29" x14ac:dyDescent="0.3">
      <c r="A1593">
        <v>15.91</v>
      </c>
      <c r="B1593">
        <v>28.2</v>
      </c>
      <c r="C1593">
        <v>-100</v>
      </c>
      <c r="D1593">
        <v>-100</v>
      </c>
      <c r="E1593">
        <v>-100</v>
      </c>
      <c r="F1593">
        <v>-119.1442308</v>
      </c>
      <c r="G1593">
        <v>-115.9134615</v>
      </c>
      <c r="H1593">
        <v>-111.9615385</v>
      </c>
      <c r="I1593">
        <v>-213</v>
      </c>
      <c r="J1593">
        <v>-227</v>
      </c>
      <c r="K1593">
        <v>-98</v>
      </c>
      <c r="L1593">
        <v>-6.0921653659999997</v>
      </c>
      <c r="M1593">
        <v>-5.9269674349999999</v>
      </c>
      <c r="N1593">
        <v>-5.7248949659999999</v>
      </c>
      <c r="O1593">
        <v>-10.891263589999999</v>
      </c>
      <c r="P1593">
        <v>-11.607121299999999</v>
      </c>
      <c r="Q1593">
        <v>-5.0110039070000001</v>
      </c>
      <c r="R1593">
        <v>-0.30460826800000002</v>
      </c>
      <c r="S1593">
        <v>-0.29634837200000003</v>
      </c>
      <c r="T1593">
        <v>-0.28624474799999999</v>
      </c>
      <c r="U1593">
        <v>-0.54456318000000004</v>
      </c>
      <c r="V1593">
        <v>-0.58035606500000003</v>
      </c>
      <c r="W1593">
        <v>-0.25055019499999998</v>
      </c>
      <c r="X1593">
        <v>4.768853E-3</v>
      </c>
      <c r="Y1593">
        <v>9.4890479999999999E-3</v>
      </c>
      <c r="Z1593">
        <v>1.556493664</v>
      </c>
      <c r="AA1593">
        <v>-2.0665032E-2</v>
      </c>
      <c r="AB1593">
        <v>0.20793961799999999</v>
      </c>
      <c r="AC1593">
        <v>2.4131042800000002</v>
      </c>
    </row>
    <row r="1594" spans="1:29" x14ac:dyDescent="0.3">
      <c r="A1594">
        <v>15.92</v>
      </c>
      <c r="B1594">
        <v>28.2</v>
      </c>
      <c r="C1594">
        <v>-100</v>
      </c>
      <c r="D1594">
        <v>-100</v>
      </c>
      <c r="E1594">
        <v>-100</v>
      </c>
      <c r="F1594">
        <v>-118.6923077</v>
      </c>
      <c r="G1594">
        <v>-115.7307692</v>
      </c>
      <c r="H1594">
        <v>-112.2019231</v>
      </c>
      <c r="I1594">
        <v>0</v>
      </c>
      <c r="J1594">
        <v>0</v>
      </c>
      <c r="K1594">
        <v>-125</v>
      </c>
      <c r="L1594">
        <v>-6.0690573219999999</v>
      </c>
      <c r="M1594">
        <v>-5.9176258859999997</v>
      </c>
      <c r="N1594">
        <v>-5.737186479</v>
      </c>
      <c r="O1594">
        <v>0</v>
      </c>
      <c r="P1594">
        <v>0</v>
      </c>
      <c r="Q1594">
        <v>-6.3915866159999997</v>
      </c>
      <c r="R1594">
        <v>-0.30345286599999999</v>
      </c>
      <c r="S1594">
        <v>-0.29588129400000002</v>
      </c>
      <c r="T1594">
        <v>-0.28685932400000003</v>
      </c>
      <c r="U1594">
        <v>0</v>
      </c>
      <c r="V1594">
        <v>0</v>
      </c>
      <c r="W1594">
        <v>-0.31957933100000002</v>
      </c>
      <c r="X1594">
        <v>4.3714490000000003E-3</v>
      </c>
      <c r="Y1594">
        <v>8.5385040000000006E-3</v>
      </c>
      <c r="Z1594">
        <v>1.5547254109999999</v>
      </c>
      <c r="AA1594">
        <v>0</v>
      </c>
      <c r="AB1594">
        <v>-0.213052887</v>
      </c>
      <c r="AC1594">
        <v>0.56066549300000001</v>
      </c>
    </row>
    <row r="1595" spans="1:29" x14ac:dyDescent="0.3">
      <c r="A1595">
        <v>15.93</v>
      </c>
      <c r="B1595">
        <v>28.2</v>
      </c>
      <c r="C1595">
        <v>-100</v>
      </c>
      <c r="D1595">
        <v>-100</v>
      </c>
      <c r="E1595">
        <v>-100</v>
      </c>
      <c r="F1595">
        <v>-118.125</v>
      </c>
      <c r="G1595">
        <v>-115.8942308</v>
      </c>
      <c r="H1595">
        <v>-112.4423077</v>
      </c>
      <c r="I1595">
        <v>-203</v>
      </c>
      <c r="J1595">
        <v>-202</v>
      </c>
      <c r="K1595">
        <v>-116</v>
      </c>
      <c r="L1595">
        <v>-6.0400493519999996</v>
      </c>
      <c r="M1595">
        <v>-5.9259841140000002</v>
      </c>
      <c r="N1595">
        <v>-5.7494779920000001</v>
      </c>
      <c r="O1595">
        <v>-10.37993666</v>
      </c>
      <c r="P1595">
        <v>-10.328803969999999</v>
      </c>
      <c r="Q1595">
        <v>-5.9313923800000001</v>
      </c>
      <c r="R1595">
        <v>-0.30200246800000002</v>
      </c>
      <c r="S1595">
        <v>-0.29629920599999998</v>
      </c>
      <c r="T1595">
        <v>-0.2874739</v>
      </c>
      <c r="U1595">
        <v>-0.51899683299999999</v>
      </c>
      <c r="V1595">
        <v>-0.51644019900000004</v>
      </c>
      <c r="W1595">
        <v>-0.29656961900000001</v>
      </c>
      <c r="X1595">
        <v>3.2927799999999999E-3</v>
      </c>
      <c r="Y1595">
        <v>7.7846249999999999E-3</v>
      </c>
      <c r="Z1595">
        <v>1.553992233</v>
      </c>
      <c r="AA1595">
        <v>1.476074E-3</v>
      </c>
      <c r="AB1595">
        <v>0.147432598</v>
      </c>
      <c r="AC1595">
        <v>2.3368537730000001</v>
      </c>
    </row>
    <row r="1596" spans="1:29" x14ac:dyDescent="0.3">
      <c r="A1596">
        <v>15.94</v>
      </c>
      <c r="B1596">
        <v>28.2</v>
      </c>
      <c r="C1596">
        <v>-100</v>
      </c>
      <c r="D1596">
        <v>-100</v>
      </c>
      <c r="E1596">
        <v>-100</v>
      </c>
      <c r="F1596">
        <v>-116.9423077</v>
      </c>
      <c r="G1596">
        <v>-116.2980769</v>
      </c>
      <c r="H1596">
        <v>-112.3076923</v>
      </c>
      <c r="I1596">
        <v>-116</v>
      </c>
      <c r="J1596">
        <v>-112</v>
      </c>
      <c r="K1596">
        <v>-214</v>
      </c>
      <c r="L1596">
        <v>-5.9795751099999999</v>
      </c>
      <c r="M1596">
        <v>-5.9466338560000001</v>
      </c>
      <c r="N1596">
        <v>-5.7425947439999998</v>
      </c>
      <c r="O1596">
        <v>-5.9313923800000001</v>
      </c>
      <c r="P1596">
        <v>-5.7268616080000001</v>
      </c>
      <c r="Q1596">
        <v>-10.94239629</v>
      </c>
      <c r="R1596">
        <v>-0.29897875499999998</v>
      </c>
      <c r="S1596">
        <v>-0.29733169300000001</v>
      </c>
      <c r="T1596">
        <v>-0.287129737</v>
      </c>
      <c r="U1596">
        <v>-0.29656961900000001</v>
      </c>
      <c r="V1596">
        <v>-0.28634308000000003</v>
      </c>
      <c r="W1596">
        <v>-0.54711981399999998</v>
      </c>
      <c r="X1596">
        <v>9.5093200000000004E-4</v>
      </c>
      <c r="Y1596">
        <v>7.3503249999999996E-3</v>
      </c>
      <c r="Z1596">
        <v>1.549895062</v>
      </c>
      <c r="AA1596">
        <v>5.9042950000000004E-3</v>
      </c>
      <c r="AB1596">
        <v>-0.17044231000000001</v>
      </c>
      <c r="AC1596">
        <v>1.9825131819999999</v>
      </c>
    </row>
    <row r="1597" spans="1:29" x14ac:dyDescent="0.3">
      <c r="A1597">
        <v>15.95</v>
      </c>
      <c r="B1597">
        <v>28.2</v>
      </c>
      <c r="C1597">
        <v>-100</v>
      </c>
      <c r="D1597">
        <v>-100</v>
      </c>
      <c r="E1597">
        <v>-100</v>
      </c>
      <c r="F1597">
        <v>-116.2884615</v>
      </c>
      <c r="G1597">
        <v>-116.5576923</v>
      </c>
      <c r="H1597">
        <v>-111.7211538</v>
      </c>
      <c r="I1597">
        <v>-120</v>
      </c>
      <c r="J1597">
        <v>-108</v>
      </c>
      <c r="K1597">
        <v>-103</v>
      </c>
      <c r="L1597">
        <v>-5.9461421950000002</v>
      </c>
      <c r="M1597">
        <v>-5.9599086889999997</v>
      </c>
      <c r="N1597">
        <v>-5.7126034529999998</v>
      </c>
      <c r="O1597">
        <v>-6.1359231520000002</v>
      </c>
      <c r="P1597">
        <v>-5.5223308360000001</v>
      </c>
      <c r="Q1597">
        <v>-5.2666673719999997</v>
      </c>
      <c r="R1597">
        <v>-0.29730710999999999</v>
      </c>
      <c r="S1597">
        <v>-0.297995434</v>
      </c>
      <c r="T1597">
        <v>-0.28563017299999999</v>
      </c>
      <c r="U1597">
        <v>-0.30679615799999999</v>
      </c>
      <c r="V1597">
        <v>-0.27611654200000002</v>
      </c>
      <c r="W1597">
        <v>-0.26333336899999998</v>
      </c>
      <c r="X1597">
        <v>-3.9740400000000002E-4</v>
      </c>
      <c r="Y1597">
        <v>8.0140660000000002E-3</v>
      </c>
      <c r="Z1597">
        <v>1.545495995</v>
      </c>
      <c r="AA1597">
        <v>1.7712884000000002E-2</v>
      </c>
      <c r="AB1597">
        <v>1.8748654E-2</v>
      </c>
      <c r="AC1597">
        <v>1.484642225</v>
      </c>
    </row>
    <row r="1598" spans="1:29" x14ac:dyDescent="0.3">
      <c r="A1598">
        <v>15.96</v>
      </c>
      <c r="B1598">
        <v>28.2</v>
      </c>
      <c r="C1598">
        <v>-100</v>
      </c>
      <c r="D1598">
        <v>-100</v>
      </c>
      <c r="E1598">
        <v>-100</v>
      </c>
      <c r="F1598">
        <v>-115.6346154</v>
      </c>
      <c r="G1598">
        <v>-115.3557692</v>
      </c>
      <c r="H1598">
        <v>-110.9903846</v>
      </c>
      <c r="I1598">
        <v>-117</v>
      </c>
      <c r="J1598">
        <v>-106</v>
      </c>
      <c r="K1598">
        <v>-83</v>
      </c>
      <c r="L1598">
        <v>-5.9127092799999996</v>
      </c>
      <c r="M1598">
        <v>-5.8984511260000003</v>
      </c>
      <c r="N1598">
        <v>-5.6752372549999999</v>
      </c>
      <c r="O1598">
        <v>-5.9825250729999997</v>
      </c>
      <c r="P1598">
        <v>-5.4200654510000001</v>
      </c>
      <c r="Q1598">
        <v>-4.2440135129999996</v>
      </c>
      <c r="R1598">
        <v>-0.29563546400000001</v>
      </c>
      <c r="S1598">
        <v>-0.294922556</v>
      </c>
      <c r="T1598">
        <v>-0.283761863</v>
      </c>
      <c r="U1598">
        <v>-0.29912625399999998</v>
      </c>
      <c r="V1598">
        <v>-0.27100327299999999</v>
      </c>
      <c r="W1598">
        <v>-0.212200676</v>
      </c>
      <c r="X1598">
        <v>4.1159699999999998E-4</v>
      </c>
      <c r="Y1598">
        <v>7.6780980000000004E-3</v>
      </c>
      <c r="Z1598">
        <v>1.5338945319999999</v>
      </c>
      <c r="AA1598">
        <v>1.6236811E-2</v>
      </c>
      <c r="AB1598">
        <v>4.8576057999999998E-2</v>
      </c>
      <c r="AC1598">
        <v>1.372509126</v>
      </c>
    </row>
    <row r="1599" spans="1:29" x14ac:dyDescent="0.3">
      <c r="A1599">
        <v>15.97</v>
      </c>
      <c r="B1599">
        <v>28.2</v>
      </c>
      <c r="C1599">
        <v>-100</v>
      </c>
      <c r="D1599">
        <v>-100</v>
      </c>
      <c r="E1599">
        <v>-100</v>
      </c>
      <c r="F1599">
        <v>-114.6730769</v>
      </c>
      <c r="G1599">
        <v>-113.9903846</v>
      </c>
      <c r="H1599">
        <v>-110.6538462</v>
      </c>
      <c r="I1599">
        <v>-119</v>
      </c>
      <c r="J1599">
        <v>-84</v>
      </c>
      <c r="K1599">
        <v>-105</v>
      </c>
      <c r="L1599">
        <v>-5.8635432300000003</v>
      </c>
      <c r="M1599">
        <v>-5.8286353330000003</v>
      </c>
      <c r="N1599">
        <v>-5.6580291369999998</v>
      </c>
      <c r="O1599">
        <v>-6.0847904589999997</v>
      </c>
      <c r="P1599">
        <v>-4.2951462060000001</v>
      </c>
      <c r="Q1599">
        <v>-5.3689327579999997</v>
      </c>
      <c r="R1599">
        <v>-0.29317716100000002</v>
      </c>
      <c r="S1599">
        <v>-0.29143176700000001</v>
      </c>
      <c r="T1599">
        <v>-0.28290145700000002</v>
      </c>
      <c r="U1599">
        <v>-0.30423952300000001</v>
      </c>
      <c r="V1599">
        <v>-0.21475731000000001</v>
      </c>
      <c r="W1599">
        <v>-0.26844663800000002</v>
      </c>
      <c r="X1599">
        <v>1.0077040000000001E-3</v>
      </c>
      <c r="Y1599">
        <v>6.268671E-3</v>
      </c>
      <c r="Z1599">
        <v>1.5219480439999999</v>
      </c>
      <c r="AA1599">
        <v>5.166258E-2</v>
      </c>
      <c r="AB1599">
        <v>-5.9654809999999999E-3</v>
      </c>
      <c r="AC1599">
        <v>1.381479774</v>
      </c>
    </row>
    <row r="1600" spans="1:29" x14ac:dyDescent="0.3">
      <c r="A1600">
        <v>15.98</v>
      </c>
      <c r="B1600">
        <v>28.2</v>
      </c>
      <c r="C1600">
        <v>-100</v>
      </c>
      <c r="D1600">
        <v>-100</v>
      </c>
      <c r="E1600">
        <v>-100</v>
      </c>
      <c r="F1600">
        <v>-114.4903846</v>
      </c>
      <c r="G1600">
        <v>-112.8365385</v>
      </c>
      <c r="H1600">
        <v>-110.6923077</v>
      </c>
      <c r="I1600">
        <v>-121</v>
      </c>
      <c r="J1600">
        <v>-106</v>
      </c>
      <c r="K1600">
        <v>-102</v>
      </c>
      <c r="L1600">
        <v>-5.8542016800000001</v>
      </c>
      <c r="M1600">
        <v>-5.7696360719999999</v>
      </c>
      <c r="N1600">
        <v>-5.6599957789999999</v>
      </c>
      <c r="O1600">
        <v>-6.1870558439999996</v>
      </c>
      <c r="P1600">
        <v>-5.4200654510000001</v>
      </c>
      <c r="Q1600">
        <v>-5.2155346790000001</v>
      </c>
      <c r="R1600">
        <v>-0.29271008399999998</v>
      </c>
      <c r="S1600">
        <v>-0.28848180400000001</v>
      </c>
      <c r="T1600">
        <v>-0.282999789</v>
      </c>
      <c r="U1600">
        <v>-0.30935279199999999</v>
      </c>
      <c r="V1600">
        <v>-0.27100327299999999</v>
      </c>
      <c r="W1600">
        <v>-0.26077673400000001</v>
      </c>
      <c r="X1600">
        <v>2.4411989999999998E-3</v>
      </c>
      <c r="Y1600">
        <v>5.0641030000000004E-3</v>
      </c>
      <c r="Z1600">
        <v>1.5161257480000001</v>
      </c>
      <c r="AA1600">
        <v>2.2141106000000001E-2</v>
      </c>
      <c r="AB1600">
        <v>1.9600866000000002E-2</v>
      </c>
      <c r="AC1600">
        <v>1.475671577</v>
      </c>
    </row>
    <row r="1601" spans="1:29" x14ac:dyDescent="0.3">
      <c r="A1601">
        <v>15.99</v>
      </c>
      <c r="B1601">
        <v>28.2</v>
      </c>
      <c r="C1601">
        <v>-100</v>
      </c>
      <c r="D1601">
        <v>-100</v>
      </c>
      <c r="E1601">
        <v>-100</v>
      </c>
      <c r="F1601">
        <v>-113.1826923</v>
      </c>
      <c r="G1601">
        <v>-110.9615385</v>
      </c>
      <c r="H1601">
        <v>-109.8269231</v>
      </c>
      <c r="I1601">
        <v>-97</v>
      </c>
      <c r="J1601">
        <v>-112</v>
      </c>
      <c r="K1601">
        <v>-99</v>
      </c>
      <c r="L1601">
        <v>-5.7873358509999999</v>
      </c>
      <c r="M1601">
        <v>-5.6737622730000004</v>
      </c>
      <c r="N1601">
        <v>-5.6157463329999997</v>
      </c>
      <c r="O1601">
        <v>-4.9598712139999996</v>
      </c>
      <c r="P1601">
        <v>-5.7268616080000001</v>
      </c>
      <c r="Q1601">
        <v>-5.0621365999999997</v>
      </c>
      <c r="R1601">
        <v>-0.28936679300000001</v>
      </c>
      <c r="S1601">
        <v>-0.28368811399999999</v>
      </c>
      <c r="T1601">
        <v>-0.28078731699999998</v>
      </c>
      <c r="U1601">
        <v>-0.247993561</v>
      </c>
      <c r="V1601">
        <v>-0.28634308000000003</v>
      </c>
      <c r="W1601">
        <v>-0.25310683</v>
      </c>
      <c r="X1601">
        <v>3.2785869999999999E-3</v>
      </c>
      <c r="Y1601">
        <v>3.826758E-3</v>
      </c>
      <c r="Z1601">
        <v>1.4979688120000001</v>
      </c>
      <c r="AA1601">
        <v>-2.2141106000000001E-2</v>
      </c>
      <c r="AB1601">
        <v>9.374327E-3</v>
      </c>
      <c r="AC1601">
        <v>1.381479774</v>
      </c>
    </row>
    <row r="1602" spans="1:29" x14ac:dyDescent="0.3">
      <c r="A1602">
        <v>16</v>
      </c>
      <c r="B1602">
        <v>28.2</v>
      </c>
      <c r="C1602">
        <v>-100</v>
      </c>
      <c r="D1602">
        <v>-100</v>
      </c>
      <c r="E1602">
        <v>-100</v>
      </c>
      <c r="F1602">
        <v>-112.1826923</v>
      </c>
      <c r="G1602">
        <v>-110.1538462</v>
      </c>
      <c r="H1602">
        <v>-107.8076923</v>
      </c>
      <c r="I1602">
        <v>-119</v>
      </c>
      <c r="J1602">
        <v>-114</v>
      </c>
      <c r="K1602">
        <v>-94</v>
      </c>
      <c r="L1602">
        <v>-5.7362031580000004</v>
      </c>
      <c r="M1602">
        <v>-5.6324627899999999</v>
      </c>
      <c r="N1602">
        <v>-5.512497626</v>
      </c>
      <c r="O1602">
        <v>-6.0847904589999997</v>
      </c>
      <c r="P1602">
        <v>-5.8291269940000001</v>
      </c>
      <c r="Q1602">
        <v>-4.8064731350000001</v>
      </c>
      <c r="R1602">
        <v>-0.28681015799999998</v>
      </c>
      <c r="S1602">
        <v>-0.28162313999999999</v>
      </c>
      <c r="T1602">
        <v>-0.27562488099999999</v>
      </c>
      <c r="U1602">
        <v>-0.30423952300000001</v>
      </c>
      <c r="V1602">
        <v>-0.29145634999999998</v>
      </c>
      <c r="W1602">
        <v>-0.240323657</v>
      </c>
      <c r="X1602">
        <v>2.9947260000000001E-3</v>
      </c>
      <c r="Y1602">
        <v>5.7278449999999996E-3</v>
      </c>
      <c r="Z1602">
        <v>1.4808038219999999</v>
      </c>
      <c r="AA1602">
        <v>7.3803690000000003E-3</v>
      </c>
      <c r="AB1602">
        <v>3.8349519999999998E-2</v>
      </c>
      <c r="AC1602">
        <v>1.4667009289999999</v>
      </c>
    </row>
    <row r="1603" spans="1:29" x14ac:dyDescent="0.3">
      <c r="A1603">
        <v>16.010000000000002</v>
      </c>
      <c r="B1603">
        <v>28.2</v>
      </c>
      <c r="C1603">
        <v>-100</v>
      </c>
      <c r="D1603">
        <v>-100</v>
      </c>
      <c r="E1603">
        <v>-100</v>
      </c>
      <c r="F1603">
        <v>-111.3076923</v>
      </c>
      <c r="G1603">
        <v>-109.1346154</v>
      </c>
      <c r="H1603">
        <v>-105.9615385</v>
      </c>
      <c r="I1603">
        <v>-118</v>
      </c>
      <c r="J1603">
        <v>-122</v>
      </c>
      <c r="K1603">
        <v>-77</v>
      </c>
      <c r="L1603">
        <v>-5.6914620510000002</v>
      </c>
      <c r="M1603">
        <v>-5.5803467759999998</v>
      </c>
      <c r="N1603">
        <v>-5.4180988079999999</v>
      </c>
      <c r="O1603">
        <v>-6.0336577660000001</v>
      </c>
      <c r="P1603">
        <v>-6.2381885370000001</v>
      </c>
      <c r="Q1603">
        <v>-3.9372173560000001</v>
      </c>
      <c r="R1603">
        <v>-0.28457310299999999</v>
      </c>
      <c r="S1603">
        <v>-0.27901733899999998</v>
      </c>
      <c r="T1603">
        <v>-0.27090493999999998</v>
      </c>
      <c r="U1603">
        <v>-0.30168288799999998</v>
      </c>
      <c r="V1603">
        <v>-0.31190942700000002</v>
      </c>
      <c r="W1603">
        <v>-0.19686086799999999</v>
      </c>
      <c r="X1603">
        <v>3.2076219999999998E-3</v>
      </c>
      <c r="Y1603">
        <v>7.2601870000000004E-3</v>
      </c>
      <c r="Z1603">
        <v>1.4640269859999999</v>
      </c>
      <c r="AA1603">
        <v>-5.9042950000000004E-3</v>
      </c>
      <c r="AB1603">
        <v>7.3290193000000003E-2</v>
      </c>
      <c r="AC1603">
        <v>1.421847689</v>
      </c>
    </row>
    <row r="1604" spans="1:29" x14ac:dyDescent="0.3">
      <c r="A1604">
        <v>16.02</v>
      </c>
      <c r="B1604">
        <v>28.2</v>
      </c>
      <c r="C1604">
        <v>-100</v>
      </c>
      <c r="D1604">
        <v>-100</v>
      </c>
      <c r="E1604">
        <v>-100</v>
      </c>
      <c r="F1604">
        <v>-110.1442308</v>
      </c>
      <c r="G1604">
        <v>-108.1057692</v>
      </c>
      <c r="H1604">
        <v>-104.3076923</v>
      </c>
      <c r="I1604">
        <v>-111</v>
      </c>
      <c r="J1604">
        <v>-118</v>
      </c>
      <c r="K1604">
        <v>-102</v>
      </c>
      <c r="L1604">
        <v>-5.6319711300000002</v>
      </c>
      <c r="M1604">
        <v>-5.527739102</v>
      </c>
      <c r="N1604">
        <v>-5.3335332009999998</v>
      </c>
      <c r="O1604">
        <v>-5.6757289149999997</v>
      </c>
      <c r="P1604">
        <v>-6.0336577660000001</v>
      </c>
      <c r="Q1604">
        <v>-5.2155346790000001</v>
      </c>
      <c r="R1604">
        <v>-0.281598556</v>
      </c>
      <c r="S1604">
        <v>-0.27638695499999999</v>
      </c>
      <c r="T1604">
        <v>-0.26667666000000001</v>
      </c>
      <c r="U1604">
        <v>-0.28378644600000003</v>
      </c>
      <c r="V1604">
        <v>-0.30168288799999998</v>
      </c>
      <c r="W1604">
        <v>-0.26077673400000001</v>
      </c>
      <c r="X1604">
        <v>3.0089190000000001E-3</v>
      </c>
      <c r="Y1604">
        <v>8.2107299999999994E-3</v>
      </c>
      <c r="Z1604">
        <v>1.4467757400000001</v>
      </c>
      <c r="AA1604">
        <v>-1.0332516E-2</v>
      </c>
      <c r="AB1604">
        <v>2.1305289000000002E-2</v>
      </c>
      <c r="AC1604">
        <v>1.484642225</v>
      </c>
    </row>
    <row r="1605" spans="1:29" x14ac:dyDescent="0.3">
      <c r="A1605">
        <v>16.03</v>
      </c>
      <c r="B1605">
        <v>28.2</v>
      </c>
      <c r="C1605">
        <v>-100</v>
      </c>
      <c r="D1605">
        <v>-100</v>
      </c>
      <c r="E1605">
        <v>-100</v>
      </c>
      <c r="F1605">
        <v>-109.8076923</v>
      </c>
      <c r="G1605">
        <v>-108.2019231</v>
      </c>
      <c r="H1605">
        <v>-103.75</v>
      </c>
      <c r="I1605">
        <v>-101</v>
      </c>
      <c r="J1605">
        <v>-92</v>
      </c>
      <c r="K1605">
        <v>-109</v>
      </c>
      <c r="L1605">
        <v>-5.6147630120000001</v>
      </c>
      <c r="M1605">
        <v>-5.532655707</v>
      </c>
      <c r="N1605">
        <v>-5.3050168910000002</v>
      </c>
      <c r="O1605">
        <v>-5.1644019859999997</v>
      </c>
      <c r="P1605">
        <v>-4.7042077500000001</v>
      </c>
      <c r="Q1605">
        <v>-5.5734635289999996</v>
      </c>
      <c r="R1605">
        <v>-0.28073815099999999</v>
      </c>
      <c r="S1605">
        <v>-0.27663278499999999</v>
      </c>
      <c r="T1605">
        <v>-0.26525084500000001</v>
      </c>
      <c r="U1605">
        <v>-0.25822009899999998</v>
      </c>
      <c r="V1605">
        <v>-0.23521038699999999</v>
      </c>
      <c r="W1605">
        <v>-0.27867317600000002</v>
      </c>
      <c r="X1605">
        <v>2.3702340000000001E-3</v>
      </c>
      <c r="Y1605">
        <v>8.956416E-3</v>
      </c>
      <c r="Z1605">
        <v>1.443196106</v>
      </c>
      <c r="AA1605">
        <v>1.3284663E-2</v>
      </c>
      <c r="AB1605">
        <v>-2.1305289000000002E-2</v>
      </c>
      <c r="AC1605">
        <v>1.3545678299999999</v>
      </c>
    </row>
    <row r="1606" spans="1:29" x14ac:dyDescent="0.3">
      <c r="A1606">
        <v>16.04</v>
      </c>
      <c r="B1606">
        <v>28.2</v>
      </c>
      <c r="C1606">
        <v>-100</v>
      </c>
      <c r="D1606">
        <v>-100</v>
      </c>
      <c r="E1606">
        <v>-100</v>
      </c>
      <c r="F1606">
        <v>-109.5865385</v>
      </c>
      <c r="G1606">
        <v>-108.4903846</v>
      </c>
      <c r="H1606">
        <v>-104.125</v>
      </c>
      <c r="I1606">
        <v>-83</v>
      </c>
      <c r="J1606">
        <v>-113</v>
      </c>
      <c r="K1606">
        <v>-116</v>
      </c>
      <c r="L1606">
        <v>-5.6034548199999996</v>
      </c>
      <c r="M1606">
        <v>-5.547405522</v>
      </c>
      <c r="N1606">
        <v>-5.3241916509999996</v>
      </c>
      <c r="O1606">
        <v>-4.2440135129999996</v>
      </c>
      <c r="P1606">
        <v>-5.7779943009999997</v>
      </c>
      <c r="Q1606">
        <v>-5.9313923800000001</v>
      </c>
      <c r="R1606">
        <v>-0.280172741</v>
      </c>
      <c r="S1606">
        <v>-0.27737027600000003</v>
      </c>
      <c r="T1606">
        <v>-0.26620958300000003</v>
      </c>
      <c r="U1606">
        <v>-0.212200676</v>
      </c>
      <c r="V1606">
        <v>-0.288899715</v>
      </c>
      <c r="W1606">
        <v>-0.29656961900000001</v>
      </c>
      <c r="X1606">
        <v>1.6180039999999999E-3</v>
      </c>
      <c r="Y1606">
        <v>8.3746170000000009E-3</v>
      </c>
      <c r="Z1606">
        <v>1.445179999</v>
      </c>
      <c r="AA1606">
        <v>-4.4282211000000002E-2</v>
      </c>
      <c r="AB1606">
        <v>-3.0679616E-2</v>
      </c>
      <c r="AC1606">
        <v>1.39942107</v>
      </c>
    </row>
    <row r="1607" spans="1:29" x14ac:dyDescent="0.3">
      <c r="A1607">
        <v>16.05</v>
      </c>
      <c r="B1607">
        <v>28.2</v>
      </c>
      <c r="C1607">
        <v>-100</v>
      </c>
      <c r="D1607">
        <v>-100</v>
      </c>
      <c r="E1607">
        <v>-100</v>
      </c>
      <c r="F1607">
        <v>-109.7307692</v>
      </c>
      <c r="G1607">
        <v>-108.6153846</v>
      </c>
      <c r="H1607">
        <v>-104.0961538</v>
      </c>
      <c r="I1607">
        <v>-103</v>
      </c>
      <c r="J1607">
        <v>-117</v>
      </c>
      <c r="K1607">
        <v>-122</v>
      </c>
      <c r="L1607">
        <v>-5.6108297279999997</v>
      </c>
      <c r="M1607">
        <v>-5.5537971089999996</v>
      </c>
      <c r="N1607">
        <v>-5.3227166700000001</v>
      </c>
      <c r="O1607">
        <v>-5.2666673719999997</v>
      </c>
      <c r="P1607">
        <v>-5.9825250729999997</v>
      </c>
      <c r="Q1607">
        <v>-6.2381885370000001</v>
      </c>
      <c r="R1607">
        <v>-0.28054148600000001</v>
      </c>
      <c r="S1607">
        <v>-0.27768985499999999</v>
      </c>
      <c r="T1607">
        <v>-0.26613583299999999</v>
      </c>
      <c r="U1607">
        <v>-0.26333336899999998</v>
      </c>
      <c r="V1607">
        <v>-0.29912625399999998</v>
      </c>
      <c r="W1607">
        <v>-0.31190942700000002</v>
      </c>
      <c r="X1607">
        <v>1.64639E-3</v>
      </c>
      <c r="Y1607">
        <v>8.6532250000000005E-3</v>
      </c>
      <c r="Z1607">
        <v>1.4462582020000001</v>
      </c>
      <c r="AA1607">
        <v>-2.0665032E-2</v>
      </c>
      <c r="AB1607">
        <v>-2.0453077E-2</v>
      </c>
      <c r="AC1607">
        <v>1.533980788</v>
      </c>
    </row>
    <row r="1608" spans="1:29" x14ac:dyDescent="0.3">
      <c r="A1608">
        <v>16.059999999999999</v>
      </c>
      <c r="B1608">
        <v>28.2</v>
      </c>
      <c r="C1608">
        <v>-100</v>
      </c>
      <c r="D1608">
        <v>-100</v>
      </c>
      <c r="E1608">
        <v>-100</v>
      </c>
      <c r="F1608">
        <v>-110.1153846</v>
      </c>
      <c r="G1608">
        <v>-108.0769231</v>
      </c>
      <c r="H1608">
        <v>-104.1346154</v>
      </c>
      <c r="I1608">
        <v>-112</v>
      </c>
      <c r="J1608">
        <v>-112</v>
      </c>
      <c r="K1608">
        <v>-121</v>
      </c>
      <c r="L1608">
        <v>-5.6304961479999998</v>
      </c>
      <c r="M1608">
        <v>-5.5262641199999996</v>
      </c>
      <c r="N1608">
        <v>-5.3246833120000003</v>
      </c>
      <c r="O1608">
        <v>-5.7268616080000001</v>
      </c>
      <c r="P1608">
        <v>-5.7268616080000001</v>
      </c>
      <c r="Q1608">
        <v>-6.1870558439999996</v>
      </c>
      <c r="R1608">
        <v>-0.28152480699999999</v>
      </c>
      <c r="S1608">
        <v>-0.27631320599999998</v>
      </c>
      <c r="T1608">
        <v>-0.26623416599999999</v>
      </c>
      <c r="U1608">
        <v>-0.28634308000000003</v>
      </c>
      <c r="V1608">
        <v>-0.28634308000000003</v>
      </c>
      <c r="W1608">
        <v>-0.30935279199999999</v>
      </c>
      <c r="X1608">
        <v>3.0089190000000001E-3</v>
      </c>
      <c r="Y1608">
        <v>8.4565609999999996E-3</v>
      </c>
      <c r="Z1608">
        <v>1.445740665</v>
      </c>
      <c r="AA1608">
        <v>0</v>
      </c>
      <c r="AB1608">
        <v>-1.5339808E-2</v>
      </c>
      <c r="AC1608">
        <v>1.5474367600000001</v>
      </c>
    </row>
    <row r="1609" spans="1:29" x14ac:dyDescent="0.3">
      <c r="A1609">
        <v>16.07</v>
      </c>
      <c r="B1609">
        <v>28.2</v>
      </c>
      <c r="C1609">
        <v>-100</v>
      </c>
      <c r="D1609">
        <v>-100</v>
      </c>
      <c r="E1609">
        <v>-100</v>
      </c>
      <c r="F1609">
        <v>-111.5288462</v>
      </c>
      <c r="G1609">
        <v>-107.1634615</v>
      </c>
      <c r="H1609">
        <v>-104.3557692</v>
      </c>
      <c r="I1609">
        <v>-115</v>
      </c>
      <c r="J1609">
        <v>-111</v>
      </c>
      <c r="K1609">
        <v>-94</v>
      </c>
      <c r="L1609">
        <v>-5.7027702429999998</v>
      </c>
      <c r="M1609">
        <v>-5.4795563720000002</v>
      </c>
      <c r="N1609">
        <v>-5.3359915039999999</v>
      </c>
      <c r="O1609">
        <v>-5.8802596869999997</v>
      </c>
      <c r="P1609">
        <v>-5.6757289149999997</v>
      </c>
      <c r="Q1609">
        <v>-4.8064731350000001</v>
      </c>
      <c r="R1609">
        <v>-0.28513851200000001</v>
      </c>
      <c r="S1609">
        <v>-0.27397781900000001</v>
      </c>
      <c r="T1609">
        <v>-0.26679957500000001</v>
      </c>
      <c r="U1609">
        <v>-0.29401298399999998</v>
      </c>
      <c r="V1609">
        <v>-0.28378644600000003</v>
      </c>
      <c r="W1609">
        <v>-0.240323657</v>
      </c>
      <c r="X1609">
        <v>6.4436290000000002E-3</v>
      </c>
      <c r="Y1609">
        <v>8.5057269999999994E-3</v>
      </c>
      <c r="Z1609">
        <v>1.4489752739999999</v>
      </c>
      <c r="AA1609">
        <v>5.9042950000000004E-3</v>
      </c>
      <c r="AB1609">
        <v>3.2384039000000003E-2</v>
      </c>
      <c r="AC1609">
        <v>1.4353036610000001</v>
      </c>
    </row>
    <row r="1610" spans="1:29" x14ac:dyDescent="0.3">
      <c r="A1610">
        <v>16.079999999999998</v>
      </c>
      <c r="B1610">
        <v>28.2</v>
      </c>
      <c r="C1610">
        <v>-100</v>
      </c>
      <c r="D1610">
        <v>-100</v>
      </c>
      <c r="E1610">
        <v>-100</v>
      </c>
      <c r="F1610">
        <v>-113.7788462</v>
      </c>
      <c r="G1610">
        <v>-107.6923077</v>
      </c>
      <c r="H1610">
        <v>-105.4230769</v>
      </c>
      <c r="I1610">
        <v>-124</v>
      </c>
      <c r="J1610">
        <v>-86</v>
      </c>
      <c r="K1610">
        <v>-111</v>
      </c>
      <c r="L1610">
        <v>-5.8178188019999997</v>
      </c>
      <c r="M1610">
        <v>-5.5065977000000004</v>
      </c>
      <c r="N1610">
        <v>-5.39056582</v>
      </c>
      <c r="O1610">
        <v>-6.3404539230000001</v>
      </c>
      <c r="P1610">
        <v>-4.3974115920000001</v>
      </c>
      <c r="Q1610">
        <v>-5.6757289149999997</v>
      </c>
      <c r="R1610">
        <v>-0.29089093999999999</v>
      </c>
      <c r="S1610">
        <v>-0.275329885</v>
      </c>
      <c r="T1610">
        <v>-0.26952829099999998</v>
      </c>
      <c r="U1610">
        <v>-0.31702269599999999</v>
      </c>
      <c r="V1610">
        <v>-0.21987058000000001</v>
      </c>
      <c r="W1610">
        <v>-0.28378644600000003</v>
      </c>
      <c r="X1610">
        <v>8.9841790000000001E-3</v>
      </c>
      <c r="Y1610">
        <v>9.0547479999999996E-3</v>
      </c>
      <c r="Z1610">
        <v>1.46622652</v>
      </c>
      <c r="AA1610">
        <v>5.6090801000000003E-2</v>
      </c>
      <c r="AB1610">
        <v>-1.0226539E-2</v>
      </c>
      <c r="AC1610">
        <v>1.4397889850000001</v>
      </c>
    </row>
    <row r="1611" spans="1:29" x14ac:dyDescent="0.3">
      <c r="A1611">
        <v>16.09</v>
      </c>
      <c r="B1611">
        <v>28.2</v>
      </c>
      <c r="C1611">
        <v>-100</v>
      </c>
      <c r="D1611">
        <v>-100</v>
      </c>
      <c r="E1611">
        <v>-100</v>
      </c>
      <c r="F1611">
        <v>-116.0096154</v>
      </c>
      <c r="G1611">
        <v>-108.8942308</v>
      </c>
      <c r="H1611">
        <v>-106.1923077</v>
      </c>
      <c r="I1611">
        <v>-99</v>
      </c>
      <c r="J1611">
        <v>-109</v>
      </c>
      <c r="K1611">
        <v>-108</v>
      </c>
      <c r="L1611">
        <v>-5.9318840399999999</v>
      </c>
      <c r="M1611">
        <v>-5.5680552639999998</v>
      </c>
      <c r="N1611">
        <v>-5.4298986610000002</v>
      </c>
      <c r="O1611">
        <v>-5.0621365999999997</v>
      </c>
      <c r="P1611">
        <v>-5.5734635289999996</v>
      </c>
      <c r="Q1611">
        <v>-5.5223308360000001</v>
      </c>
      <c r="R1611">
        <v>-0.29659420199999997</v>
      </c>
      <c r="S1611">
        <v>-0.278402763</v>
      </c>
      <c r="T1611">
        <v>-0.27149493299999999</v>
      </c>
      <c r="U1611">
        <v>-0.25310683</v>
      </c>
      <c r="V1611">
        <v>-0.27867317600000002</v>
      </c>
      <c r="W1611">
        <v>-0.27611654200000002</v>
      </c>
      <c r="X1611">
        <v>1.0502832E-2</v>
      </c>
      <c r="Y1611">
        <v>1.0669033E-2</v>
      </c>
      <c r="Z1611">
        <v>1.485073506</v>
      </c>
      <c r="AA1611">
        <v>-1.4760736999999999E-2</v>
      </c>
      <c r="AB1611">
        <v>-6.8176920000000002E-3</v>
      </c>
      <c r="AC1611">
        <v>1.417362365</v>
      </c>
    </row>
    <row r="1612" spans="1:29" x14ac:dyDescent="0.3">
      <c r="A1612">
        <v>16.100000000000001</v>
      </c>
      <c r="B1612">
        <v>28.2</v>
      </c>
      <c r="C1612">
        <v>-100</v>
      </c>
      <c r="D1612">
        <v>-100</v>
      </c>
      <c r="E1612">
        <v>-100</v>
      </c>
      <c r="F1612">
        <v>-118.3269231</v>
      </c>
      <c r="G1612">
        <v>-110.2884615</v>
      </c>
      <c r="H1612">
        <v>-106.6730769</v>
      </c>
      <c r="I1612">
        <v>-119</v>
      </c>
      <c r="J1612">
        <v>-107</v>
      </c>
      <c r="K1612">
        <v>-102</v>
      </c>
      <c r="L1612">
        <v>-6.0503742230000004</v>
      </c>
      <c r="M1612">
        <v>-5.6393460380000002</v>
      </c>
      <c r="N1612">
        <v>-5.4544816860000003</v>
      </c>
      <c r="O1612">
        <v>-6.0847904589999997</v>
      </c>
      <c r="P1612">
        <v>-5.4711981429999996</v>
      </c>
      <c r="Q1612">
        <v>-5.2155346790000001</v>
      </c>
      <c r="R1612">
        <v>-0.302518711</v>
      </c>
      <c r="S1612">
        <v>-0.28196730199999998</v>
      </c>
      <c r="T1612">
        <v>-0.27272408399999998</v>
      </c>
      <c r="U1612">
        <v>-0.30423952300000001</v>
      </c>
      <c r="V1612">
        <v>-0.27355990699999999</v>
      </c>
      <c r="W1612">
        <v>-0.26077673400000001</v>
      </c>
      <c r="X1612">
        <v>1.1865362000000001E-2</v>
      </c>
      <c r="Y1612">
        <v>1.3012615E-2</v>
      </c>
      <c r="Z1612">
        <v>1.503877364</v>
      </c>
      <c r="AA1612">
        <v>1.7712884000000002E-2</v>
      </c>
      <c r="AB1612">
        <v>1.8748654E-2</v>
      </c>
      <c r="AC1612">
        <v>1.4711862529999999</v>
      </c>
    </row>
    <row r="1613" spans="1:29" x14ac:dyDescent="0.3">
      <c r="A1613">
        <v>16.11</v>
      </c>
      <c r="B1613">
        <v>28.2</v>
      </c>
      <c r="C1613">
        <v>-100</v>
      </c>
      <c r="D1613">
        <v>-100</v>
      </c>
      <c r="E1613">
        <v>-100</v>
      </c>
      <c r="F1613">
        <v>-119.3846154</v>
      </c>
      <c r="G1613">
        <v>-112.6634615</v>
      </c>
      <c r="H1613">
        <v>-106.9230769</v>
      </c>
      <c r="I1613">
        <v>-115</v>
      </c>
      <c r="J1613">
        <v>-109</v>
      </c>
      <c r="K1613">
        <v>-104</v>
      </c>
      <c r="L1613">
        <v>-6.1044568789999998</v>
      </c>
      <c r="M1613">
        <v>-5.7607861829999996</v>
      </c>
      <c r="N1613">
        <v>-5.4672648590000001</v>
      </c>
      <c r="O1613">
        <v>-5.8802596869999997</v>
      </c>
      <c r="P1613">
        <v>-5.5734635289999996</v>
      </c>
      <c r="Q1613">
        <v>-5.3178000650000001</v>
      </c>
      <c r="R1613">
        <v>-0.30522284399999999</v>
      </c>
      <c r="S1613">
        <v>-0.28803930900000002</v>
      </c>
      <c r="T1613">
        <v>-0.27336324299999998</v>
      </c>
      <c r="U1613">
        <v>-0.29401298399999998</v>
      </c>
      <c r="V1613">
        <v>-0.27867317600000002</v>
      </c>
      <c r="W1613">
        <v>-0.26589000299999999</v>
      </c>
      <c r="X1613">
        <v>9.9209180000000008E-3</v>
      </c>
      <c r="Y1613">
        <v>1.5511888999999999E-2</v>
      </c>
      <c r="Z1613">
        <v>1.5203954319999999</v>
      </c>
      <c r="AA1613">
        <v>8.8564420000000008E-3</v>
      </c>
      <c r="AB1613">
        <v>1.3635385E-2</v>
      </c>
      <c r="AC1613">
        <v>1.4711862529999999</v>
      </c>
    </row>
    <row r="1614" spans="1:29" x14ac:dyDescent="0.3">
      <c r="A1614">
        <v>16.12</v>
      </c>
      <c r="B1614">
        <v>28.2</v>
      </c>
      <c r="C1614">
        <v>-100</v>
      </c>
      <c r="D1614">
        <v>-100</v>
      </c>
      <c r="E1614">
        <v>-100</v>
      </c>
      <c r="F1614">
        <v>-119.1634615</v>
      </c>
      <c r="G1614">
        <v>-113.5673077</v>
      </c>
      <c r="H1614">
        <v>-106.7980769</v>
      </c>
      <c r="I1614">
        <v>-118</v>
      </c>
      <c r="J1614">
        <v>-106</v>
      </c>
      <c r="K1614">
        <v>-82</v>
      </c>
      <c r="L1614">
        <v>-6.0931486870000002</v>
      </c>
      <c r="M1614">
        <v>-5.807002271</v>
      </c>
      <c r="N1614">
        <v>-5.4608732729999998</v>
      </c>
      <c r="O1614">
        <v>-6.0336577660000001</v>
      </c>
      <c r="P1614">
        <v>-5.4200654510000001</v>
      </c>
      <c r="Q1614">
        <v>-4.1928808200000001</v>
      </c>
      <c r="R1614">
        <v>-0.304657434</v>
      </c>
      <c r="S1614">
        <v>-0.29035011399999999</v>
      </c>
      <c r="T1614">
        <v>-0.27304366400000002</v>
      </c>
      <c r="U1614">
        <v>-0.30168288799999998</v>
      </c>
      <c r="V1614">
        <v>-0.27100327299999999</v>
      </c>
      <c r="W1614">
        <v>-0.209644041</v>
      </c>
      <c r="X1614">
        <v>8.2603360000000001E-3</v>
      </c>
      <c r="Y1614">
        <v>1.630674E-2</v>
      </c>
      <c r="Z1614">
        <v>1.5228968620000001</v>
      </c>
      <c r="AA1614">
        <v>1.7712884000000002E-2</v>
      </c>
      <c r="AB1614">
        <v>5.1132693E-2</v>
      </c>
      <c r="AC1614">
        <v>1.372509126</v>
      </c>
    </row>
    <row r="1615" spans="1:29" x14ac:dyDescent="0.3">
      <c r="A1615">
        <v>16.13</v>
      </c>
      <c r="B1615">
        <v>28.2</v>
      </c>
      <c r="C1615">
        <v>-100</v>
      </c>
      <c r="D1615">
        <v>-100</v>
      </c>
      <c r="E1615">
        <v>-100</v>
      </c>
      <c r="F1615">
        <v>-118.6153846</v>
      </c>
      <c r="G1615">
        <v>-114.2884615</v>
      </c>
      <c r="H1615">
        <v>-108.6153846</v>
      </c>
      <c r="I1615">
        <v>-122</v>
      </c>
      <c r="J1615">
        <v>-84</v>
      </c>
      <c r="K1615">
        <v>-102</v>
      </c>
      <c r="L1615">
        <v>-6.0651240380000004</v>
      </c>
      <c r="M1615">
        <v>-5.8438768090000002</v>
      </c>
      <c r="N1615">
        <v>-5.5537971089999996</v>
      </c>
      <c r="O1615">
        <v>-6.2381885370000001</v>
      </c>
      <c r="P1615">
        <v>-4.2951462060000001</v>
      </c>
      <c r="Q1615">
        <v>-5.2155346790000001</v>
      </c>
      <c r="R1615">
        <v>-0.30325620199999997</v>
      </c>
      <c r="S1615">
        <v>-0.29219383999999998</v>
      </c>
      <c r="T1615">
        <v>-0.27768985499999999</v>
      </c>
      <c r="U1615">
        <v>-0.31190942700000002</v>
      </c>
      <c r="V1615">
        <v>-0.21475731000000001</v>
      </c>
      <c r="W1615">
        <v>-0.26077673400000001</v>
      </c>
      <c r="X1615">
        <v>6.3868570000000001E-3</v>
      </c>
      <c r="Y1615">
        <v>1.3356777E-2</v>
      </c>
      <c r="Z1615">
        <v>1.5318243819999999</v>
      </c>
      <c r="AA1615">
        <v>5.6090801000000003E-2</v>
      </c>
      <c r="AB1615">
        <v>1.704423E-3</v>
      </c>
      <c r="AC1615">
        <v>1.381479774</v>
      </c>
    </row>
    <row r="1616" spans="1:29" x14ac:dyDescent="0.3">
      <c r="A1616">
        <v>16.14</v>
      </c>
      <c r="B1616">
        <v>28.2</v>
      </c>
      <c r="C1616">
        <v>-100</v>
      </c>
      <c r="D1616">
        <v>-100</v>
      </c>
      <c r="E1616">
        <v>-100</v>
      </c>
      <c r="F1616">
        <v>-118.0288462</v>
      </c>
      <c r="G1616">
        <v>-115.4038462</v>
      </c>
      <c r="H1616">
        <v>-110.3269231</v>
      </c>
      <c r="I1616">
        <v>-122</v>
      </c>
      <c r="J1616">
        <v>-109</v>
      </c>
      <c r="K1616">
        <v>-98</v>
      </c>
      <c r="L1616">
        <v>-6.0351327469999996</v>
      </c>
      <c r="M1616">
        <v>-5.9009094280000003</v>
      </c>
      <c r="N1616">
        <v>-5.6413126800000004</v>
      </c>
      <c r="O1616">
        <v>-6.2381885370000001</v>
      </c>
      <c r="P1616">
        <v>-5.5734635289999996</v>
      </c>
      <c r="Q1616">
        <v>-5.0110039070000001</v>
      </c>
      <c r="R1616">
        <v>-0.30175663699999999</v>
      </c>
      <c r="S1616">
        <v>-0.295045471</v>
      </c>
      <c r="T1616">
        <v>-0.28206563400000001</v>
      </c>
      <c r="U1616">
        <v>-0.31190942700000002</v>
      </c>
      <c r="V1616">
        <v>-0.27867317600000002</v>
      </c>
      <c r="W1616">
        <v>-0.25055019499999998</v>
      </c>
      <c r="X1616">
        <v>3.8746929999999998E-3</v>
      </c>
      <c r="Y1616">
        <v>1.089028E-2</v>
      </c>
      <c r="Z1616">
        <v>1.541873233</v>
      </c>
      <c r="AA1616">
        <v>1.9188957999999999E-2</v>
      </c>
      <c r="AB1616">
        <v>2.9827403999999998E-2</v>
      </c>
      <c r="AC1616">
        <v>1.475671577</v>
      </c>
    </row>
    <row r="1617" spans="1:29" x14ac:dyDescent="0.3">
      <c r="A1617">
        <v>16.149999999999999</v>
      </c>
      <c r="B1617">
        <v>28.2</v>
      </c>
      <c r="C1617">
        <v>-100</v>
      </c>
      <c r="D1617">
        <v>-100</v>
      </c>
      <c r="E1617">
        <v>-100</v>
      </c>
      <c r="F1617">
        <v>-117.9326923</v>
      </c>
      <c r="G1617">
        <v>-115.4423077</v>
      </c>
      <c r="H1617">
        <v>-111.9038462</v>
      </c>
      <c r="I1617">
        <v>-208</v>
      </c>
      <c r="J1617">
        <v>-118</v>
      </c>
      <c r="K1617">
        <v>-99</v>
      </c>
      <c r="L1617">
        <v>-6.0302161419999996</v>
      </c>
      <c r="M1617">
        <v>-5.9028760699999996</v>
      </c>
      <c r="N1617">
        <v>-5.7219450030000001</v>
      </c>
      <c r="O1617">
        <v>-10.63560013</v>
      </c>
      <c r="P1617">
        <v>-6.0336577660000001</v>
      </c>
      <c r="Q1617">
        <v>-5.0621365999999997</v>
      </c>
      <c r="R1617">
        <v>-0.30151080699999999</v>
      </c>
      <c r="S1617">
        <v>-0.29514380400000001</v>
      </c>
      <c r="T1617">
        <v>-0.28609725000000003</v>
      </c>
      <c r="U1617">
        <v>-0.53178000599999997</v>
      </c>
      <c r="V1617">
        <v>-0.30168288799999998</v>
      </c>
      <c r="W1617">
        <v>-0.25310683</v>
      </c>
      <c r="X1617">
        <v>3.675991E-3</v>
      </c>
      <c r="Y1617">
        <v>8.1533700000000001E-3</v>
      </c>
      <c r="Z1617">
        <v>1.5486874749999999</v>
      </c>
      <c r="AA1617">
        <v>0.13284663299999999</v>
      </c>
      <c r="AB1617">
        <v>0.109083078</v>
      </c>
      <c r="AC1617">
        <v>1.906262675</v>
      </c>
    </row>
    <row r="1618" spans="1:29" x14ac:dyDescent="0.3">
      <c r="A1618">
        <v>16.16</v>
      </c>
      <c r="B1618">
        <v>28.2</v>
      </c>
      <c r="C1618">
        <v>-100</v>
      </c>
      <c r="D1618">
        <v>-100</v>
      </c>
      <c r="E1618">
        <v>-100</v>
      </c>
      <c r="F1618">
        <v>-117.8846154</v>
      </c>
      <c r="G1618">
        <v>-115.3173077</v>
      </c>
      <c r="H1618">
        <v>-113.0480769</v>
      </c>
      <c r="I1618">
        <v>-106</v>
      </c>
      <c r="J1618">
        <v>-239</v>
      </c>
      <c r="K1618">
        <v>-185</v>
      </c>
      <c r="L1618">
        <v>-6.0277578399999996</v>
      </c>
      <c r="M1618">
        <v>-5.8964844840000001</v>
      </c>
      <c r="N1618">
        <v>-5.7804526039999997</v>
      </c>
      <c r="O1618">
        <v>-5.4200654510000001</v>
      </c>
      <c r="P1618">
        <v>-12.220713610000001</v>
      </c>
      <c r="Q1618">
        <v>-9.4595481919999997</v>
      </c>
      <c r="R1618">
        <v>-0.30138789199999999</v>
      </c>
      <c r="S1618">
        <v>-0.29482422400000002</v>
      </c>
      <c r="T1618">
        <v>-0.28902263</v>
      </c>
      <c r="U1618">
        <v>-0.27100327299999999</v>
      </c>
      <c r="V1618">
        <v>-0.61103568100000005</v>
      </c>
      <c r="W1618">
        <v>-0.47297740999999999</v>
      </c>
      <c r="X1618">
        <v>3.7895350000000001E-3</v>
      </c>
      <c r="Y1618">
        <v>6.0556189999999999E-3</v>
      </c>
      <c r="Z1618">
        <v>1.5530434150000001</v>
      </c>
      <c r="AA1618">
        <v>-0.19631780200000001</v>
      </c>
      <c r="AB1618">
        <v>-2.1305289000000002E-2</v>
      </c>
      <c r="AC1618">
        <v>2.3772216890000002</v>
      </c>
    </row>
    <row r="1619" spans="1:29" x14ac:dyDescent="0.3">
      <c r="A1619">
        <v>16.170000000000002</v>
      </c>
      <c r="B1619">
        <v>28.2</v>
      </c>
      <c r="C1619">
        <v>-100</v>
      </c>
      <c r="D1619">
        <v>-100</v>
      </c>
      <c r="E1619">
        <v>-100</v>
      </c>
      <c r="F1619">
        <v>-117.6346154</v>
      </c>
      <c r="G1619">
        <v>-115.0288462</v>
      </c>
      <c r="H1619">
        <v>-112.6923077</v>
      </c>
      <c r="I1619">
        <v>-100</v>
      </c>
      <c r="J1619">
        <v>0</v>
      </c>
      <c r="K1619">
        <v>0</v>
      </c>
      <c r="L1619">
        <v>-6.0149746659999996</v>
      </c>
      <c r="M1619">
        <v>-5.881734668</v>
      </c>
      <c r="N1619">
        <v>-5.762261165</v>
      </c>
      <c r="O1619">
        <v>-5.1132692930000001</v>
      </c>
      <c r="P1619">
        <v>0</v>
      </c>
      <c r="Q1619">
        <v>0</v>
      </c>
      <c r="R1619">
        <v>-0.30074873299999999</v>
      </c>
      <c r="S1619">
        <v>-0.29408673299999999</v>
      </c>
      <c r="T1619">
        <v>-0.28811305799999998</v>
      </c>
      <c r="U1619">
        <v>-0.25566346499999998</v>
      </c>
      <c r="V1619">
        <v>0</v>
      </c>
      <c r="W1619">
        <v>0</v>
      </c>
      <c r="X1619">
        <v>3.8463070000000002E-3</v>
      </c>
      <c r="Y1619">
        <v>6.2031170000000002E-3</v>
      </c>
      <c r="Z1619">
        <v>1.5490325</v>
      </c>
      <c r="AA1619">
        <v>0.14760736999999999</v>
      </c>
      <c r="AB1619">
        <v>8.5221155000000007E-2</v>
      </c>
      <c r="AC1619">
        <v>0.448532394</v>
      </c>
    </row>
    <row r="1620" spans="1:29" x14ac:dyDescent="0.3">
      <c r="A1620">
        <v>16.18</v>
      </c>
      <c r="B1620">
        <v>28.2</v>
      </c>
      <c r="C1620">
        <v>-100</v>
      </c>
      <c r="D1620">
        <v>-100</v>
      </c>
      <c r="E1620">
        <v>-100</v>
      </c>
      <c r="F1620">
        <v>-117.1538462</v>
      </c>
      <c r="G1620">
        <v>-114.75</v>
      </c>
      <c r="H1620">
        <v>-112.6153846</v>
      </c>
      <c r="I1620">
        <v>-102</v>
      </c>
      <c r="J1620">
        <v>-207</v>
      </c>
      <c r="K1620">
        <v>-237</v>
      </c>
      <c r="L1620">
        <v>-5.9903916410000004</v>
      </c>
      <c r="M1620">
        <v>-5.8674765139999998</v>
      </c>
      <c r="N1620">
        <v>-5.7583278809999996</v>
      </c>
      <c r="O1620">
        <v>-5.2155346790000001</v>
      </c>
      <c r="P1620">
        <v>-10.584467439999999</v>
      </c>
      <c r="Q1620">
        <v>-12.118448219999999</v>
      </c>
      <c r="R1620">
        <v>-0.29951958200000001</v>
      </c>
      <c r="S1620">
        <v>-0.293373826</v>
      </c>
      <c r="T1620">
        <v>-0.28791639400000002</v>
      </c>
      <c r="U1620">
        <v>-0.26077673400000001</v>
      </c>
      <c r="V1620">
        <v>-0.52922337200000003</v>
      </c>
      <c r="W1620">
        <v>-0.60592241099999999</v>
      </c>
      <c r="X1620">
        <v>3.5482539999999998E-3</v>
      </c>
      <c r="Y1620">
        <v>5.6868730000000003E-3</v>
      </c>
      <c r="Z1620">
        <v>1.545280354</v>
      </c>
      <c r="AA1620">
        <v>-0.15498773900000001</v>
      </c>
      <c r="AB1620">
        <v>-0.14061490600000001</v>
      </c>
      <c r="AC1620">
        <v>2.4489868719999999</v>
      </c>
    </row>
    <row r="1621" spans="1:29" x14ac:dyDescent="0.3">
      <c r="A1621">
        <v>16.190000000000001</v>
      </c>
      <c r="B1621">
        <v>28.2</v>
      </c>
      <c r="C1621">
        <v>-100</v>
      </c>
      <c r="D1621">
        <v>-100</v>
      </c>
      <c r="E1621">
        <v>-100</v>
      </c>
      <c r="F1621">
        <v>-116.4134615</v>
      </c>
      <c r="G1621">
        <v>-114.8076923</v>
      </c>
      <c r="H1621">
        <v>-112.5865385</v>
      </c>
      <c r="I1621">
        <v>-83</v>
      </c>
      <c r="J1621">
        <v>-111</v>
      </c>
      <c r="K1621">
        <v>0</v>
      </c>
      <c r="L1621">
        <v>-5.9525337819999997</v>
      </c>
      <c r="M1621">
        <v>-5.8704264769999996</v>
      </c>
      <c r="N1621">
        <v>-5.7568528990000001</v>
      </c>
      <c r="O1621">
        <v>-4.2440135129999996</v>
      </c>
      <c r="P1621">
        <v>-5.6757289149999997</v>
      </c>
      <c r="Q1621">
        <v>0</v>
      </c>
      <c r="R1621">
        <v>-0.297626689</v>
      </c>
      <c r="S1621">
        <v>-0.29352132399999997</v>
      </c>
      <c r="T1621">
        <v>-0.28784264500000001</v>
      </c>
      <c r="U1621">
        <v>-0.212200676</v>
      </c>
      <c r="V1621">
        <v>-0.28378644600000003</v>
      </c>
      <c r="W1621">
        <v>0</v>
      </c>
      <c r="X1621">
        <v>2.3702340000000001E-3</v>
      </c>
      <c r="Y1621">
        <v>5.1542410000000004E-3</v>
      </c>
      <c r="Z1621">
        <v>1.542088873</v>
      </c>
      <c r="AA1621">
        <v>-4.1330064E-2</v>
      </c>
      <c r="AB1621">
        <v>0.16532904000000001</v>
      </c>
      <c r="AC1621">
        <v>0.87015284500000001</v>
      </c>
    </row>
    <row r="1622" spans="1:29" x14ac:dyDescent="0.3">
      <c r="A1622">
        <v>16.2</v>
      </c>
      <c r="B1622">
        <v>28.2</v>
      </c>
      <c r="C1622">
        <v>-100</v>
      </c>
      <c r="D1622">
        <v>-100</v>
      </c>
      <c r="E1622">
        <v>-100</v>
      </c>
      <c r="F1622">
        <v>-115.0769231</v>
      </c>
      <c r="G1622">
        <v>-114.7019231</v>
      </c>
      <c r="H1622">
        <v>-112.5</v>
      </c>
      <c r="I1622">
        <v>-113</v>
      </c>
      <c r="J1622">
        <v>-106</v>
      </c>
      <c r="K1622">
        <v>-249</v>
      </c>
      <c r="L1622">
        <v>-5.884192971</v>
      </c>
      <c r="M1622">
        <v>-5.8650182109999998</v>
      </c>
      <c r="N1622">
        <v>-5.7524279549999999</v>
      </c>
      <c r="O1622">
        <v>-5.7779943009999997</v>
      </c>
      <c r="P1622">
        <v>-5.4200654510000001</v>
      </c>
      <c r="Q1622">
        <v>-12.73204054</v>
      </c>
      <c r="R1622">
        <v>-0.29420964900000002</v>
      </c>
      <c r="S1622">
        <v>-0.293250911</v>
      </c>
      <c r="T1622">
        <v>-0.28762139799999997</v>
      </c>
      <c r="U1622">
        <v>-0.288899715</v>
      </c>
      <c r="V1622">
        <v>-0.27100327299999999</v>
      </c>
      <c r="W1622">
        <v>-0.63660202700000001</v>
      </c>
      <c r="X1622">
        <v>5.5352799999999996E-4</v>
      </c>
      <c r="Y1622">
        <v>4.0725880000000002E-3</v>
      </c>
      <c r="Z1622">
        <v>1.5352315030000001</v>
      </c>
      <c r="AA1622">
        <v>1.0332516E-2</v>
      </c>
      <c r="AB1622">
        <v>-0.23776702199999999</v>
      </c>
      <c r="AC1622">
        <v>2.0991316040000001</v>
      </c>
    </row>
    <row r="1623" spans="1:29" x14ac:dyDescent="0.3">
      <c r="A1623">
        <v>16.21</v>
      </c>
      <c r="B1623">
        <v>28.2</v>
      </c>
      <c r="C1623">
        <v>-100</v>
      </c>
      <c r="D1623">
        <v>-100</v>
      </c>
      <c r="E1623">
        <v>-100</v>
      </c>
      <c r="F1623">
        <v>-113.3653846</v>
      </c>
      <c r="G1623">
        <v>-113.125</v>
      </c>
      <c r="H1623">
        <v>-111.4903846</v>
      </c>
      <c r="I1623">
        <v>-114</v>
      </c>
      <c r="J1623">
        <v>-106</v>
      </c>
      <c r="K1623">
        <v>-118</v>
      </c>
      <c r="L1623">
        <v>-5.7966774000000001</v>
      </c>
      <c r="M1623">
        <v>-5.7843858880000001</v>
      </c>
      <c r="N1623">
        <v>-5.7008036009999996</v>
      </c>
      <c r="O1623">
        <v>-5.8291269940000001</v>
      </c>
      <c r="P1623">
        <v>-5.4200654510000001</v>
      </c>
      <c r="Q1623">
        <v>-6.0336577660000001</v>
      </c>
      <c r="R1623">
        <v>-0.28983386999999999</v>
      </c>
      <c r="S1623">
        <v>-0.28921929400000002</v>
      </c>
      <c r="T1623">
        <v>-0.28504017999999998</v>
      </c>
      <c r="U1623">
        <v>-0.29145634999999998</v>
      </c>
      <c r="V1623">
        <v>-0.27100327299999999</v>
      </c>
      <c r="W1623">
        <v>-0.30168288799999998</v>
      </c>
      <c r="X1623">
        <v>3.5482500000000002E-4</v>
      </c>
      <c r="Y1623">
        <v>2.9909350000000001E-3</v>
      </c>
      <c r="Z1623">
        <v>1.5159532360000001</v>
      </c>
      <c r="AA1623">
        <v>1.1808590000000001E-2</v>
      </c>
      <c r="AB1623">
        <v>-1.3635385E-2</v>
      </c>
      <c r="AC1623">
        <v>1.516039492</v>
      </c>
    </row>
    <row r="1624" spans="1:29" x14ac:dyDescent="0.3">
      <c r="A1624">
        <v>16.22</v>
      </c>
      <c r="B1624">
        <v>28.2</v>
      </c>
      <c r="C1624">
        <v>-100</v>
      </c>
      <c r="D1624">
        <v>-100</v>
      </c>
      <c r="E1624">
        <v>-100</v>
      </c>
      <c r="F1624">
        <v>-111.8076923</v>
      </c>
      <c r="G1624">
        <v>-111.3942308</v>
      </c>
      <c r="H1624">
        <v>-110.3846154</v>
      </c>
      <c r="I1624">
        <v>-121</v>
      </c>
      <c r="J1624">
        <v>-107</v>
      </c>
      <c r="K1624">
        <v>-89</v>
      </c>
      <c r="L1624">
        <v>-5.7170283980000001</v>
      </c>
      <c r="M1624">
        <v>-5.6958869959999996</v>
      </c>
      <c r="N1624">
        <v>-5.6442626430000002</v>
      </c>
      <c r="O1624">
        <v>-6.1870558439999996</v>
      </c>
      <c r="P1624">
        <v>-5.4711981429999996</v>
      </c>
      <c r="Q1624">
        <v>-4.5508096709999997</v>
      </c>
      <c r="R1624">
        <v>-0.28585142000000002</v>
      </c>
      <c r="S1624">
        <v>-0.28479434999999997</v>
      </c>
      <c r="T1624">
        <v>-0.28221313199999998</v>
      </c>
      <c r="U1624">
        <v>-0.30935279199999999</v>
      </c>
      <c r="V1624">
        <v>-0.27355990699999999</v>
      </c>
      <c r="W1624">
        <v>-0.22754048399999999</v>
      </c>
      <c r="X1624">
        <v>6.1030000000000004E-4</v>
      </c>
      <c r="Y1624">
        <v>2.0731679999999998E-3</v>
      </c>
      <c r="Z1624">
        <v>1.496243687</v>
      </c>
      <c r="AA1624">
        <v>2.0665032E-2</v>
      </c>
      <c r="AB1624">
        <v>4.2610576999999997E-2</v>
      </c>
      <c r="AC1624">
        <v>1.421847689</v>
      </c>
    </row>
    <row r="1625" spans="1:29" x14ac:dyDescent="0.3">
      <c r="A1625">
        <v>16.23</v>
      </c>
      <c r="B1625">
        <v>28.2</v>
      </c>
      <c r="C1625">
        <v>-100</v>
      </c>
      <c r="D1625">
        <v>-100</v>
      </c>
      <c r="E1625">
        <v>-100</v>
      </c>
      <c r="F1625">
        <v>-110.2307692</v>
      </c>
      <c r="G1625">
        <v>-109.9423077</v>
      </c>
      <c r="H1625">
        <v>-109.0288462</v>
      </c>
      <c r="I1625">
        <v>-118</v>
      </c>
      <c r="J1625">
        <v>-86</v>
      </c>
      <c r="K1625">
        <v>-101</v>
      </c>
      <c r="L1625">
        <v>-5.6363960740000003</v>
      </c>
      <c r="M1625">
        <v>-5.6216462590000003</v>
      </c>
      <c r="N1625">
        <v>-5.574938511</v>
      </c>
      <c r="O1625">
        <v>-6.0336577660000001</v>
      </c>
      <c r="P1625">
        <v>-4.3974115920000001</v>
      </c>
      <c r="Q1625">
        <v>-5.1644019859999997</v>
      </c>
      <c r="R1625">
        <v>-0.28181980400000001</v>
      </c>
      <c r="S1625">
        <v>-0.28108231299999997</v>
      </c>
      <c r="T1625">
        <v>-0.27874692600000001</v>
      </c>
      <c r="U1625">
        <v>-0.30168288799999998</v>
      </c>
      <c r="V1625">
        <v>-0.21987058000000001</v>
      </c>
      <c r="W1625">
        <v>-0.25822009899999998</v>
      </c>
      <c r="X1625">
        <v>4.2579E-4</v>
      </c>
      <c r="Y1625">
        <v>1.8027550000000001E-3</v>
      </c>
      <c r="Z1625">
        <v>1.4765772669999999</v>
      </c>
      <c r="AA1625">
        <v>4.7234357999999997E-2</v>
      </c>
      <c r="AB1625">
        <v>1.704423E-3</v>
      </c>
      <c r="AC1625">
        <v>1.368023802</v>
      </c>
    </row>
    <row r="1626" spans="1:29" x14ac:dyDescent="0.3">
      <c r="A1626">
        <v>16.239999999999998</v>
      </c>
      <c r="B1626">
        <v>28.2</v>
      </c>
      <c r="C1626">
        <v>-100</v>
      </c>
      <c r="D1626">
        <v>-100</v>
      </c>
      <c r="E1626">
        <v>-100</v>
      </c>
      <c r="F1626">
        <v>-110.6730769</v>
      </c>
      <c r="G1626">
        <v>-108.1634615</v>
      </c>
      <c r="H1626">
        <v>-107.375</v>
      </c>
      <c r="I1626">
        <v>-90</v>
      </c>
      <c r="J1626">
        <v>-107</v>
      </c>
      <c r="K1626">
        <v>-94</v>
      </c>
      <c r="L1626">
        <v>-5.6590124580000003</v>
      </c>
      <c r="M1626">
        <v>-5.5306890649999998</v>
      </c>
      <c r="N1626">
        <v>-5.4903729029999999</v>
      </c>
      <c r="O1626">
        <v>-4.6019423640000001</v>
      </c>
      <c r="P1626">
        <v>-5.4711981429999996</v>
      </c>
      <c r="Q1626">
        <v>-4.8064731350000001</v>
      </c>
      <c r="R1626">
        <v>-0.28295062300000001</v>
      </c>
      <c r="S1626">
        <v>-0.27653445300000001</v>
      </c>
      <c r="T1626">
        <v>-0.27451864500000001</v>
      </c>
      <c r="U1626">
        <v>-0.23009711799999999</v>
      </c>
      <c r="V1626">
        <v>-0.27355990699999999</v>
      </c>
      <c r="W1626">
        <v>-0.240323657</v>
      </c>
      <c r="X1626">
        <v>3.704377E-3</v>
      </c>
      <c r="Y1626">
        <v>3.4825949999999998E-3</v>
      </c>
      <c r="Z1626">
        <v>1.463164423</v>
      </c>
      <c r="AA1626">
        <v>-2.5093252999999999E-2</v>
      </c>
      <c r="AB1626">
        <v>7.669904E-3</v>
      </c>
      <c r="AC1626">
        <v>1.3052292670000001</v>
      </c>
    </row>
    <row r="1627" spans="1:29" x14ac:dyDescent="0.3">
      <c r="A1627">
        <v>16.25</v>
      </c>
      <c r="B1627">
        <v>28.2</v>
      </c>
      <c r="C1627">
        <v>-100</v>
      </c>
      <c r="D1627">
        <v>-100</v>
      </c>
      <c r="E1627">
        <v>-100</v>
      </c>
      <c r="F1627">
        <v>-111.875</v>
      </c>
      <c r="G1627">
        <v>-108.0480769</v>
      </c>
      <c r="H1627">
        <v>-106.1538462</v>
      </c>
      <c r="I1627">
        <v>-110</v>
      </c>
      <c r="J1627">
        <v>-106</v>
      </c>
      <c r="K1627">
        <v>-98</v>
      </c>
      <c r="L1627">
        <v>-5.7204700209999997</v>
      </c>
      <c r="M1627">
        <v>-5.5247891390000001</v>
      </c>
      <c r="N1627">
        <v>-5.427932019</v>
      </c>
      <c r="O1627">
        <v>-5.6245962220000001</v>
      </c>
      <c r="P1627">
        <v>-5.4200654510000001</v>
      </c>
      <c r="Q1627">
        <v>-5.0110039070000001</v>
      </c>
      <c r="R1627">
        <v>-0.28602350100000001</v>
      </c>
      <c r="S1627">
        <v>-0.27623945700000002</v>
      </c>
      <c r="T1627">
        <v>-0.27139660100000002</v>
      </c>
      <c r="U1627">
        <v>-0.281229811</v>
      </c>
      <c r="V1627">
        <v>-0.27100327299999999</v>
      </c>
      <c r="W1627">
        <v>-0.25055019499999998</v>
      </c>
      <c r="X1627">
        <v>5.6488210000000001E-3</v>
      </c>
      <c r="Y1627">
        <v>6.4899190000000002E-3</v>
      </c>
      <c r="Z1627">
        <v>1.46256063</v>
      </c>
      <c r="AA1627">
        <v>5.9042950000000004E-3</v>
      </c>
      <c r="AB1627">
        <v>1.7044231E-2</v>
      </c>
      <c r="AC1627">
        <v>1.4083917180000001</v>
      </c>
    </row>
    <row r="1628" spans="1:29" x14ac:dyDescent="0.3">
      <c r="A1628">
        <v>16.260000000000002</v>
      </c>
      <c r="B1628">
        <v>28.2</v>
      </c>
      <c r="C1628">
        <v>-100</v>
      </c>
      <c r="D1628">
        <v>-100</v>
      </c>
      <c r="E1628">
        <v>-100</v>
      </c>
      <c r="F1628">
        <v>-111.9230769</v>
      </c>
      <c r="G1628">
        <v>-107.8076923</v>
      </c>
      <c r="H1628">
        <v>-103.5961538</v>
      </c>
      <c r="I1628">
        <v>-118</v>
      </c>
      <c r="J1628">
        <v>-103</v>
      </c>
      <c r="K1628">
        <v>-103</v>
      </c>
      <c r="L1628">
        <v>-5.7229283239999997</v>
      </c>
      <c r="M1628">
        <v>-5.512497626</v>
      </c>
      <c r="N1628">
        <v>-5.2971503230000003</v>
      </c>
      <c r="O1628">
        <v>-6.0336577660000001</v>
      </c>
      <c r="P1628">
        <v>-5.2666673719999997</v>
      </c>
      <c r="Q1628">
        <v>-5.2666673719999997</v>
      </c>
      <c r="R1628">
        <v>-0.28614641600000001</v>
      </c>
      <c r="S1628">
        <v>-0.27562488099999999</v>
      </c>
      <c r="T1628">
        <v>-0.26485751600000002</v>
      </c>
      <c r="U1628">
        <v>-0.30168288799999998</v>
      </c>
      <c r="V1628">
        <v>-0.26333336899999998</v>
      </c>
      <c r="W1628">
        <v>-0.26333336899999998</v>
      </c>
      <c r="X1628">
        <v>6.0746109999999997E-3</v>
      </c>
      <c r="Y1628">
        <v>1.0685422E-2</v>
      </c>
      <c r="Z1628">
        <v>1.450225989</v>
      </c>
      <c r="AA1628">
        <v>2.2141106000000001E-2</v>
      </c>
      <c r="AB1628">
        <v>1.2783173E-2</v>
      </c>
      <c r="AC1628">
        <v>1.4532449569999999</v>
      </c>
    </row>
    <row r="1629" spans="1:29" x14ac:dyDescent="0.3">
      <c r="A1629">
        <v>16.27</v>
      </c>
      <c r="B1629">
        <v>28.2</v>
      </c>
      <c r="C1629">
        <v>-100</v>
      </c>
      <c r="D1629">
        <v>-100</v>
      </c>
      <c r="E1629">
        <v>-100</v>
      </c>
      <c r="F1629">
        <v>-111.7788462</v>
      </c>
      <c r="G1629">
        <v>-106.9423077</v>
      </c>
      <c r="H1629">
        <v>-101.7980769</v>
      </c>
      <c r="I1629">
        <v>-120</v>
      </c>
      <c r="J1629">
        <v>-102</v>
      </c>
      <c r="K1629">
        <v>-82</v>
      </c>
      <c r="L1629">
        <v>-5.7155534159999997</v>
      </c>
      <c r="M1629">
        <v>-5.4682481799999998</v>
      </c>
      <c r="N1629">
        <v>-5.2052098080000002</v>
      </c>
      <c r="O1629">
        <v>-6.1359231520000002</v>
      </c>
      <c r="P1629">
        <v>-5.2155346790000001</v>
      </c>
      <c r="Q1629">
        <v>-4.1928808200000001</v>
      </c>
      <c r="R1629">
        <v>-0.28577767100000001</v>
      </c>
      <c r="S1629">
        <v>-0.27341240900000002</v>
      </c>
      <c r="T1629">
        <v>-0.26026049000000001</v>
      </c>
      <c r="U1629">
        <v>-0.30679615799999999</v>
      </c>
      <c r="V1629">
        <v>-0.26077673400000001</v>
      </c>
      <c r="W1629">
        <v>-0.209644041</v>
      </c>
      <c r="X1629">
        <v>7.1390869999999997E-3</v>
      </c>
      <c r="Y1629">
        <v>1.28897E-2</v>
      </c>
      <c r="Z1629">
        <v>1.437632579</v>
      </c>
      <c r="AA1629">
        <v>2.6569327E-2</v>
      </c>
      <c r="AB1629">
        <v>4.9428270000000003E-2</v>
      </c>
      <c r="AC1629">
        <v>1.3635384779999999</v>
      </c>
    </row>
    <row r="1630" spans="1:29" x14ac:dyDescent="0.3">
      <c r="A1630">
        <v>16.28</v>
      </c>
      <c r="B1630">
        <v>28.2</v>
      </c>
      <c r="C1630">
        <v>-100</v>
      </c>
      <c r="D1630">
        <v>-100</v>
      </c>
      <c r="E1630">
        <v>-100</v>
      </c>
      <c r="F1630">
        <v>-111.4903846</v>
      </c>
      <c r="G1630">
        <v>-107.9326923</v>
      </c>
      <c r="H1630">
        <v>-101.0288462</v>
      </c>
      <c r="I1630">
        <v>-122</v>
      </c>
      <c r="J1630">
        <v>-85</v>
      </c>
      <c r="K1630">
        <v>-98</v>
      </c>
      <c r="L1630">
        <v>-5.7008036009999996</v>
      </c>
      <c r="M1630">
        <v>-5.5188892129999996</v>
      </c>
      <c r="N1630">
        <v>-5.165876967</v>
      </c>
      <c r="O1630">
        <v>-6.2381885370000001</v>
      </c>
      <c r="P1630">
        <v>-4.3462788989999996</v>
      </c>
      <c r="Q1630">
        <v>-5.0110039070000001</v>
      </c>
      <c r="R1630">
        <v>-0.28504017999999998</v>
      </c>
      <c r="S1630">
        <v>-0.27594446099999997</v>
      </c>
      <c r="T1630">
        <v>-0.25829384799999999</v>
      </c>
      <c r="U1630">
        <v>-0.31190942700000002</v>
      </c>
      <c r="V1630">
        <v>-0.21731394500000001</v>
      </c>
      <c r="W1630">
        <v>-0.25055019499999998</v>
      </c>
      <c r="X1630">
        <v>5.2514160000000001E-3</v>
      </c>
      <c r="Y1630">
        <v>1.4798980999999999E-2</v>
      </c>
      <c r="Z1630">
        <v>1.4373306830000001</v>
      </c>
      <c r="AA1630">
        <v>5.4614727000000002E-2</v>
      </c>
      <c r="AB1630">
        <v>9.374327E-3</v>
      </c>
      <c r="AC1630">
        <v>1.368023802</v>
      </c>
    </row>
    <row r="1631" spans="1:29" x14ac:dyDescent="0.3">
      <c r="A1631">
        <v>16.29</v>
      </c>
      <c r="B1631">
        <v>28.2</v>
      </c>
      <c r="C1631">
        <v>-100</v>
      </c>
      <c r="D1631">
        <v>-100</v>
      </c>
      <c r="E1631">
        <v>-100</v>
      </c>
      <c r="F1631">
        <v>-111.5384615</v>
      </c>
      <c r="G1631">
        <v>-108.9230769</v>
      </c>
      <c r="H1631">
        <v>-101.0480769</v>
      </c>
      <c r="I1631">
        <v>-120</v>
      </c>
      <c r="J1631">
        <v>-117</v>
      </c>
      <c r="K1631">
        <v>-96</v>
      </c>
      <c r="L1631">
        <v>-5.7032619039999997</v>
      </c>
      <c r="M1631">
        <v>-5.5695302450000002</v>
      </c>
      <c r="N1631">
        <v>-5.1668602879999996</v>
      </c>
      <c r="O1631">
        <v>-6.1359231520000002</v>
      </c>
      <c r="P1631">
        <v>-5.9825250729999997</v>
      </c>
      <c r="Q1631">
        <v>-4.9087385210000001</v>
      </c>
      <c r="R1631">
        <v>-0.28516309499999998</v>
      </c>
      <c r="S1631">
        <v>-0.27847651200000001</v>
      </c>
      <c r="T1631">
        <v>-0.25834301399999998</v>
      </c>
      <c r="U1631">
        <v>-0.30679615799999999</v>
      </c>
      <c r="V1631">
        <v>-0.29912625399999998</v>
      </c>
      <c r="W1631">
        <v>-0.245436926</v>
      </c>
      <c r="X1631">
        <v>3.8605000000000002E-3</v>
      </c>
      <c r="Y1631">
        <v>1.5651193000000001E-2</v>
      </c>
      <c r="Z1631">
        <v>1.442074775</v>
      </c>
      <c r="AA1631">
        <v>4.4282210000000004E-3</v>
      </c>
      <c r="AB1631">
        <v>3.8349519999999998E-2</v>
      </c>
      <c r="AC1631">
        <v>1.4936128719999999</v>
      </c>
    </row>
    <row r="1632" spans="1:29" x14ac:dyDescent="0.3">
      <c r="A1632">
        <v>16.3</v>
      </c>
      <c r="B1632">
        <v>28.2</v>
      </c>
      <c r="C1632">
        <v>-100</v>
      </c>
      <c r="D1632">
        <v>-100</v>
      </c>
      <c r="E1632">
        <v>-100</v>
      </c>
      <c r="F1632">
        <v>-112.9807692</v>
      </c>
      <c r="G1632">
        <v>-109.8076923</v>
      </c>
      <c r="H1632">
        <v>-103.2980769</v>
      </c>
      <c r="I1632">
        <v>-90</v>
      </c>
      <c r="J1632">
        <v>-125</v>
      </c>
      <c r="K1632">
        <v>-96</v>
      </c>
      <c r="L1632">
        <v>-5.77701098</v>
      </c>
      <c r="M1632">
        <v>-5.6147630120000001</v>
      </c>
      <c r="N1632">
        <v>-5.2819088479999996</v>
      </c>
      <c r="O1632">
        <v>-4.6019423640000001</v>
      </c>
      <c r="P1632">
        <v>-6.3915866159999997</v>
      </c>
      <c r="Q1632">
        <v>-4.9087385210000001</v>
      </c>
      <c r="R1632">
        <v>-0.28885054900000001</v>
      </c>
      <c r="S1632">
        <v>-0.28073815099999999</v>
      </c>
      <c r="T1632">
        <v>-0.26409544200000001</v>
      </c>
      <c r="U1632">
        <v>-0.23009711799999999</v>
      </c>
      <c r="V1632">
        <v>-0.31957933100000002</v>
      </c>
      <c r="W1632">
        <v>-0.245436926</v>
      </c>
      <c r="X1632">
        <v>4.6836949999999999E-3</v>
      </c>
      <c r="Y1632">
        <v>1.3799272E-2</v>
      </c>
      <c r="Z1632">
        <v>1.462603758</v>
      </c>
      <c r="AA1632">
        <v>-5.166258E-2</v>
      </c>
      <c r="AB1632">
        <v>1.9600866000000002E-2</v>
      </c>
      <c r="AC1632">
        <v>1.394935746</v>
      </c>
    </row>
    <row r="1633" spans="1:29" x14ac:dyDescent="0.3">
      <c r="A1633">
        <v>16.309999999999999</v>
      </c>
      <c r="B1633">
        <v>28.2</v>
      </c>
      <c r="C1633">
        <v>-100</v>
      </c>
      <c r="D1633">
        <v>-100</v>
      </c>
      <c r="E1633">
        <v>-100</v>
      </c>
      <c r="F1633">
        <v>-114.7019231</v>
      </c>
      <c r="G1633">
        <v>-110.7596154</v>
      </c>
      <c r="H1633">
        <v>-105.0192308</v>
      </c>
      <c r="I1633">
        <v>-104</v>
      </c>
      <c r="J1633">
        <v>-123</v>
      </c>
      <c r="K1633">
        <v>-100</v>
      </c>
      <c r="L1633">
        <v>-5.8650182109999998</v>
      </c>
      <c r="M1633">
        <v>-5.6634374019999996</v>
      </c>
      <c r="N1633">
        <v>-5.3699160790000002</v>
      </c>
      <c r="O1633">
        <v>-5.3178000650000001</v>
      </c>
      <c r="P1633">
        <v>-6.2893212299999997</v>
      </c>
      <c r="Q1633">
        <v>-5.1132692930000001</v>
      </c>
      <c r="R1633">
        <v>-0.293250911</v>
      </c>
      <c r="S1633">
        <v>-0.28317186999999999</v>
      </c>
      <c r="T1633">
        <v>-0.268495804</v>
      </c>
      <c r="U1633">
        <v>-0.26589000299999999</v>
      </c>
      <c r="V1633">
        <v>-0.31446606199999999</v>
      </c>
      <c r="W1633">
        <v>-0.25566346499999998</v>
      </c>
      <c r="X1633">
        <v>5.8191370000000003E-3</v>
      </c>
      <c r="Y1633">
        <v>1.3143724000000001E-2</v>
      </c>
      <c r="Z1633">
        <v>1.482313306</v>
      </c>
      <c r="AA1633">
        <v>-2.8045400000000002E-2</v>
      </c>
      <c r="AB1633">
        <v>2.3009712000000002E-2</v>
      </c>
      <c r="AC1633">
        <v>1.4667009289999999</v>
      </c>
    </row>
    <row r="1634" spans="1:29" x14ac:dyDescent="0.3">
      <c r="A1634">
        <v>16.32</v>
      </c>
      <c r="B1634">
        <v>28.2</v>
      </c>
      <c r="C1634">
        <v>-100</v>
      </c>
      <c r="D1634">
        <v>-100</v>
      </c>
      <c r="E1634">
        <v>-100</v>
      </c>
      <c r="F1634">
        <v>-115.1442308</v>
      </c>
      <c r="G1634">
        <v>-110.5480769</v>
      </c>
      <c r="H1634">
        <v>-106.3846154</v>
      </c>
      <c r="I1634">
        <v>-203</v>
      </c>
      <c r="J1634">
        <v>-121</v>
      </c>
      <c r="K1634">
        <v>-89</v>
      </c>
      <c r="L1634">
        <v>-5.8876345949999997</v>
      </c>
      <c r="M1634">
        <v>-5.6526208709999999</v>
      </c>
      <c r="N1634">
        <v>-5.4397318710000002</v>
      </c>
      <c r="O1634">
        <v>-10.37993666</v>
      </c>
      <c r="P1634">
        <v>-6.1870558439999996</v>
      </c>
      <c r="Q1634">
        <v>-4.5508096709999997</v>
      </c>
      <c r="R1634">
        <v>-0.29438173000000001</v>
      </c>
      <c r="S1634">
        <v>-0.282631044</v>
      </c>
      <c r="T1634">
        <v>-0.27198659400000003</v>
      </c>
      <c r="U1634">
        <v>-0.51899683299999999</v>
      </c>
      <c r="V1634">
        <v>-0.30935279199999999</v>
      </c>
      <c r="W1634">
        <v>-0.22754048399999999</v>
      </c>
      <c r="X1634">
        <v>6.7842620000000001E-3</v>
      </c>
      <c r="Y1634">
        <v>1.1013195E-2</v>
      </c>
      <c r="Z1634">
        <v>1.489472573</v>
      </c>
      <c r="AA1634">
        <v>0.121038044</v>
      </c>
      <c r="AB1634">
        <v>0.124422886</v>
      </c>
      <c r="AC1634">
        <v>1.8524387879999999</v>
      </c>
    </row>
    <row r="1635" spans="1:29" x14ac:dyDescent="0.3">
      <c r="A1635">
        <v>16.329999999999998</v>
      </c>
      <c r="B1635">
        <v>28.2</v>
      </c>
      <c r="C1635">
        <v>-100</v>
      </c>
      <c r="D1635">
        <v>-100</v>
      </c>
      <c r="E1635">
        <v>-100</v>
      </c>
      <c r="F1635">
        <v>-116.0673077</v>
      </c>
      <c r="G1635">
        <v>-110.3173077</v>
      </c>
      <c r="H1635">
        <v>-107.6538462</v>
      </c>
      <c r="I1635">
        <v>0</v>
      </c>
      <c r="J1635">
        <v>-114</v>
      </c>
      <c r="K1635">
        <v>-115</v>
      </c>
      <c r="L1635">
        <v>-5.9348340029999997</v>
      </c>
      <c r="M1635">
        <v>-5.6408210189999997</v>
      </c>
      <c r="N1635">
        <v>-5.5046310580000002</v>
      </c>
      <c r="O1635">
        <v>0</v>
      </c>
      <c r="P1635">
        <v>-5.8291269940000001</v>
      </c>
      <c r="Q1635">
        <v>-5.8802596869999997</v>
      </c>
      <c r="R1635">
        <v>-0.2967417</v>
      </c>
      <c r="S1635">
        <v>-0.28204105099999999</v>
      </c>
      <c r="T1635">
        <v>-0.27523155300000002</v>
      </c>
      <c r="U1635">
        <v>0</v>
      </c>
      <c r="V1635">
        <v>-0.29145634999999998</v>
      </c>
      <c r="W1635">
        <v>-0.29401298399999998</v>
      </c>
      <c r="X1635">
        <v>8.4874240000000004E-3</v>
      </c>
      <c r="Y1635">
        <v>9.4398820000000001E-3</v>
      </c>
      <c r="Z1635">
        <v>1.498270709</v>
      </c>
      <c r="AA1635">
        <v>-0.16827240199999999</v>
      </c>
      <c r="AB1635">
        <v>-9.8856540000000007E-2</v>
      </c>
      <c r="AC1635">
        <v>1.0271391830000001</v>
      </c>
    </row>
    <row r="1636" spans="1:29" x14ac:dyDescent="0.3">
      <c r="A1636">
        <v>16.34</v>
      </c>
      <c r="B1636">
        <v>28.2</v>
      </c>
      <c r="C1636">
        <v>-100</v>
      </c>
      <c r="D1636">
        <v>-100</v>
      </c>
      <c r="E1636">
        <v>-100</v>
      </c>
      <c r="F1636">
        <v>-116.7307692</v>
      </c>
      <c r="G1636">
        <v>-110.3173077</v>
      </c>
      <c r="H1636">
        <v>-107.8173077</v>
      </c>
      <c r="I1636">
        <v>-111</v>
      </c>
      <c r="J1636">
        <v>-88</v>
      </c>
      <c r="K1636">
        <v>-120</v>
      </c>
      <c r="L1636">
        <v>-5.9687585790000002</v>
      </c>
      <c r="M1636">
        <v>-5.6408210189999997</v>
      </c>
      <c r="N1636">
        <v>-5.5129892869999999</v>
      </c>
      <c r="O1636">
        <v>-5.6757289149999997</v>
      </c>
      <c r="P1636">
        <v>-4.4996769780000001</v>
      </c>
      <c r="Q1636">
        <v>-6.1359231520000002</v>
      </c>
      <c r="R1636">
        <v>-0.29843792899999999</v>
      </c>
      <c r="S1636">
        <v>-0.28204105099999999</v>
      </c>
      <c r="T1636">
        <v>-0.27564946400000001</v>
      </c>
      <c r="U1636">
        <v>-0.28378644600000003</v>
      </c>
      <c r="V1636">
        <v>-0.22498384900000001</v>
      </c>
      <c r="W1636">
        <v>-0.30679615799999999</v>
      </c>
      <c r="X1636">
        <v>9.4667420000000002E-3</v>
      </c>
      <c r="Y1636">
        <v>9.7266839999999993E-3</v>
      </c>
      <c r="Z1636">
        <v>1.5019797269999999</v>
      </c>
      <c r="AA1636">
        <v>3.3949695000000002E-2</v>
      </c>
      <c r="AB1636">
        <v>-3.4940673999999998E-2</v>
      </c>
      <c r="AC1636">
        <v>1.4308183370000001</v>
      </c>
    </row>
    <row r="1637" spans="1:29" x14ac:dyDescent="0.3">
      <c r="A1637">
        <v>16.350000000000001</v>
      </c>
      <c r="B1637">
        <v>28.2</v>
      </c>
      <c r="C1637">
        <v>-100</v>
      </c>
      <c r="D1637">
        <v>-100</v>
      </c>
      <c r="E1637">
        <v>-100</v>
      </c>
      <c r="F1637">
        <v>-117.6442308</v>
      </c>
      <c r="G1637">
        <v>-110.125</v>
      </c>
      <c r="H1637">
        <v>-108.0192308</v>
      </c>
      <c r="I1637">
        <v>-96</v>
      </c>
      <c r="J1637">
        <v>-101</v>
      </c>
      <c r="K1637">
        <v>-125</v>
      </c>
      <c r="L1637">
        <v>-6.0154663270000004</v>
      </c>
      <c r="M1637">
        <v>-5.6309878089999996</v>
      </c>
      <c r="N1637">
        <v>-5.5233141569999997</v>
      </c>
      <c r="O1637">
        <v>-4.9087385210000001</v>
      </c>
      <c r="P1637">
        <v>-5.1644019859999997</v>
      </c>
      <c r="Q1637">
        <v>-6.3915866159999997</v>
      </c>
      <c r="R1637">
        <v>-0.30077331600000001</v>
      </c>
      <c r="S1637">
        <v>-0.28154939000000001</v>
      </c>
      <c r="T1637">
        <v>-0.27616570800000001</v>
      </c>
      <c r="U1637">
        <v>-0.245436926</v>
      </c>
      <c r="V1637">
        <v>-0.25822009899999998</v>
      </c>
      <c r="W1637">
        <v>-0.31957933100000002</v>
      </c>
      <c r="X1637">
        <v>1.1098939E-2</v>
      </c>
      <c r="Y1637">
        <v>9.9970969999999999E-3</v>
      </c>
      <c r="Z1637">
        <v>1.5061200260000001</v>
      </c>
      <c r="AA1637">
        <v>-7.3803690000000003E-3</v>
      </c>
      <c r="AB1637">
        <v>-4.5167211999999998E-2</v>
      </c>
      <c r="AC1637">
        <v>1.4442743090000001</v>
      </c>
    </row>
    <row r="1638" spans="1:29" x14ac:dyDescent="0.3">
      <c r="A1638">
        <v>16.36</v>
      </c>
      <c r="B1638">
        <v>28.2</v>
      </c>
      <c r="C1638">
        <v>-100</v>
      </c>
      <c r="D1638">
        <v>-100</v>
      </c>
      <c r="E1638">
        <v>-100</v>
      </c>
      <c r="F1638">
        <v>-119.0288462</v>
      </c>
      <c r="G1638">
        <v>-109.5961538</v>
      </c>
      <c r="H1638">
        <v>-107.9615385</v>
      </c>
      <c r="I1638">
        <v>-250</v>
      </c>
      <c r="J1638">
        <v>-211</v>
      </c>
      <c r="K1638">
        <v>-124</v>
      </c>
      <c r="L1638">
        <v>-6.08626544</v>
      </c>
      <c r="M1638">
        <v>-5.6039464810000004</v>
      </c>
      <c r="N1638">
        <v>-5.5203641939999999</v>
      </c>
      <c r="O1638">
        <v>-12.783173229999999</v>
      </c>
      <c r="P1638">
        <v>-10.788998210000001</v>
      </c>
      <c r="Q1638">
        <v>-6.3404539230000001</v>
      </c>
      <c r="R1638">
        <v>-0.30431327200000002</v>
      </c>
      <c r="S1638">
        <v>-0.28019732400000003</v>
      </c>
      <c r="T1638">
        <v>-0.27601820999999999</v>
      </c>
      <c r="U1638">
        <v>-0.63915866200000004</v>
      </c>
      <c r="V1638">
        <v>-0.53944990999999998</v>
      </c>
      <c r="W1638">
        <v>-0.31702269599999999</v>
      </c>
      <c r="X1638">
        <v>1.3923349E-2</v>
      </c>
      <c r="Y1638">
        <v>1.0824726E-2</v>
      </c>
      <c r="Z1638">
        <v>1.509699659</v>
      </c>
      <c r="AA1638">
        <v>5.7566873999999997E-2</v>
      </c>
      <c r="AB1638">
        <v>0.18152106000000001</v>
      </c>
      <c r="AC1638">
        <v>2.6239145060000002</v>
      </c>
    </row>
    <row r="1639" spans="1:29" x14ac:dyDescent="0.3">
      <c r="A1639">
        <v>16.37</v>
      </c>
      <c r="B1639">
        <v>28.2</v>
      </c>
      <c r="C1639">
        <v>-100</v>
      </c>
      <c r="D1639">
        <v>-100</v>
      </c>
      <c r="E1639">
        <v>-100</v>
      </c>
      <c r="F1639">
        <v>-118.3269231</v>
      </c>
      <c r="G1639">
        <v>-109.7596154</v>
      </c>
      <c r="H1639">
        <v>-107.6634615</v>
      </c>
      <c r="I1639">
        <v>0</v>
      </c>
      <c r="J1639">
        <v>0</v>
      </c>
      <c r="K1639">
        <v>-108</v>
      </c>
      <c r="L1639">
        <v>-6.0503742230000004</v>
      </c>
      <c r="M1639">
        <v>-5.6123047100000001</v>
      </c>
      <c r="N1639">
        <v>-5.5051227190000001</v>
      </c>
      <c r="O1639">
        <v>0</v>
      </c>
      <c r="P1639">
        <v>0</v>
      </c>
      <c r="Q1639">
        <v>-5.5223308360000001</v>
      </c>
      <c r="R1639">
        <v>-0.302518711</v>
      </c>
      <c r="S1639">
        <v>-0.28061523500000002</v>
      </c>
      <c r="T1639">
        <v>-0.27525613599999998</v>
      </c>
      <c r="U1639">
        <v>0</v>
      </c>
      <c r="V1639">
        <v>0</v>
      </c>
      <c r="W1639">
        <v>-0.27611654200000002</v>
      </c>
      <c r="X1639">
        <v>1.2645978E-2</v>
      </c>
      <c r="Y1639">
        <v>1.0873892E-2</v>
      </c>
      <c r="Z1639">
        <v>1.505947513</v>
      </c>
      <c r="AA1639">
        <v>0</v>
      </c>
      <c r="AB1639">
        <v>-0.18407769500000001</v>
      </c>
      <c r="AC1639">
        <v>0.48441498599999999</v>
      </c>
    </row>
    <row r="1640" spans="1:29" x14ac:dyDescent="0.3">
      <c r="A1640">
        <v>16.38</v>
      </c>
      <c r="B1640">
        <v>28.2</v>
      </c>
      <c r="C1640">
        <v>-100</v>
      </c>
      <c r="D1640">
        <v>-100</v>
      </c>
      <c r="E1640">
        <v>-100</v>
      </c>
      <c r="F1640">
        <v>-117.4134615</v>
      </c>
      <c r="G1640">
        <v>-109.8942308</v>
      </c>
      <c r="H1640">
        <v>-107.5673077</v>
      </c>
      <c r="I1640">
        <v>-229</v>
      </c>
      <c r="J1640">
        <v>-192</v>
      </c>
      <c r="K1640">
        <v>-184</v>
      </c>
      <c r="L1640">
        <v>-6.0036664750000002</v>
      </c>
      <c r="M1640">
        <v>-5.6191879570000003</v>
      </c>
      <c r="N1640">
        <v>-5.500206113</v>
      </c>
      <c r="O1640">
        <v>-11.70938668</v>
      </c>
      <c r="P1640">
        <v>-9.8174770420000002</v>
      </c>
      <c r="Q1640">
        <v>-9.4084154990000002</v>
      </c>
      <c r="R1640">
        <v>-0.30018332399999997</v>
      </c>
      <c r="S1640">
        <v>-0.28095939800000003</v>
      </c>
      <c r="T1640">
        <v>-0.27501030599999998</v>
      </c>
      <c r="U1640">
        <v>-0.58546933400000001</v>
      </c>
      <c r="V1640">
        <v>-0.490873852</v>
      </c>
      <c r="W1640">
        <v>-0.47042077500000001</v>
      </c>
      <c r="X1640">
        <v>1.1098939E-2</v>
      </c>
      <c r="Y1640">
        <v>1.0374036999999999E-2</v>
      </c>
      <c r="Z1640">
        <v>1.5020228550000001</v>
      </c>
      <c r="AA1640">
        <v>5.4614727000000002E-2</v>
      </c>
      <c r="AB1640">
        <v>4.5167211999999998E-2</v>
      </c>
      <c r="AC1640">
        <v>2.7136209839999998</v>
      </c>
    </row>
    <row r="1641" spans="1:29" x14ac:dyDescent="0.3">
      <c r="A1641">
        <v>16.39</v>
      </c>
      <c r="B1641">
        <v>28.2</v>
      </c>
      <c r="C1641">
        <v>-100</v>
      </c>
      <c r="D1641">
        <v>-100</v>
      </c>
      <c r="E1641">
        <v>-100</v>
      </c>
      <c r="F1641">
        <v>-117.2019231</v>
      </c>
      <c r="G1641">
        <v>-110.6057692</v>
      </c>
      <c r="H1641">
        <v>-107.3557692</v>
      </c>
      <c r="I1641">
        <v>0</v>
      </c>
      <c r="J1641">
        <v>0</v>
      </c>
      <c r="K1641">
        <v>0</v>
      </c>
      <c r="L1641">
        <v>-5.9928499430000004</v>
      </c>
      <c r="M1641">
        <v>-5.6555708339999997</v>
      </c>
      <c r="N1641">
        <v>-5.4893895820000003</v>
      </c>
      <c r="O1641">
        <v>0</v>
      </c>
      <c r="P1641">
        <v>0</v>
      </c>
      <c r="Q1641">
        <v>0</v>
      </c>
      <c r="R1641">
        <v>-0.29964249700000001</v>
      </c>
      <c r="S1641">
        <v>-0.28277854200000002</v>
      </c>
      <c r="T1641">
        <v>-0.27446947900000002</v>
      </c>
      <c r="U1641">
        <v>0</v>
      </c>
      <c r="V1641">
        <v>0</v>
      </c>
      <c r="W1641">
        <v>0</v>
      </c>
      <c r="X1641">
        <v>9.7364089999999997E-3</v>
      </c>
      <c r="Y1641">
        <v>1.1160694000000001E-2</v>
      </c>
      <c r="Z1641">
        <v>1.5033166979999999</v>
      </c>
      <c r="AA1641">
        <v>0</v>
      </c>
      <c r="AB1641">
        <v>0</v>
      </c>
      <c r="AC1641">
        <v>0</v>
      </c>
    </row>
    <row r="1642" spans="1:29" x14ac:dyDescent="0.3">
      <c r="A1642">
        <v>16.399999999999999</v>
      </c>
      <c r="B1642">
        <v>28.2</v>
      </c>
      <c r="C1642">
        <v>-100</v>
      </c>
      <c r="D1642">
        <v>-100</v>
      </c>
      <c r="E1642">
        <v>-100</v>
      </c>
      <c r="F1642">
        <v>-116.9134615</v>
      </c>
      <c r="G1642">
        <v>-111.9326923</v>
      </c>
      <c r="H1642">
        <v>-106.8461538</v>
      </c>
      <c r="I1642">
        <v>-212</v>
      </c>
      <c r="J1642">
        <v>-203</v>
      </c>
      <c r="K1642">
        <v>-207</v>
      </c>
      <c r="L1642">
        <v>-5.9781001280000003</v>
      </c>
      <c r="M1642">
        <v>-5.7234199849999996</v>
      </c>
      <c r="N1642">
        <v>-5.4633315749999998</v>
      </c>
      <c r="O1642">
        <v>-10.8401309</v>
      </c>
      <c r="P1642">
        <v>-10.37993666</v>
      </c>
      <c r="Q1642">
        <v>-10.584467439999999</v>
      </c>
      <c r="R1642">
        <v>-0.29890500599999997</v>
      </c>
      <c r="S1642">
        <v>-0.28617099899999998</v>
      </c>
      <c r="T1642">
        <v>-0.27316657900000002</v>
      </c>
      <c r="U1642">
        <v>-0.54200654500000001</v>
      </c>
      <c r="V1642">
        <v>-0.51899683299999999</v>
      </c>
      <c r="W1642">
        <v>-0.52922337200000003</v>
      </c>
      <c r="X1642">
        <v>7.351982E-3</v>
      </c>
      <c r="Y1642">
        <v>1.2914283E-2</v>
      </c>
      <c r="Z1642">
        <v>1.5056887450000001</v>
      </c>
      <c r="AA1642">
        <v>1.3284663E-2</v>
      </c>
      <c r="AB1642">
        <v>8.5221199999999998E-4</v>
      </c>
      <c r="AC1642">
        <v>2.789871491</v>
      </c>
    </row>
    <row r="1643" spans="1:29" x14ac:dyDescent="0.3">
      <c r="A1643">
        <v>16.41</v>
      </c>
      <c r="B1643">
        <v>28.2</v>
      </c>
      <c r="C1643">
        <v>-100</v>
      </c>
      <c r="D1643">
        <v>-100</v>
      </c>
      <c r="E1643">
        <v>-100</v>
      </c>
      <c r="F1643">
        <v>-116.7788462</v>
      </c>
      <c r="G1643">
        <v>-111.2019231</v>
      </c>
      <c r="H1643">
        <v>-107.0673077</v>
      </c>
      <c r="I1643">
        <v>-122</v>
      </c>
      <c r="J1643">
        <v>0</v>
      </c>
      <c r="K1643">
        <v>0</v>
      </c>
      <c r="L1643">
        <v>-5.9712168810000001</v>
      </c>
      <c r="M1643">
        <v>-5.6860537860000004</v>
      </c>
      <c r="N1643">
        <v>-5.4746397670000002</v>
      </c>
      <c r="O1643">
        <v>-6.2381885370000001</v>
      </c>
      <c r="P1643">
        <v>0</v>
      </c>
      <c r="Q1643">
        <v>0</v>
      </c>
      <c r="R1643">
        <v>-0.29856084399999999</v>
      </c>
      <c r="S1643">
        <v>-0.284302689</v>
      </c>
      <c r="T1643">
        <v>-0.27373198799999998</v>
      </c>
      <c r="U1643">
        <v>-0.31190942700000002</v>
      </c>
      <c r="V1643">
        <v>0</v>
      </c>
      <c r="W1643">
        <v>0</v>
      </c>
      <c r="X1643">
        <v>8.2319490000000006E-3</v>
      </c>
      <c r="Y1643">
        <v>1.1799852E-2</v>
      </c>
      <c r="Z1643">
        <v>1.502799161</v>
      </c>
      <c r="AA1643">
        <v>0.180080992</v>
      </c>
      <c r="AB1643">
        <v>0.103969809</v>
      </c>
      <c r="AC1643">
        <v>0.54720952099999998</v>
      </c>
    </row>
    <row r="1644" spans="1:29" x14ac:dyDescent="0.3">
      <c r="A1644">
        <v>16.420000000000002</v>
      </c>
      <c r="B1644">
        <v>28.2</v>
      </c>
      <c r="C1644">
        <v>-100</v>
      </c>
      <c r="D1644">
        <v>-100</v>
      </c>
      <c r="E1644">
        <v>-100</v>
      </c>
      <c r="F1644">
        <v>-116.6057692</v>
      </c>
      <c r="G1644">
        <v>-110.2019231</v>
      </c>
      <c r="H1644">
        <v>-107.2211538</v>
      </c>
      <c r="I1644">
        <v>-122</v>
      </c>
      <c r="J1644">
        <v>-205</v>
      </c>
      <c r="K1644">
        <v>-179</v>
      </c>
      <c r="L1644">
        <v>-5.9623669919999998</v>
      </c>
      <c r="M1644">
        <v>-5.634921093</v>
      </c>
      <c r="N1644">
        <v>-5.4825063350000001</v>
      </c>
      <c r="O1644">
        <v>-6.2381885370000001</v>
      </c>
      <c r="P1644">
        <v>-10.48220205</v>
      </c>
      <c r="Q1644">
        <v>-9.1527520340000006</v>
      </c>
      <c r="R1644">
        <v>-0.29811834999999998</v>
      </c>
      <c r="S1644">
        <v>-0.281746055</v>
      </c>
      <c r="T1644">
        <v>-0.27412531699999998</v>
      </c>
      <c r="U1644">
        <v>-0.31190942700000002</v>
      </c>
      <c r="V1644">
        <v>-0.52411010300000005</v>
      </c>
      <c r="W1644">
        <v>-0.45763760199999998</v>
      </c>
      <c r="X1644">
        <v>9.4525489999999993E-3</v>
      </c>
      <c r="Y1644">
        <v>1.0537924000000001E-2</v>
      </c>
      <c r="Z1644">
        <v>1.4982275810000001</v>
      </c>
      <c r="AA1644">
        <v>-0.12251411700000001</v>
      </c>
      <c r="AB1644">
        <v>-2.6418558000000002E-2</v>
      </c>
      <c r="AC1644">
        <v>2.269573914</v>
      </c>
    </row>
    <row r="1645" spans="1:29" x14ac:dyDescent="0.3">
      <c r="A1645">
        <v>16.43</v>
      </c>
      <c r="B1645">
        <v>28.2</v>
      </c>
      <c r="C1645">
        <v>-100</v>
      </c>
      <c r="D1645">
        <v>-100</v>
      </c>
      <c r="E1645">
        <v>-100</v>
      </c>
      <c r="F1645">
        <v>-115.375</v>
      </c>
      <c r="G1645">
        <v>-109.125</v>
      </c>
      <c r="H1645">
        <v>-106.9711538</v>
      </c>
      <c r="I1645">
        <v>-115</v>
      </c>
      <c r="J1645">
        <v>0</v>
      </c>
      <c r="K1645">
        <v>0</v>
      </c>
      <c r="L1645">
        <v>-5.899434447</v>
      </c>
      <c r="M1645">
        <v>-5.5798551160000001</v>
      </c>
      <c r="N1645">
        <v>-5.4697231620000002</v>
      </c>
      <c r="O1645">
        <v>-5.8802596869999997</v>
      </c>
      <c r="P1645">
        <v>0</v>
      </c>
      <c r="Q1645">
        <v>0</v>
      </c>
      <c r="R1645">
        <v>-0.29497172199999999</v>
      </c>
      <c r="S1645">
        <v>-0.27899275600000001</v>
      </c>
      <c r="T1645">
        <v>-0.27348615799999998</v>
      </c>
      <c r="U1645">
        <v>-0.29401298399999998</v>
      </c>
      <c r="V1645">
        <v>0</v>
      </c>
      <c r="W1645">
        <v>0</v>
      </c>
      <c r="X1645">
        <v>9.2254610000000008E-3</v>
      </c>
      <c r="Y1645">
        <v>8.9973870000000008E-3</v>
      </c>
      <c r="Z1645">
        <v>1.4867555020000001</v>
      </c>
      <c r="AA1645">
        <v>0.16974847600000001</v>
      </c>
      <c r="AB1645">
        <v>9.8004328000000002E-2</v>
      </c>
      <c r="AC1645">
        <v>0.515812253</v>
      </c>
    </row>
    <row r="1646" spans="1:29" x14ac:dyDescent="0.3">
      <c r="A1646">
        <v>16.440000000000001</v>
      </c>
      <c r="B1646">
        <v>28.2</v>
      </c>
      <c r="C1646">
        <v>-100</v>
      </c>
      <c r="D1646">
        <v>-100</v>
      </c>
      <c r="E1646">
        <v>-100</v>
      </c>
      <c r="F1646">
        <v>-114</v>
      </c>
      <c r="G1646">
        <v>-107.9807692</v>
      </c>
      <c r="H1646">
        <v>-107.4230769</v>
      </c>
      <c r="I1646">
        <v>-102</v>
      </c>
      <c r="J1646">
        <v>-211</v>
      </c>
      <c r="K1646">
        <v>-191</v>
      </c>
      <c r="L1646">
        <v>-5.8291269940000001</v>
      </c>
      <c r="M1646">
        <v>-5.5213475150000004</v>
      </c>
      <c r="N1646">
        <v>-5.492831206</v>
      </c>
      <c r="O1646">
        <v>-5.2155346790000001</v>
      </c>
      <c r="P1646">
        <v>-10.788998210000001</v>
      </c>
      <c r="Q1646">
        <v>-9.7663443500000007</v>
      </c>
      <c r="R1646">
        <v>-0.29145634999999998</v>
      </c>
      <c r="S1646">
        <v>-0.27606737599999998</v>
      </c>
      <c r="T1646">
        <v>-0.27464156000000001</v>
      </c>
      <c r="U1646">
        <v>-0.26077673400000001</v>
      </c>
      <c r="V1646">
        <v>-0.53944990999999998</v>
      </c>
      <c r="W1646">
        <v>-0.48831721700000003</v>
      </c>
      <c r="X1646">
        <v>8.8848280000000009E-3</v>
      </c>
      <c r="Y1646">
        <v>6.0802019999999998E-3</v>
      </c>
      <c r="Z1646">
        <v>1.4774829570000001</v>
      </c>
      <c r="AA1646">
        <v>-0.16089203299999999</v>
      </c>
      <c r="AB1646">
        <v>-5.8802596999999998E-2</v>
      </c>
      <c r="AC1646">
        <v>2.2606032659999999</v>
      </c>
    </row>
    <row r="1647" spans="1:29" x14ac:dyDescent="0.3">
      <c r="A1647">
        <v>16.45</v>
      </c>
      <c r="B1647">
        <v>28.2</v>
      </c>
      <c r="C1647">
        <v>-100</v>
      </c>
      <c r="D1647">
        <v>-100</v>
      </c>
      <c r="E1647">
        <v>-100</v>
      </c>
      <c r="F1647">
        <v>-113.7884615</v>
      </c>
      <c r="G1647">
        <v>-108.1442308</v>
      </c>
      <c r="H1647">
        <v>-107.0192308</v>
      </c>
      <c r="I1647">
        <v>-80</v>
      </c>
      <c r="J1647">
        <v>-121</v>
      </c>
      <c r="K1647">
        <v>0</v>
      </c>
      <c r="L1647">
        <v>-5.8183104630000004</v>
      </c>
      <c r="M1647">
        <v>-5.5297057440000001</v>
      </c>
      <c r="N1647">
        <v>-5.4721814640000002</v>
      </c>
      <c r="O1647">
        <v>-4.0906154340000001</v>
      </c>
      <c r="P1647">
        <v>-6.1870558439999996</v>
      </c>
      <c r="Q1647">
        <v>0</v>
      </c>
      <c r="R1647">
        <v>-0.29091552300000001</v>
      </c>
      <c r="S1647">
        <v>-0.27648528700000002</v>
      </c>
      <c r="T1647">
        <v>-0.27360907299999998</v>
      </c>
      <c r="U1647">
        <v>-0.204530772</v>
      </c>
      <c r="V1647">
        <v>-0.30935279199999999</v>
      </c>
      <c r="W1647">
        <v>0</v>
      </c>
      <c r="X1647">
        <v>8.3313009999999993E-3</v>
      </c>
      <c r="Y1647">
        <v>6.7275549999999996E-3</v>
      </c>
      <c r="Z1647">
        <v>1.4754559359999999</v>
      </c>
      <c r="AA1647">
        <v>-6.0519021999999999E-2</v>
      </c>
      <c r="AB1647">
        <v>0.17129452100000001</v>
      </c>
      <c r="AC1647">
        <v>0.90155011200000001</v>
      </c>
    </row>
    <row r="1648" spans="1:29" x14ac:dyDescent="0.3">
      <c r="A1648">
        <v>16.46</v>
      </c>
      <c r="B1648">
        <v>28.2</v>
      </c>
      <c r="C1648">
        <v>-100</v>
      </c>
      <c r="D1648">
        <v>-100</v>
      </c>
      <c r="E1648">
        <v>-100</v>
      </c>
      <c r="F1648">
        <v>-112.7403846</v>
      </c>
      <c r="G1648">
        <v>-108.4230769</v>
      </c>
      <c r="H1648">
        <v>-106.5096154</v>
      </c>
      <c r="I1648">
        <v>-103</v>
      </c>
      <c r="J1648">
        <v>-114</v>
      </c>
      <c r="K1648">
        <v>-210</v>
      </c>
      <c r="L1648">
        <v>-5.7647194669999999</v>
      </c>
      <c r="M1648">
        <v>-5.5439638990000004</v>
      </c>
      <c r="N1648">
        <v>-5.4461234579999998</v>
      </c>
      <c r="O1648">
        <v>-5.2666673719999997</v>
      </c>
      <c r="P1648">
        <v>-5.8291269940000001</v>
      </c>
      <c r="Q1648">
        <v>-10.73786552</v>
      </c>
      <c r="R1648">
        <v>-0.28823597299999998</v>
      </c>
      <c r="S1648">
        <v>-0.27719819499999998</v>
      </c>
      <c r="T1648">
        <v>-0.27230617299999998</v>
      </c>
      <c r="U1648">
        <v>-0.26333336899999998</v>
      </c>
      <c r="V1648">
        <v>-0.29145634999999998</v>
      </c>
      <c r="W1648">
        <v>-0.53689327600000003</v>
      </c>
      <c r="X1648">
        <v>6.3726640000000001E-3</v>
      </c>
      <c r="Y1648">
        <v>6.940608E-3</v>
      </c>
      <c r="Z1648">
        <v>1.4697198970000001</v>
      </c>
      <c r="AA1648">
        <v>-1.6236811E-2</v>
      </c>
      <c r="AB1648">
        <v>-0.17299894399999999</v>
      </c>
      <c r="AC1648">
        <v>1.915233323</v>
      </c>
    </row>
    <row r="1649" spans="1:29" x14ac:dyDescent="0.3">
      <c r="A1649">
        <v>16.47</v>
      </c>
      <c r="B1649">
        <v>28.2</v>
      </c>
      <c r="C1649">
        <v>-100</v>
      </c>
      <c r="D1649">
        <v>-100</v>
      </c>
      <c r="E1649">
        <v>-100</v>
      </c>
      <c r="F1649">
        <v>-111.4423077</v>
      </c>
      <c r="G1649">
        <v>-108.2980769</v>
      </c>
      <c r="H1649">
        <v>-106.9807692</v>
      </c>
      <c r="I1649">
        <v>-108</v>
      </c>
      <c r="J1649">
        <v>-111</v>
      </c>
      <c r="K1649">
        <v>0</v>
      </c>
      <c r="L1649">
        <v>-5.6983452989999996</v>
      </c>
      <c r="M1649">
        <v>-5.537572312</v>
      </c>
      <c r="N1649">
        <v>-5.470214822</v>
      </c>
      <c r="O1649">
        <v>-5.5223308360000001</v>
      </c>
      <c r="P1649">
        <v>-5.6757289149999997</v>
      </c>
      <c r="Q1649">
        <v>0</v>
      </c>
      <c r="R1649">
        <v>-0.28491726499999998</v>
      </c>
      <c r="S1649">
        <v>-0.27687861600000002</v>
      </c>
      <c r="T1649">
        <v>-0.273510741</v>
      </c>
      <c r="U1649">
        <v>-0.27611654200000002</v>
      </c>
      <c r="V1649">
        <v>-0.28378644600000003</v>
      </c>
      <c r="W1649">
        <v>0</v>
      </c>
      <c r="X1649">
        <v>4.6411159999999998E-3</v>
      </c>
      <c r="Y1649">
        <v>4.9247989999999997E-3</v>
      </c>
      <c r="Z1649">
        <v>1.465450213</v>
      </c>
      <c r="AA1649">
        <v>-4.4282210000000004E-3</v>
      </c>
      <c r="AB1649">
        <v>0.18663432899999999</v>
      </c>
      <c r="AC1649">
        <v>0.98228594300000005</v>
      </c>
    </row>
    <row r="1650" spans="1:29" x14ac:dyDescent="0.3">
      <c r="A1650">
        <v>16.48</v>
      </c>
      <c r="B1650">
        <v>28.2</v>
      </c>
      <c r="C1650">
        <v>-100</v>
      </c>
      <c r="D1650">
        <v>-100</v>
      </c>
      <c r="E1650">
        <v>-100</v>
      </c>
      <c r="F1650">
        <v>-109.9134615</v>
      </c>
      <c r="G1650">
        <v>-107.9038462</v>
      </c>
      <c r="H1650">
        <v>-107.3846154</v>
      </c>
      <c r="I1650">
        <v>-114</v>
      </c>
      <c r="J1650">
        <v>-105</v>
      </c>
      <c r="K1650">
        <v>-209</v>
      </c>
      <c r="L1650">
        <v>-5.6201712779999999</v>
      </c>
      <c r="M1650">
        <v>-5.5174142310000001</v>
      </c>
      <c r="N1650">
        <v>-5.4908645639999998</v>
      </c>
      <c r="O1650">
        <v>-5.8291269940000001</v>
      </c>
      <c r="P1650">
        <v>-5.3689327579999997</v>
      </c>
      <c r="Q1650">
        <v>-10.68673282</v>
      </c>
      <c r="R1650">
        <v>-0.28100856400000002</v>
      </c>
      <c r="S1650">
        <v>-0.27587071200000002</v>
      </c>
      <c r="T1650">
        <v>-0.27454322799999997</v>
      </c>
      <c r="U1650">
        <v>-0.29145634999999998</v>
      </c>
      <c r="V1650">
        <v>-0.26844663800000002</v>
      </c>
      <c r="W1650">
        <v>-0.534336641</v>
      </c>
      <c r="X1650">
        <v>2.96634E-3</v>
      </c>
      <c r="Y1650">
        <v>2.5976060000000001E-3</v>
      </c>
      <c r="Z1650">
        <v>1.4586359710000001</v>
      </c>
      <c r="AA1650">
        <v>1.3284663E-2</v>
      </c>
      <c r="AB1650">
        <v>-0.16959009799999999</v>
      </c>
      <c r="AC1650">
        <v>1.9197186470000001</v>
      </c>
    </row>
    <row r="1651" spans="1:29" x14ac:dyDescent="0.3">
      <c r="A1651">
        <v>16.489999999999998</v>
      </c>
      <c r="B1651">
        <v>28.2</v>
      </c>
      <c r="C1651">
        <v>-100</v>
      </c>
      <c r="D1651">
        <v>-100</v>
      </c>
      <c r="E1651">
        <v>-100</v>
      </c>
      <c r="F1651">
        <v>-108.4038462</v>
      </c>
      <c r="G1651">
        <v>-107.375</v>
      </c>
      <c r="H1651">
        <v>-107.9903846</v>
      </c>
      <c r="I1651">
        <v>-123</v>
      </c>
      <c r="J1651">
        <v>-81</v>
      </c>
      <c r="K1651">
        <v>-118</v>
      </c>
      <c r="L1651">
        <v>-5.5429805779999999</v>
      </c>
      <c r="M1651">
        <v>-5.4903729029999999</v>
      </c>
      <c r="N1651">
        <v>-5.5218391760000003</v>
      </c>
      <c r="O1651">
        <v>-6.2893212299999997</v>
      </c>
      <c r="P1651">
        <v>-4.1417481269999996</v>
      </c>
      <c r="Q1651">
        <v>-6.0336577660000001</v>
      </c>
      <c r="R1651">
        <v>-0.27714902899999999</v>
      </c>
      <c r="S1651">
        <v>-0.27451864500000001</v>
      </c>
      <c r="T1651">
        <v>-0.276091959</v>
      </c>
      <c r="U1651">
        <v>-0.31446606199999999</v>
      </c>
      <c r="V1651">
        <v>-0.207087406</v>
      </c>
      <c r="W1651">
        <v>-0.30168288799999998</v>
      </c>
      <c r="X1651">
        <v>1.518653E-3</v>
      </c>
      <c r="Y1651">
        <v>-1.7208100000000001E-4</v>
      </c>
      <c r="Z1651">
        <v>1.452209882</v>
      </c>
      <c r="AA1651">
        <v>6.1995095E-2</v>
      </c>
      <c r="AB1651">
        <v>-2.727077E-2</v>
      </c>
      <c r="AC1651">
        <v>1.4442743090000001</v>
      </c>
    </row>
    <row r="1652" spans="1:29" x14ac:dyDescent="0.3">
      <c r="A1652">
        <v>16.5</v>
      </c>
      <c r="B1652">
        <v>28.2</v>
      </c>
      <c r="C1652">
        <v>-100</v>
      </c>
      <c r="D1652">
        <v>-100</v>
      </c>
      <c r="E1652">
        <v>-100</v>
      </c>
      <c r="F1652">
        <v>-108.3557692</v>
      </c>
      <c r="G1652">
        <v>-105.9423077</v>
      </c>
      <c r="H1652">
        <v>-108.5769231</v>
      </c>
      <c r="I1652">
        <v>-103</v>
      </c>
      <c r="J1652">
        <v>-102</v>
      </c>
      <c r="K1652">
        <v>-113</v>
      </c>
      <c r="L1652">
        <v>-5.5405222749999998</v>
      </c>
      <c r="M1652">
        <v>-5.4171154870000002</v>
      </c>
      <c r="N1652">
        <v>-5.5518304670000003</v>
      </c>
      <c r="O1652">
        <v>-5.2666673719999997</v>
      </c>
      <c r="P1652">
        <v>-5.2155346790000001</v>
      </c>
      <c r="Q1652">
        <v>-5.7779943009999997</v>
      </c>
      <c r="R1652">
        <v>-0.27702611399999999</v>
      </c>
      <c r="S1652">
        <v>-0.27085577399999999</v>
      </c>
      <c r="T1652">
        <v>-0.27759152300000001</v>
      </c>
      <c r="U1652">
        <v>-0.26333336899999998</v>
      </c>
      <c r="V1652">
        <v>-0.26077673400000001</v>
      </c>
      <c r="W1652">
        <v>-0.288899715</v>
      </c>
      <c r="X1652">
        <v>3.5624469999999998E-3</v>
      </c>
      <c r="Y1652">
        <v>-2.4337199999999999E-3</v>
      </c>
      <c r="Z1652">
        <v>1.448198968</v>
      </c>
      <c r="AA1652">
        <v>1.476074E-3</v>
      </c>
      <c r="AB1652">
        <v>-1.7896443000000001E-2</v>
      </c>
      <c r="AC1652">
        <v>1.426333013</v>
      </c>
    </row>
    <row r="1653" spans="1:29" x14ac:dyDescent="0.3">
      <c r="A1653">
        <v>16.510000000000002</v>
      </c>
      <c r="B1653">
        <v>28.2</v>
      </c>
      <c r="C1653">
        <v>-100</v>
      </c>
      <c r="D1653">
        <v>-100</v>
      </c>
      <c r="E1653">
        <v>-100</v>
      </c>
      <c r="F1653">
        <v>-108.9134615</v>
      </c>
      <c r="G1653">
        <v>-104.8653846</v>
      </c>
      <c r="H1653">
        <v>-108.5096154</v>
      </c>
      <c r="I1653">
        <v>-116</v>
      </c>
      <c r="J1653">
        <v>-105</v>
      </c>
      <c r="K1653">
        <v>-112</v>
      </c>
      <c r="L1653">
        <v>-5.5690385850000004</v>
      </c>
      <c r="M1653">
        <v>-5.3620495100000003</v>
      </c>
      <c r="N1653">
        <v>-5.5483888429999997</v>
      </c>
      <c r="O1653">
        <v>-5.9313923800000001</v>
      </c>
      <c r="P1653">
        <v>-5.3689327579999997</v>
      </c>
      <c r="Q1653">
        <v>-5.7268616080000001</v>
      </c>
      <c r="R1653">
        <v>-0.27845192899999999</v>
      </c>
      <c r="S1653">
        <v>-0.26810247599999998</v>
      </c>
      <c r="T1653">
        <v>-0.27741944200000002</v>
      </c>
      <c r="U1653">
        <v>-0.29656961900000001</v>
      </c>
      <c r="V1653">
        <v>-0.26844663800000002</v>
      </c>
      <c r="W1653">
        <v>-0.28634308000000003</v>
      </c>
      <c r="X1653">
        <v>5.9752599999999996E-3</v>
      </c>
      <c r="Y1653">
        <v>-2.7614929999999998E-3</v>
      </c>
      <c r="Z1653">
        <v>1.445568153</v>
      </c>
      <c r="AA1653">
        <v>1.6236811E-2</v>
      </c>
      <c r="AB1653">
        <v>-2.5566349999999998E-3</v>
      </c>
      <c r="AC1653">
        <v>1.4936128719999999</v>
      </c>
    </row>
    <row r="1654" spans="1:29" x14ac:dyDescent="0.3">
      <c r="A1654">
        <v>16.52</v>
      </c>
      <c r="B1654">
        <v>28.2</v>
      </c>
      <c r="C1654">
        <v>-100</v>
      </c>
      <c r="D1654">
        <v>-100</v>
      </c>
      <c r="E1654">
        <v>-100</v>
      </c>
      <c r="F1654">
        <v>-109.6057692</v>
      </c>
      <c r="G1654">
        <v>-103.9326923</v>
      </c>
      <c r="H1654">
        <v>-108.0865385</v>
      </c>
      <c r="I1654">
        <v>-113</v>
      </c>
      <c r="J1654">
        <v>-107</v>
      </c>
      <c r="K1654">
        <v>-109</v>
      </c>
      <c r="L1654">
        <v>-5.6044381410000002</v>
      </c>
      <c r="M1654">
        <v>-5.3143584410000004</v>
      </c>
      <c r="N1654">
        <v>-5.5267557810000003</v>
      </c>
      <c r="O1654">
        <v>-5.7779943009999997</v>
      </c>
      <c r="P1654">
        <v>-5.4711981429999996</v>
      </c>
      <c r="Q1654">
        <v>-5.5734635289999996</v>
      </c>
      <c r="R1654">
        <v>-0.28022190699999999</v>
      </c>
      <c r="S1654">
        <v>-0.265717922</v>
      </c>
      <c r="T1654">
        <v>-0.276337789</v>
      </c>
      <c r="U1654">
        <v>-0.288899715</v>
      </c>
      <c r="V1654">
        <v>-0.27355990699999999</v>
      </c>
      <c r="W1654">
        <v>-0.27867317600000002</v>
      </c>
      <c r="X1654">
        <v>8.3738800000000002E-3</v>
      </c>
      <c r="Y1654">
        <v>-2.2452499999999999E-3</v>
      </c>
      <c r="Z1654">
        <v>1.442592313</v>
      </c>
      <c r="AA1654">
        <v>8.8564420000000008E-3</v>
      </c>
      <c r="AB1654">
        <v>1.704423E-3</v>
      </c>
      <c r="AC1654">
        <v>1.475671577</v>
      </c>
    </row>
    <row r="1655" spans="1:29" x14ac:dyDescent="0.3">
      <c r="A1655">
        <v>16.53</v>
      </c>
      <c r="B1655">
        <v>28.2</v>
      </c>
      <c r="C1655">
        <v>-100</v>
      </c>
      <c r="D1655">
        <v>-100</v>
      </c>
      <c r="E1655">
        <v>-100</v>
      </c>
      <c r="F1655">
        <v>-109.7403846</v>
      </c>
      <c r="G1655">
        <v>-103.0480769</v>
      </c>
      <c r="H1655">
        <v>-107.6538462</v>
      </c>
      <c r="I1655">
        <v>-111</v>
      </c>
      <c r="J1655">
        <v>-106</v>
      </c>
      <c r="K1655">
        <v>-87</v>
      </c>
      <c r="L1655">
        <v>-5.6113213890000004</v>
      </c>
      <c r="M1655">
        <v>-5.2691256739999996</v>
      </c>
      <c r="N1655">
        <v>-5.5046310580000002</v>
      </c>
      <c r="O1655">
        <v>-5.6757289149999997</v>
      </c>
      <c r="P1655">
        <v>-5.4200654510000001</v>
      </c>
      <c r="Q1655">
        <v>-4.4485442849999997</v>
      </c>
      <c r="R1655">
        <v>-0.28056606899999997</v>
      </c>
      <c r="S1655">
        <v>-0.26345628399999999</v>
      </c>
      <c r="T1655">
        <v>-0.27523155300000002</v>
      </c>
      <c r="U1655">
        <v>-0.28378644600000003</v>
      </c>
      <c r="V1655">
        <v>-0.27100327299999999</v>
      </c>
      <c r="W1655">
        <v>-0.22242721400000001</v>
      </c>
      <c r="X1655">
        <v>9.8783389999999999E-3</v>
      </c>
      <c r="Y1655">
        <v>-2.1469179999999998E-3</v>
      </c>
      <c r="Z1655">
        <v>1.4372875540000001</v>
      </c>
      <c r="AA1655">
        <v>7.3803690000000003E-3</v>
      </c>
      <c r="AB1655">
        <v>3.6645097000000001E-2</v>
      </c>
      <c r="AC1655">
        <v>1.3635384779999999</v>
      </c>
    </row>
    <row r="1656" spans="1:29" x14ac:dyDescent="0.3">
      <c r="A1656">
        <v>16.54</v>
      </c>
      <c r="B1656">
        <v>28.2</v>
      </c>
      <c r="C1656">
        <v>-100</v>
      </c>
      <c r="D1656">
        <v>-100</v>
      </c>
      <c r="E1656">
        <v>-100</v>
      </c>
      <c r="F1656">
        <v>-108.9807692</v>
      </c>
      <c r="G1656">
        <v>-103.5961538</v>
      </c>
      <c r="H1656">
        <v>-106.4326923</v>
      </c>
      <c r="I1656">
        <v>-112</v>
      </c>
      <c r="J1656">
        <v>-81</v>
      </c>
      <c r="K1656">
        <v>-108</v>
      </c>
      <c r="L1656">
        <v>-5.572480208</v>
      </c>
      <c r="M1656">
        <v>-5.2971503230000003</v>
      </c>
      <c r="N1656">
        <v>-5.4421901730000002</v>
      </c>
      <c r="O1656">
        <v>-5.7268616080000001</v>
      </c>
      <c r="P1656">
        <v>-4.1417481269999996</v>
      </c>
      <c r="Q1656">
        <v>-5.5223308360000001</v>
      </c>
      <c r="R1656">
        <v>-0.27862400999999998</v>
      </c>
      <c r="S1656">
        <v>-0.26485751600000002</v>
      </c>
      <c r="T1656">
        <v>-0.27210950900000003</v>
      </c>
      <c r="U1656">
        <v>-0.28634308000000003</v>
      </c>
      <c r="V1656">
        <v>-0.207087406</v>
      </c>
      <c r="W1656">
        <v>-0.27611654200000002</v>
      </c>
      <c r="X1656">
        <v>7.9480890000000002E-3</v>
      </c>
      <c r="Y1656">
        <v>-2.4583E-4</v>
      </c>
      <c r="Z1656">
        <v>1.430861465</v>
      </c>
      <c r="AA1656">
        <v>4.5758285000000003E-2</v>
      </c>
      <c r="AB1656">
        <v>-1.9600866000000002E-2</v>
      </c>
      <c r="AC1656">
        <v>1.3500825059999999</v>
      </c>
    </row>
    <row r="1657" spans="1:29" x14ac:dyDescent="0.3">
      <c r="A1657">
        <v>16.55</v>
      </c>
      <c r="B1657">
        <v>28.2</v>
      </c>
      <c r="C1657">
        <v>-100</v>
      </c>
      <c r="D1657">
        <v>-100</v>
      </c>
      <c r="E1657">
        <v>-100</v>
      </c>
      <c r="F1657">
        <v>-107.9711538</v>
      </c>
      <c r="G1657">
        <v>-104.3269231</v>
      </c>
      <c r="H1657">
        <v>-105.6346154</v>
      </c>
      <c r="I1657">
        <v>-96</v>
      </c>
      <c r="J1657">
        <v>-97</v>
      </c>
      <c r="K1657">
        <v>-106</v>
      </c>
      <c r="L1657">
        <v>-5.5208558549999998</v>
      </c>
      <c r="M1657">
        <v>-5.3345165220000004</v>
      </c>
      <c r="N1657">
        <v>-5.4013823509999996</v>
      </c>
      <c r="O1657">
        <v>-4.9087385210000001</v>
      </c>
      <c r="P1657">
        <v>-4.9598712139999996</v>
      </c>
      <c r="Q1657">
        <v>-5.4200654510000001</v>
      </c>
      <c r="R1657">
        <v>-0.27604279300000001</v>
      </c>
      <c r="S1657">
        <v>-0.266725826</v>
      </c>
      <c r="T1657">
        <v>-0.270069118</v>
      </c>
      <c r="U1657">
        <v>-0.245436926</v>
      </c>
      <c r="V1657">
        <v>-0.247993561</v>
      </c>
      <c r="W1657">
        <v>-0.27100327299999999</v>
      </c>
      <c r="X1657">
        <v>5.3791530000000002E-3</v>
      </c>
      <c r="Y1657">
        <v>8.7679499999999998E-4</v>
      </c>
      <c r="Z1657">
        <v>1.4260311160000001</v>
      </c>
      <c r="AA1657">
        <v>-1.476074E-3</v>
      </c>
      <c r="AB1657">
        <v>-1.6192018999999998E-2</v>
      </c>
      <c r="AC1657">
        <v>1.3411118580000001</v>
      </c>
    </row>
    <row r="1658" spans="1:29" x14ac:dyDescent="0.3">
      <c r="A1658">
        <v>16.559999999999999</v>
      </c>
      <c r="B1658">
        <v>28.2</v>
      </c>
      <c r="C1658">
        <v>-100</v>
      </c>
      <c r="D1658">
        <v>-100</v>
      </c>
      <c r="E1658">
        <v>-100</v>
      </c>
      <c r="F1658">
        <v>-107.3365385</v>
      </c>
      <c r="G1658">
        <v>-104.9519231</v>
      </c>
      <c r="H1658">
        <v>-104.8557692</v>
      </c>
      <c r="I1658">
        <v>-117</v>
      </c>
      <c r="J1658">
        <v>-100</v>
      </c>
      <c r="K1658">
        <v>-103</v>
      </c>
      <c r="L1658">
        <v>-5.4884062609999997</v>
      </c>
      <c r="M1658">
        <v>-5.3664744549999996</v>
      </c>
      <c r="N1658">
        <v>-5.3615578499999996</v>
      </c>
      <c r="O1658">
        <v>-5.9825250729999997</v>
      </c>
      <c r="P1658">
        <v>-5.1132692930000001</v>
      </c>
      <c r="Q1658">
        <v>-5.2666673719999997</v>
      </c>
      <c r="R1658">
        <v>-0.27442031300000003</v>
      </c>
      <c r="S1658">
        <v>-0.26832372300000001</v>
      </c>
      <c r="T1658">
        <v>-0.26807789199999998</v>
      </c>
      <c r="U1658">
        <v>-0.29912625399999998</v>
      </c>
      <c r="V1658">
        <v>-0.25566346499999998</v>
      </c>
      <c r="W1658">
        <v>-0.26333336899999998</v>
      </c>
      <c r="X1658">
        <v>3.5198680000000002E-3</v>
      </c>
      <c r="Y1658">
        <v>2.1960840000000001E-3</v>
      </c>
      <c r="Z1658">
        <v>1.4224946110000001</v>
      </c>
      <c r="AA1658">
        <v>2.5093252999999999E-2</v>
      </c>
      <c r="AB1658">
        <v>9.374327E-3</v>
      </c>
      <c r="AC1658">
        <v>1.4353036610000001</v>
      </c>
    </row>
    <row r="1659" spans="1:29" x14ac:dyDescent="0.3">
      <c r="A1659">
        <v>16.57</v>
      </c>
      <c r="B1659">
        <v>28.2</v>
      </c>
      <c r="C1659">
        <v>-100</v>
      </c>
      <c r="D1659">
        <v>-100</v>
      </c>
      <c r="E1659">
        <v>-100</v>
      </c>
      <c r="F1659">
        <v>-107.375</v>
      </c>
      <c r="G1659">
        <v>-105.2980769</v>
      </c>
      <c r="H1659">
        <v>-103.8365385</v>
      </c>
      <c r="I1659">
        <v>-114</v>
      </c>
      <c r="J1659">
        <v>-107</v>
      </c>
      <c r="K1659">
        <v>-98</v>
      </c>
      <c r="L1659">
        <v>-5.4903729029999999</v>
      </c>
      <c r="M1659">
        <v>-5.3841742330000004</v>
      </c>
      <c r="N1659">
        <v>-5.3094418360000004</v>
      </c>
      <c r="O1659">
        <v>-5.8291269940000001</v>
      </c>
      <c r="P1659">
        <v>-5.4711981429999996</v>
      </c>
      <c r="Q1659">
        <v>-5.0110039070000001</v>
      </c>
      <c r="R1659">
        <v>-0.27451864500000001</v>
      </c>
      <c r="S1659">
        <v>-0.26920871200000002</v>
      </c>
      <c r="T1659">
        <v>-0.26547209199999999</v>
      </c>
      <c r="U1659">
        <v>-0.29145634999999998</v>
      </c>
      <c r="V1659">
        <v>-0.27355990699999999</v>
      </c>
      <c r="W1659">
        <v>-0.25055019499999998</v>
      </c>
      <c r="X1659">
        <v>3.0656920000000001E-3</v>
      </c>
      <c r="Y1659">
        <v>4.2610579999999999E-3</v>
      </c>
      <c r="Z1659">
        <v>1.419648156</v>
      </c>
      <c r="AA1659">
        <v>1.0332516E-2</v>
      </c>
      <c r="AB1659">
        <v>2.1305289000000002E-2</v>
      </c>
      <c r="AC1659">
        <v>1.4308183370000001</v>
      </c>
    </row>
    <row r="1660" spans="1:29" x14ac:dyDescent="0.3">
      <c r="A1660">
        <v>16.579999999999998</v>
      </c>
      <c r="B1660">
        <v>28.2</v>
      </c>
      <c r="C1660">
        <v>-100</v>
      </c>
      <c r="D1660">
        <v>-100</v>
      </c>
      <c r="E1660">
        <v>-100</v>
      </c>
      <c r="F1660">
        <v>-108.8846154</v>
      </c>
      <c r="G1660">
        <v>-106.0673077</v>
      </c>
      <c r="H1660">
        <v>-105</v>
      </c>
      <c r="I1660">
        <v>-109</v>
      </c>
      <c r="J1660">
        <v>-115</v>
      </c>
      <c r="K1660">
        <v>-79</v>
      </c>
      <c r="L1660">
        <v>-5.567563603</v>
      </c>
      <c r="M1660">
        <v>-5.4235070739999998</v>
      </c>
      <c r="N1660">
        <v>-5.3689327579999997</v>
      </c>
      <c r="O1660">
        <v>-5.5734635289999996</v>
      </c>
      <c r="P1660">
        <v>-5.8802596869999997</v>
      </c>
      <c r="Q1660">
        <v>-4.0394827409999996</v>
      </c>
      <c r="R1660">
        <v>-0.27837817999999998</v>
      </c>
      <c r="S1660">
        <v>-0.27117535399999998</v>
      </c>
      <c r="T1660">
        <v>-0.26844663800000002</v>
      </c>
      <c r="U1660">
        <v>-0.27867317600000002</v>
      </c>
      <c r="V1660">
        <v>-0.29401298399999998</v>
      </c>
      <c r="W1660">
        <v>-0.201974137</v>
      </c>
      <c r="X1660">
        <v>4.1585540000000001E-3</v>
      </c>
      <c r="Y1660">
        <v>4.2200859999999996E-3</v>
      </c>
      <c r="Z1660">
        <v>1.4350880210000001</v>
      </c>
      <c r="AA1660">
        <v>-8.8564420000000008E-3</v>
      </c>
      <c r="AB1660">
        <v>5.6245961999999997E-2</v>
      </c>
      <c r="AC1660">
        <v>1.3590531539999999</v>
      </c>
    </row>
    <row r="1661" spans="1:29" x14ac:dyDescent="0.3">
      <c r="A1661">
        <v>16.59</v>
      </c>
      <c r="B1661">
        <v>28.2</v>
      </c>
      <c r="C1661">
        <v>-100</v>
      </c>
      <c r="D1661">
        <v>-100</v>
      </c>
      <c r="E1661">
        <v>-100</v>
      </c>
      <c r="F1661">
        <v>-110.1442308</v>
      </c>
      <c r="G1661">
        <v>-106.8076923</v>
      </c>
      <c r="H1661">
        <v>-106.2788462</v>
      </c>
      <c r="I1661">
        <v>-101</v>
      </c>
      <c r="J1661">
        <v>-130</v>
      </c>
      <c r="K1661">
        <v>-98</v>
      </c>
      <c r="L1661">
        <v>-5.6319711300000002</v>
      </c>
      <c r="M1661">
        <v>-5.4613649329999996</v>
      </c>
      <c r="N1661">
        <v>-5.4343236050000003</v>
      </c>
      <c r="O1661">
        <v>-5.1644019859999997</v>
      </c>
      <c r="P1661">
        <v>-6.6472500810000001</v>
      </c>
      <c r="Q1661">
        <v>-5.0110039070000001</v>
      </c>
      <c r="R1661">
        <v>-0.281598556</v>
      </c>
      <c r="S1661">
        <v>-0.27306824699999999</v>
      </c>
      <c r="T1661">
        <v>-0.27171617999999997</v>
      </c>
      <c r="U1661">
        <v>-0.25822009899999998</v>
      </c>
      <c r="V1661">
        <v>-0.332362504</v>
      </c>
      <c r="W1661">
        <v>-0.25055019499999998</v>
      </c>
      <c r="X1661">
        <v>4.9249769999999997E-3</v>
      </c>
      <c r="Y1661">
        <v>3.744814E-3</v>
      </c>
      <c r="Z1661">
        <v>1.449794708</v>
      </c>
      <c r="AA1661">
        <v>-4.2806137000000001E-2</v>
      </c>
      <c r="AB1661">
        <v>2.9827403999999998E-2</v>
      </c>
      <c r="AC1661">
        <v>1.475671577</v>
      </c>
    </row>
    <row r="1662" spans="1:29" x14ac:dyDescent="0.3">
      <c r="A1662">
        <v>16.600000000000001</v>
      </c>
      <c r="B1662">
        <v>28.2</v>
      </c>
      <c r="C1662">
        <v>-100</v>
      </c>
      <c r="D1662">
        <v>-100</v>
      </c>
      <c r="E1662">
        <v>-100</v>
      </c>
      <c r="F1662">
        <v>-111.3461538</v>
      </c>
      <c r="G1662">
        <v>-107.8461538</v>
      </c>
      <c r="H1662">
        <v>-107.3173077</v>
      </c>
      <c r="I1662">
        <v>-100</v>
      </c>
      <c r="J1662">
        <v>-102</v>
      </c>
      <c r="K1662">
        <v>-105</v>
      </c>
      <c r="L1662">
        <v>-5.6934286930000004</v>
      </c>
      <c r="M1662">
        <v>-5.5144642680000002</v>
      </c>
      <c r="N1662">
        <v>-5.4874229400000001</v>
      </c>
      <c r="O1662">
        <v>-5.1132692930000001</v>
      </c>
      <c r="P1662">
        <v>-5.2155346790000001</v>
      </c>
      <c r="Q1662">
        <v>-5.3689327579999997</v>
      </c>
      <c r="R1662">
        <v>-0.28467143499999997</v>
      </c>
      <c r="S1662">
        <v>-0.27572321300000002</v>
      </c>
      <c r="T1662">
        <v>-0.27437114699999998</v>
      </c>
      <c r="U1662">
        <v>-0.25566346499999998</v>
      </c>
      <c r="V1662">
        <v>-0.26077673400000001</v>
      </c>
      <c r="W1662">
        <v>-0.26844663800000002</v>
      </c>
      <c r="X1662">
        <v>5.166258E-3</v>
      </c>
      <c r="Y1662">
        <v>3.8841180000000002E-3</v>
      </c>
      <c r="Z1662">
        <v>1.4645013950000001</v>
      </c>
      <c r="AA1662">
        <v>-2.952147E-3</v>
      </c>
      <c r="AB1662">
        <v>-6.8176920000000002E-3</v>
      </c>
      <c r="AC1662">
        <v>1.37699445</v>
      </c>
    </row>
    <row r="1663" spans="1:29" x14ac:dyDescent="0.3">
      <c r="A1663">
        <v>16.61</v>
      </c>
      <c r="B1663">
        <v>28.2</v>
      </c>
      <c r="C1663">
        <v>-100</v>
      </c>
      <c r="D1663">
        <v>-100</v>
      </c>
      <c r="E1663">
        <v>-100</v>
      </c>
      <c r="F1663">
        <v>-113.625</v>
      </c>
      <c r="G1663">
        <v>-109.2307692</v>
      </c>
      <c r="H1663">
        <v>-108.2692308</v>
      </c>
      <c r="I1663">
        <v>-78</v>
      </c>
      <c r="J1663">
        <v>-115</v>
      </c>
      <c r="K1663">
        <v>-113</v>
      </c>
      <c r="L1663">
        <v>-5.8099522339999998</v>
      </c>
      <c r="M1663">
        <v>-5.5852633819999999</v>
      </c>
      <c r="N1663">
        <v>-5.5360973309999997</v>
      </c>
      <c r="O1663">
        <v>-3.9883500490000001</v>
      </c>
      <c r="P1663">
        <v>-5.8802596869999997</v>
      </c>
      <c r="Q1663">
        <v>-5.7779943009999997</v>
      </c>
      <c r="R1663">
        <v>-0.29049761200000002</v>
      </c>
      <c r="S1663">
        <v>-0.27926316899999998</v>
      </c>
      <c r="T1663">
        <v>-0.27680486700000001</v>
      </c>
      <c r="U1663">
        <v>-0.199417502</v>
      </c>
      <c r="V1663">
        <v>-0.29401298399999998</v>
      </c>
      <c r="W1663">
        <v>-0.288899715</v>
      </c>
      <c r="X1663">
        <v>6.4862080000000003E-3</v>
      </c>
      <c r="Y1663">
        <v>5.3836830000000002E-3</v>
      </c>
      <c r="Z1663">
        <v>1.4852028900000001</v>
      </c>
      <c r="AA1663">
        <v>-5.4614727000000002E-2</v>
      </c>
      <c r="AB1663">
        <v>-2.8122980999999998E-2</v>
      </c>
      <c r="AC1663">
        <v>1.372509126</v>
      </c>
    </row>
    <row r="1664" spans="1:29" x14ac:dyDescent="0.3">
      <c r="A1664">
        <v>16.62</v>
      </c>
      <c r="B1664">
        <v>28.2</v>
      </c>
      <c r="C1664">
        <v>-100</v>
      </c>
      <c r="D1664">
        <v>-100</v>
      </c>
      <c r="E1664">
        <v>-100</v>
      </c>
      <c r="F1664">
        <v>-115.0192308</v>
      </c>
      <c r="G1664">
        <v>-109.4903846</v>
      </c>
      <c r="H1664">
        <v>-107.9807692</v>
      </c>
      <c r="I1664">
        <v>-107</v>
      </c>
      <c r="J1664">
        <v>-110</v>
      </c>
      <c r="K1664">
        <v>-118</v>
      </c>
      <c r="L1664">
        <v>-5.8812430080000002</v>
      </c>
      <c r="M1664">
        <v>-5.5985382149999996</v>
      </c>
      <c r="N1664">
        <v>-5.5213475150000004</v>
      </c>
      <c r="O1664">
        <v>-5.4711981429999996</v>
      </c>
      <c r="P1664">
        <v>-5.6245962220000001</v>
      </c>
      <c r="Q1664">
        <v>-6.0336577660000001</v>
      </c>
      <c r="R1664">
        <v>-0.29406215000000002</v>
      </c>
      <c r="S1664">
        <v>-0.279926911</v>
      </c>
      <c r="T1664">
        <v>-0.27606737599999998</v>
      </c>
      <c r="U1664">
        <v>-0.27355990699999999</v>
      </c>
      <c r="V1664">
        <v>-0.281229811</v>
      </c>
      <c r="W1664">
        <v>-0.30168288799999998</v>
      </c>
      <c r="X1664">
        <v>8.1609839999999996E-3</v>
      </c>
      <c r="Y1664">
        <v>7.2847700000000003E-3</v>
      </c>
      <c r="Z1664">
        <v>1.491327082</v>
      </c>
      <c r="AA1664">
        <v>-4.4282210000000004E-3</v>
      </c>
      <c r="AB1664">
        <v>-1.6192018999999998E-2</v>
      </c>
      <c r="AC1664">
        <v>1.50258352</v>
      </c>
    </row>
    <row r="1665" spans="1:29" x14ac:dyDescent="0.3">
      <c r="A1665">
        <v>16.63</v>
      </c>
      <c r="B1665">
        <v>28.2</v>
      </c>
      <c r="C1665">
        <v>-100</v>
      </c>
      <c r="D1665">
        <v>-100</v>
      </c>
      <c r="E1665">
        <v>-100</v>
      </c>
      <c r="F1665">
        <v>-116.5384615</v>
      </c>
      <c r="G1665">
        <v>-110.0192308</v>
      </c>
      <c r="H1665">
        <v>-107.7211538</v>
      </c>
      <c r="I1665">
        <v>-120</v>
      </c>
      <c r="J1665">
        <v>-102</v>
      </c>
      <c r="K1665">
        <v>-124</v>
      </c>
      <c r="L1665">
        <v>-5.9589253680000001</v>
      </c>
      <c r="M1665">
        <v>-5.6255795429999997</v>
      </c>
      <c r="N1665">
        <v>-5.5080726819999999</v>
      </c>
      <c r="O1665">
        <v>-6.1359231520000002</v>
      </c>
      <c r="P1665">
        <v>-5.2155346790000001</v>
      </c>
      <c r="Q1665">
        <v>-6.3404539230000001</v>
      </c>
      <c r="R1665">
        <v>-0.29794626800000001</v>
      </c>
      <c r="S1665">
        <v>-0.28127897699999999</v>
      </c>
      <c r="T1665">
        <v>-0.27540363400000001</v>
      </c>
      <c r="U1665">
        <v>-0.30679615799999999</v>
      </c>
      <c r="V1665">
        <v>-0.26077673400000001</v>
      </c>
      <c r="W1665">
        <v>-0.31702269599999999</v>
      </c>
      <c r="X1665">
        <v>9.6228649999999995E-3</v>
      </c>
      <c r="Y1665">
        <v>9.4726589999999996E-3</v>
      </c>
      <c r="Z1665">
        <v>1.4993489120000001</v>
      </c>
      <c r="AA1665">
        <v>2.6569327E-2</v>
      </c>
      <c r="AB1665">
        <v>-2.21575E-2</v>
      </c>
      <c r="AC1665">
        <v>1.5519220840000001</v>
      </c>
    </row>
    <row r="1666" spans="1:29" x14ac:dyDescent="0.3">
      <c r="A1666">
        <v>16.64</v>
      </c>
      <c r="B1666">
        <v>28.2</v>
      </c>
      <c r="C1666">
        <v>-100</v>
      </c>
      <c r="D1666">
        <v>-100</v>
      </c>
      <c r="E1666">
        <v>-100</v>
      </c>
      <c r="F1666">
        <v>-117.6730769</v>
      </c>
      <c r="G1666">
        <v>-110.0096154</v>
      </c>
      <c r="H1666">
        <v>-107.9807692</v>
      </c>
      <c r="I1666">
        <v>-128</v>
      </c>
      <c r="J1666">
        <v>-101</v>
      </c>
      <c r="K1666">
        <v>-96</v>
      </c>
      <c r="L1666">
        <v>-6.0169413079999998</v>
      </c>
      <c r="M1666">
        <v>-5.625087883</v>
      </c>
      <c r="N1666">
        <v>-5.5213475150000004</v>
      </c>
      <c r="O1666">
        <v>-6.5449846950000001</v>
      </c>
      <c r="P1666">
        <v>-5.1644019859999997</v>
      </c>
      <c r="Q1666">
        <v>-4.9087385210000001</v>
      </c>
      <c r="R1666">
        <v>-0.30084706500000002</v>
      </c>
      <c r="S1666">
        <v>-0.28125439400000002</v>
      </c>
      <c r="T1666">
        <v>-0.27606737599999998</v>
      </c>
      <c r="U1666">
        <v>-0.32724923500000003</v>
      </c>
      <c r="V1666">
        <v>-0.25822009899999998</v>
      </c>
      <c r="W1666">
        <v>-0.245436926</v>
      </c>
      <c r="X1666">
        <v>1.1311834E-2</v>
      </c>
      <c r="Y1666">
        <v>9.9889030000000004E-3</v>
      </c>
      <c r="Z1666">
        <v>1.5055593599999999</v>
      </c>
      <c r="AA1666">
        <v>3.9853989999999999E-2</v>
      </c>
      <c r="AB1666">
        <v>3.1531826999999998E-2</v>
      </c>
      <c r="AC1666">
        <v>1.4577302809999999</v>
      </c>
    </row>
    <row r="1667" spans="1:29" x14ac:dyDescent="0.3">
      <c r="A1667">
        <v>16.649999999999999</v>
      </c>
      <c r="B1667">
        <v>28.2</v>
      </c>
      <c r="C1667">
        <v>-100</v>
      </c>
      <c r="D1667">
        <v>-100</v>
      </c>
      <c r="E1667">
        <v>-100</v>
      </c>
      <c r="F1667">
        <v>-117.5096154</v>
      </c>
      <c r="G1667">
        <v>-109.9326923</v>
      </c>
      <c r="H1667">
        <v>-108.4615385</v>
      </c>
      <c r="I1667">
        <v>-127</v>
      </c>
      <c r="J1667">
        <v>-83</v>
      </c>
      <c r="K1667">
        <v>-109</v>
      </c>
      <c r="L1667">
        <v>-6.0085830800000002</v>
      </c>
      <c r="M1667">
        <v>-5.6211545989999996</v>
      </c>
      <c r="N1667">
        <v>-5.5459305409999997</v>
      </c>
      <c r="O1667">
        <v>-6.4938520019999997</v>
      </c>
      <c r="P1667">
        <v>-4.2440135129999996</v>
      </c>
      <c r="Q1667">
        <v>-5.5734635289999996</v>
      </c>
      <c r="R1667">
        <v>-0.30042915399999998</v>
      </c>
      <c r="S1667">
        <v>-0.28105773000000001</v>
      </c>
      <c r="T1667">
        <v>-0.27729652700000001</v>
      </c>
      <c r="U1667">
        <v>-0.3246926</v>
      </c>
      <c r="V1667">
        <v>-0.212200676</v>
      </c>
      <c r="W1667">
        <v>-0.27867317600000002</v>
      </c>
      <c r="X1667">
        <v>1.1184097E-2</v>
      </c>
      <c r="Y1667">
        <v>8.9646099999999996E-3</v>
      </c>
      <c r="Z1667">
        <v>1.506637563</v>
      </c>
      <c r="AA1667">
        <v>6.4947243000000002E-2</v>
      </c>
      <c r="AB1667">
        <v>-6.8176920000000002E-3</v>
      </c>
      <c r="AC1667">
        <v>1.4308183370000001</v>
      </c>
    </row>
    <row r="1668" spans="1:29" x14ac:dyDescent="0.3">
      <c r="A1668">
        <v>16.66</v>
      </c>
      <c r="B1668">
        <v>28.2</v>
      </c>
      <c r="C1668">
        <v>-100</v>
      </c>
      <c r="D1668">
        <v>-100</v>
      </c>
      <c r="E1668">
        <v>-100</v>
      </c>
      <c r="F1668">
        <v>-117.5096154</v>
      </c>
      <c r="G1668">
        <v>-110.4230769</v>
      </c>
      <c r="H1668">
        <v>-108.6442308</v>
      </c>
      <c r="I1668">
        <v>-198</v>
      </c>
      <c r="J1668">
        <v>-213</v>
      </c>
      <c r="K1668">
        <v>-218</v>
      </c>
      <c r="L1668">
        <v>-6.0085830800000002</v>
      </c>
      <c r="M1668">
        <v>-5.6462292850000004</v>
      </c>
      <c r="N1668">
        <v>-5.5552720899999999</v>
      </c>
      <c r="O1668">
        <v>-10.124273199999999</v>
      </c>
      <c r="P1668">
        <v>-10.891263589999999</v>
      </c>
      <c r="Q1668">
        <v>-11.146927059999999</v>
      </c>
      <c r="R1668">
        <v>-0.30042915399999998</v>
      </c>
      <c r="S1668">
        <v>-0.28231146400000001</v>
      </c>
      <c r="T1668">
        <v>-0.27776360500000002</v>
      </c>
      <c r="U1668">
        <v>-0.50621366000000001</v>
      </c>
      <c r="V1668">
        <v>-0.54456318000000004</v>
      </c>
      <c r="W1668">
        <v>-0.55734635300000002</v>
      </c>
      <c r="X1668">
        <v>1.0460252999999999E-2</v>
      </c>
      <c r="Y1668">
        <v>9.0711360000000005E-3</v>
      </c>
      <c r="Z1668">
        <v>1.5096565310000001</v>
      </c>
      <c r="AA1668">
        <v>-2.2141106000000001E-2</v>
      </c>
      <c r="AB1668">
        <v>-2.1305289000000002E-2</v>
      </c>
      <c r="AC1668">
        <v>2.8212687590000001</v>
      </c>
    </row>
    <row r="1669" spans="1:29" x14ac:dyDescent="0.3">
      <c r="A1669">
        <v>16.670000000000002</v>
      </c>
      <c r="B1669">
        <v>28.2</v>
      </c>
      <c r="C1669">
        <v>-100</v>
      </c>
      <c r="D1669">
        <v>-100</v>
      </c>
      <c r="E1669">
        <v>-100</v>
      </c>
      <c r="F1669">
        <v>-117.8557692</v>
      </c>
      <c r="G1669">
        <v>-110.2980769</v>
      </c>
      <c r="H1669">
        <v>-109.2403846</v>
      </c>
      <c r="I1669">
        <v>0</v>
      </c>
      <c r="J1669">
        <v>0</v>
      </c>
      <c r="K1669">
        <v>0</v>
      </c>
      <c r="L1669">
        <v>-6.0262828580000001</v>
      </c>
      <c r="M1669">
        <v>-5.639837698</v>
      </c>
      <c r="N1669">
        <v>-5.5857550419999997</v>
      </c>
      <c r="O1669">
        <v>0</v>
      </c>
      <c r="P1669">
        <v>0</v>
      </c>
      <c r="Q1669">
        <v>0</v>
      </c>
      <c r="R1669">
        <v>-0.30131414299999998</v>
      </c>
      <c r="S1669">
        <v>-0.281991885</v>
      </c>
      <c r="T1669">
        <v>-0.279287752</v>
      </c>
      <c r="U1669">
        <v>0</v>
      </c>
      <c r="V1669">
        <v>0</v>
      </c>
      <c r="W1669">
        <v>0</v>
      </c>
      <c r="X1669">
        <v>1.1155711E-2</v>
      </c>
      <c r="Y1669">
        <v>8.2435080000000001E-3</v>
      </c>
      <c r="Z1669">
        <v>1.513322421</v>
      </c>
      <c r="AA1669">
        <v>0</v>
      </c>
      <c r="AB1669">
        <v>0</v>
      </c>
      <c r="AC1669">
        <v>0</v>
      </c>
    </row>
    <row r="1670" spans="1:29" x14ac:dyDescent="0.3">
      <c r="A1670">
        <v>16.68</v>
      </c>
      <c r="B1670">
        <v>28.2</v>
      </c>
      <c r="C1670">
        <v>-100</v>
      </c>
      <c r="D1670">
        <v>-100</v>
      </c>
      <c r="E1670">
        <v>-100</v>
      </c>
      <c r="F1670">
        <v>-118.1153846</v>
      </c>
      <c r="G1670">
        <v>-110.3846154</v>
      </c>
      <c r="H1670">
        <v>-109.4711538</v>
      </c>
      <c r="I1670">
        <v>-231</v>
      </c>
      <c r="J1670">
        <v>-205</v>
      </c>
      <c r="K1670">
        <v>-184</v>
      </c>
      <c r="L1670">
        <v>-6.0395576919999998</v>
      </c>
      <c r="M1670">
        <v>-5.6442626430000002</v>
      </c>
      <c r="N1670">
        <v>-5.5975548939999999</v>
      </c>
      <c r="O1670">
        <v>-11.811652069999999</v>
      </c>
      <c r="P1670">
        <v>-10.48220205</v>
      </c>
      <c r="Q1670">
        <v>-9.4084154990000002</v>
      </c>
      <c r="R1670">
        <v>-0.301977885</v>
      </c>
      <c r="S1670">
        <v>-0.28221313199999998</v>
      </c>
      <c r="T1670">
        <v>-0.27987774500000001</v>
      </c>
      <c r="U1670">
        <v>-0.59058260299999998</v>
      </c>
      <c r="V1670">
        <v>-0.52411010300000005</v>
      </c>
      <c r="W1670">
        <v>-0.47042077500000001</v>
      </c>
      <c r="X1670">
        <v>1.1411185000000001E-2</v>
      </c>
      <c r="Y1670">
        <v>8.1451760000000005E-3</v>
      </c>
      <c r="Z1670">
        <v>1.5159101079999999</v>
      </c>
      <c r="AA1670">
        <v>3.8377915999999998E-2</v>
      </c>
      <c r="AB1670">
        <v>5.7950385E-2</v>
      </c>
      <c r="AC1670">
        <v>2.780900844</v>
      </c>
    </row>
    <row r="1671" spans="1:29" x14ac:dyDescent="0.3">
      <c r="A1671">
        <v>16.690000000000001</v>
      </c>
      <c r="B1671">
        <v>28.2</v>
      </c>
      <c r="C1671">
        <v>-100</v>
      </c>
      <c r="D1671">
        <v>-100</v>
      </c>
      <c r="E1671">
        <v>-100</v>
      </c>
      <c r="F1671">
        <v>-118.0576923</v>
      </c>
      <c r="G1671">
        <v>-110.5961538</v>
      </c>
      <c r="H1671">
        <v>-109.875</v>
      </c>
      <c r="I1671">
        <v>-120</v>
      </c>
      <c r="J1671">
        <v>0</v>
      </c>
      <c r="K1671">
        <v>0</v>
      </c>
      <c r="L1671">
        <v>-6.036607729</v>
      </c>
      <c r="M1671">
        <v>-5.6550791739999999</v>
      </c>
      <c r="N1671">
        <v>-5.6182046359999998</v>
      </c>
      <c r="O1671">
        <v>-6.1359231520000002</v>
      </c>
      <c r="P1671">
        <v>0</v>
      </c>
      <c r="Q1671">
        <v>0</v>
      </c>
      <c r="R1671">
        <v>-0.30183038600000001</v>
      </c>
      <c r="S1671">
        <v>-0.282753959</v>
      </c>
      <c r="T1671">
        <v>-0.28091023199999998</v>
      </c>
      <c r="U1671">
        <v>-0.30679615799999999</v>
      </c>
      <c r="V1671">
        <v>0</v>
      </c>
      <c r="W1671">
        <v>0</v>
      </c>
      <c r="X1671">
        <v>1.1013781E-2</v>
      </c>
      <c r="Y1671">
        <v>7.5879609999999998E-3</v>
      </c>
      <c r="Z1671">
        <v>1.5184115380000001</v>
      </c>
      <c r="AA1671">
        <v>0.17712884400000001</v>
      </c>
      <c r="AB1671">
        <v>0.102265386</v>
      </c>
      <c r="AC1671">
        <v>0.53823887299999995</v>
      </c>
    </row>
    <row r="1672" spans="1:29" x14ac:dyDescent="0.3">
      <c r="A1672">
        <v>16.7</v>
      </c>
      <c r="B1672">
        <v>28.2</v>
      </c>
      <c r="C1672">
        <v>-100</v>
      </c>
      <c r="D1672">
        <v>-100</v>
      </c>
      <c r="E1672">
        <v>-100</v>
      </c>
      <c r="F1672">
        <v>-117.75</v>
      </c>
      <c r="G1672">
        <v>-110.8173077</v>
      </c>
      <c r="H1672">
        <v>-110.8557692</v>
      </c>
      <c r="I1672">
        <v>-120</v>
      </c>
      <c r="J1672">
        <v>-173</v>
      </c>
      <c r="K1672">
        <v>-203</v>
      </c>
      <c r="L1672">
        <v>-6.0208745920000002</v>
      </c>
      <c r="M1672">
        <v>-5.6663873660000004</v>
      </c>
      <c r="N1672">
        <v>-5.6683540079999997</v>
      </c>
      <c r="O1672">
        <v>-6.1359231520000002</v>
      </c>
      <c r="P1672">
        <v>-8.8459558769999997</v>
      </c>
      <c r="Q1672">
        <v>-10.37993666</v>
      </c>
      <c r="R1672">
        <v>-0.30104373000000001</v>
      </c>
      <c r="S1672">
        <v>-0.28331936800000002</v>
      </c>
      <c r="T1672">
        <v>-0.28341769999999999</v>
      </c>
      <c r="U1672">
        <v>-0.30679615799999999</v>
      </c>
      <c r="V1672">
        <v>-0.44229779400000002</v>
      </c>
      <c r="W1672">
        <v>-0.51899683299999999</v>
      </c>
      <c r="X1672">
        <v>1.0233165000000001E-2</v>
      </c>
      <c r="Y1672">
        <v>5.8425660000000004E-3</v>
      </c>
      <c r="Z1672">
        <v>1.5224224529999999</v>
      </c>
      <c r="AA1672">
        <v>-7.8231906000000004E-2</v>
      </c>
      <c r="AB1672">
        <v>-9.6299905000000005E-2</v>
      </c>
      <c r="AC1672">
        <v>2.2247206749999999</v>
      </c>
    </row>
    <row r="1673" spans="1:29" x14ac:dyDescent="0.3">
      <c r="A1673">
        <v>16.71</v>
      </c>
      <c r="B1673">
        <v>28.2</v>
      </c>
      <c r="C1673">
        <v>-100</v>
      </c>
      <c r="D1673">
        <v>-100</v>
      </c>
      <c r="E1673">
        <v>-100</v>
      </c>
      <c r="F1673">
        <v>-116.5480769</v>
      </c>
      <c r="G1673">
        <v>-110.3365385</v>
      </c>
      <c r="H1673">
        <v>-110.0288462</v>
      </c>
      <c r="I1673">
        <v>-91</v>
      </c>
      <c r="J1673">
        <v>-103</v>
      </c>
      <c r="K1673">
        <v>0</v>
      </c>
      <c r="L1673">
        <v>-5.9594170289999999</v>
      </c>
      <c r="M1673">
        <v>-5.6418043400000002</v>
      </c>
      <c r="N1673">
        <v>-5.6260712039999996</v>
      </c>
      <c r="O1673">
        <v>-4.6530750569999997</v>
      </c>
      <c r="P1673">
        <v>-5.2666673719999997</v>
      </c>
      <c r="Q1673">
        <v>0</v>
      </c>
      <c r="R1673">
        <v>-0.29797085099999998</v>
      </c>
      <c r="S1673">
        <v>-0.28209021699999998</v>
      </c>
      <c r="T1673">
        <v>-0.28130356000000001</v>
      </c>
      <c r="U1673">
        <v>-0.23265375299999999</v>
      </c>
      <c r="V1673">
        <v>-0.26333336899999998</v>
      </c>
      <c r="W1673">
        <v>0</v>
      </c>
      <c r="X1673">
        <v>9.1686890000000007E-3</v>
      </c>
      <c r="Y1673">
        <v>5.8179829999999997E-3</v>
      </c>
      <c r="Z1673">
        <v>1.5111660149999999</v>
      </c>
      <c r="AA1673">
        <v>-1.7712884000000002E-2</v>
      </c>
      <c r="AB1673">
        <v>0.16532904000000001</v>
      </c>
      <c r="AC1673">
        <v>0.87015284500000001</v>
      </c>
    </row>
    <row r="1674" spans="1:29" x14ac:dyDescent="0.3">
      <c r="A1674">
        <v>16.72</v>
      </c>
      <c r="B1674">
        <v>28.2</v>
      </c>
      <c r="C1674">
        <v>-100</v>
      </c>
      <c r="D1674">
        <v>-100</v>
      </c>
      <c r="E1674">
        <v>-100</v>
      </c>
      <c r="F1674">
        <v>-116.0192308</v>
      </c>
      <c r="G1674">
        <v>-109.7307692</v>
      </c>
      <c r="H1674">
        <v>-109.1923077</v>
      </c>
      <c r="I1674">
        <v>-102</v>
      </c>
      <c r="J1674">
        <v>-113</v>
      </c>
      <c r="K1674">
        <v>-201</v>
      </c>
      <c r="L1674">
        <v>-5.9323757009999998</v>
      </c>
      <c r="M1674">
        <v>-5.6108297279999997</v>
      </c>
      <c r="N1674">
        <v>-5.5832967389999997</v>
      </c>
      <c r="O1674">
        <v>-5.2155346790000001</v>
      </c>
      <c r="P1674">
        <v>-5.7779943009999997</v>
      </c>
      <c r="Q1674">
        <v>-10.27767128</v>
      </c>
      <c r="R1674">
        <v>-0.296618785</v>
      </c>
      <c r="S1674">
        <v>-0.28054148600000001</v>
      </c>
      <c r="T1674">
        <v>-0.279164837</v>
      </c>
      <c r="U1674">
        <v>-0.26077673400000001</v>
      </c>
      <c r="V1674">
        <v>-0.288899715</v>
      </c>
      <c r="W1674">
        <v>-0.51388356400000001</v>
      </c>
      <c r="X1674">
        <v>9.2822330000000008E-3</v>
      </c>
      <c r="Y1674">
        <v>6.2768659999999999E-3</v>
      </c>
      <c r="Z1674">
        <v>1.502324752</v>
      </c>
      <c r="AA1674">
        <v>-1.6236811E-2</v>
      </c>
      <c r="AB1674">
        <v>-0.15936355999999999</v>
      </c>
      <c r="AC1674">
        <v>1.86589476</v>
      </c>
    </row>
    <row r="1675" spans="1:29" x14ac:dyDescent="0.3">
      <c r="A1675">
        <v>16.73</v>
      </c>
      <c r="B1675">
        <v>28.2</v>
      </c>
      <c r="C1675">
        <v>-100</v>
      </c>
      <c r="D1675">
        <v>-100</v>
      </c>
      <c r="E1675">
        <v>-100</v>
      </c>
      <c r="F1675">
        <v>-115.5576923</v>
      </c>
      <c r="G1675">
        <v>-108.8942308</v>
      </c>
      <c r="H1675">
        <v>-108.5769231</v>
      </c>
      <c r="I1675">
        <v>-102</v>
      </c>
      <c r="J1675">
        <v>-120</v>
      </c>
      <c r="K1675">
        <v>0</v>
      </c>
      <c r="L1675">
        <v>-5.9087759960000001</v>
      </c>
      <c r="M1675">
        <v>-5.5680552639999998</v>
      </c>
      <c r="N1675">
        <v>-5.5518304670000003</v>
      </c>
      <c r="O1675">
        <v>-5.2155346790000001</v>
      </c>
      <c r="P1675">
        <v>-6.1359231520000002</v>
      </c>
      <c r="Q1675">
        <v>0</v>
      </c>
      <c r="R1675">
        <v>-0.2954388</v>
      </c>
      <c r="S1675">
        <v>-0.278402763</v>
      </c>
      <c r="T1675">
        <v>-0.27759152300000001</v>
      </c>
      <c r="U1675">
        <v>-0.26077673400000001</v>
      </c>
      <c r="V1675">
        <v>-0.30679615799999999</v>
      </c>
      <c r="W1675">
        <v>0</v>
      </c>
      <c r="X1675">
        <v>9.8357600000000007E-3</v>
      </c>
      <c r="Y1675">
        <v>6.2195050000000002E-3</v>
      </c>
      <c r="Z1675">
        <v>1.4937422570000001</v>
      </c>
      <c r="AA1675">
        <v>-2.6569327E-2</v>
      </c>
      <c r="AB1675">
        <v>0.18919096399999999</v>
      </c>
      <c r="AC1675">
        <v>0.99574191499999998</v>
      </c>
    </row>
    <row r="1676" spans="1:29" x14ac:dyDescent="0.3">
      <c r="A1676">
        <v>16.739999999999998</v>
      </c>
      <c r="B1676">
        <v>28.2</v>
      </c>
      <c r="C1676">
        <v>-100</v>
      </c>
      <c r="D1676">
        <v>-100</v>
      </c>
      <c r="E1676">
        <v>-100</v>
      </c>
      <c r="F1676">
        <v>-113.6923077</v>
      </c>
      <c r="G1676">
        <v>-107.9230769</v>
      </c>
      <c r="H1676">
        <v>-107.9807692</v>
      </c>
      <c r="I1676">
        <v>-102</v>
      </c>
      <c r="J1676">
        <v>-122</v>
      </c>
      <c r="K1676">
        <v>-189</v>
      </c>
      <c r="L1676">
        <v>-5.8133938580000004</v>
      </c>
      <c r="M1676">
        <v>-5.5183975519999997</v>
      </c>
      <c r="N1676">
        <v>-5.5213475150000004</v>
      </c>
      <c r="O1676">
        <v>-5.2155346790000001</v>
      </c>
      <c r="P1676">
        <v>-6.2381885370000001</v>
      </c>
      <c r="Q1676">
        <v>-9.6640789639999998</v>
      </c>
      <c r="R1676">
        <v>-0.29066969300000001</v>
      </c>
      <c r="S1676">
        <v>-0.27591987800000001</v>
      </c>
      <c r="T1676">
        <v>-0.27606737599999998</v>
      </c>
      <c r="U1676">
        <v>-0.26077673400000001</v>
      </c>
      <c r="V1676">
        <v>-0.31190942700000002</v>
      </c>
      <c r="W1676">
        <v>-0.48320394799999999</v>
      </c>
      <c r="X1676">
        <v>8.5158100000000004E-3</v>
      </c>
      <c r="Y1676">
        <v>4.8182729999999997E-3</v>
      </c>
      <c r="Z1676">
        <v>1.47834552</v>
      </c>
      <c r="AA1676">
        <v>-2.9521473999999999E-2</v>
      </c>
      <c r="AB1676">
        <v>-0.131240579</v>
      </c>
      <c r="AC1676">
        <v>1.8524387879999999</v>
      </c>
    </row>
    <row r="1677" spans="1:29" x14ac:dyDescent="0.3">
      <c r="A1677">
        <v>16.75</v>
      </c>
      <c r="B1677">
        <v>28.2</v>
      </c>
      <c r="C1677">
        <v>-100</v>
      </c>
      <c r="D1677">
        <v>-100</v>
      </c>
      <c r="E1677">
        <v>-100</v>
      </c>
      <c r="F1677">
        <v>-112.3942308</v>
      </c>
      <c r="G1677">
        <v>-108.1346154</v>
      </c>
      <c r="H1677">
        <v>-108.5961538</v>
      </c>
      <c r="I1677">
        <v>-107</v>
      </c>
      <c r="J1677">
        <v>-93</v>
      </c>
      <c r="K1677">
        <v>-111</v>
      </c>
      <c r="L1677">
        <v>-5.747019689</v>
      </c>
      <c r="M1677">
        <v>-5.5292140840000004</v>
      </c>
      <c r="N1677">
        <v>-5.5528137879999999</v>
      </c>
      <c r="O1677">
        <v>-5.4711981429999996</v>
      </c>
      <c r="P1677">
        <v>-4.7553404419999996</v>
      </c>
      <c r="Q1677">
        <v>-5.6757289149999997</v>
      </c>
      <c r="R1677">
        <v>-0.28735098399999998</v>
      </c>
      <c r="S1677">
        <v>-0.276460704</v>
      </c>
      <c r="T1677">
        <v>-0.277640689</v>
      </c>
      <c r="U1677">
        <v>-0.27355990699999999</v>
      </c>
      <c r="V1677">
        <v>-0.23776702199999999</v>
      </c>
      <c r="W1677">
        <v>-0.28378644600000003</v>
      </c>
      <c r="X1677">
        <v>6.287506E-3</v>
      </c>
      <c r="Y1677">
        <v>2.8434369999999999E-3</v>
      </c>
      <c r="Z1677">
        <v>1.476232242</v>
      </c>
      <c r="AA1677">
        <v>2.0665032E-2</v>
      </c>
      <c r="AB1677">
        <v>-1.8748654E-2</v>
      </c>
      <c r="AC1677">
        <v>1.394935746</v>
      </c>
    </row>
    <row r="1678" spans="1:29" x14ac:dyDescent="0.3">
      <c r="A1678">
        <v>16.760000000000002</v>
      </c>
      <c r="B1678">
        <v>28.2</v>
      </c>
      <c r="C1678">
        <v>-100</v>
      </c>
      <c r="D1678">
        <v>-100</v>
      </c>
      <c r="E1678">
        <v>-100</v>
      </c>
      <c r="F1678">
        <v>-110.8846154</v>
      </c>
      <c r="G1678">
        <v>-107.9038462</v>
      </c>
      <c r="H1678">
        <v>-109.2019231</v>
      </c>
      <c r="I1678">
        <v>-94</v>
      </c>
      <c r="J1678">
        <v>-112</v>
      </c>
      <c r="K1678">
        <v>-117</v>
      </c>
      <c r="L1678">
        <v>-5.669828989</v>
      </c>
      <c r="M1678">
        <v>-5.5174142310000001</v>
      </c>
      <c r="N1678">
        <v>-5.5837884000000004</v>
      </c>
      <c r="O1678">
        <v>-4.8064731350000001</v>
      </c>
      <c r="P1678">
        <v>-5.7268616080000001</v>
      </c>
      <c r="Q1678">
        <v>-5.9825250729999997</v>
      </c>
      <c r="R1678">
        <v>-0.28349144900000001</v>
      </c>
      <c r="S1678">
        <v>-0.27587071200000002</v>
      </c>
      <c r="T1678">
        <v>-0.27918942000000002</v>
      </c>
      <c r="U1678">
        <v>-0.240323657</v>
      </c>
      <c r="V1678">
        <v>-0.28634308000000003</v>
      </c>
      <c r="W1678">
        <v>-0.29912625399999998</v>
      </c>
      <c r="X1678">
        <v>4.3998350000000004E-3</v>
      </c>
      <c r="Y1678">
        <v>3.2777400000000002E-4</v>
      </c>
      <c r="Z1678">
        <v>1.471143125</v>
      </c>
      <c r="AA1678">
        <v>-2.6569327E-2</v>
      </c>
      <c r="AB1678">
        <v>-2.3861923E-2</v>
      </c>
      <c r="AC1678">
        <v>1.4487596330000001</v>
      </c>
    </row>
    <row r="1679" spans="1:29" x14ac:dyDescent="0.3">
      <c r="A1679">
        <v>16.77</v>
      </c>
      <c r="B1679">
        <v>28.2</v>
      </c>
      <c r="C1679">
        <v>-100</v>
      </c>
      <c r="D1679">
        <v>-100</v>
      </c>
      <c r="E1679">
        <v>-100</v>
      </c>
      <c r="F1679">
        <v>-110</v>
      </c>
      <c r="G1679">
        <v>-107.4807692</v>
      </c>
      <c r="H1679">
        <v>-109.2980769</v>
      </c>
      <c r="I1679">
        <v>-124</v>
      </c>
      <c r="J1679">
        <v>-105</v>
      </c>
      <c r="K1679">
        <v>-119</v>
      </c>
      <c r="L1679">
        <v>-5.6245962220000001</v>
      </c>
      <c r="M1679">
        <v>-5.4957811689999998</v>
      </c>
      <c r="N1679">
        <v>-5.5887050049999996</v>
      </c>
      <c r="O1679">
        <v>-6.3404539230000001</v>
      </c>
      <c r="P1679">
        <v>-5.3689327579999997</v>
      </c>
      <c r="Q1679">
        <v>-6.0847904589999997</v>
      </c>
      <c r="R1679">
        <v>-0.281229811</v>
      </c>
      <c r="S1679">
        <v>-0.27478905799999997</v>
      </c>
      <c r="T1679">
        <v>-0.27943525000000002</v>
      </c>
      <c r="U1679">
        <v>-0.31702269599999999</v>
      </c>
      <c r="V1679">
        <v>-0.26844663800000002</v>
      </c>
      <c r="W1679">
        <v>-0.30423952300000001</v>
      </c>
      <c r="X1679">
        <v>3.71857E-3</v>
      </c>
      <c r="Y1679">
        <v>-9.50544E-4</v>
      </c>
      <c r="Z1679">
        <v>1.465708982</v>
      </c>
      <c r="AA1679">
        <v>2.8045400000000002E-2</v>
      </c>
      <c r="AB1679">
        <v>-7.669904E-3</v>
      </c>
      <c r="AC1679">
        <v>1.5608927319999999</v>
      </c>
    </row>
    <row r="1680" spans="1:29" x14ac:dyDescent="0.3">
      <c r="A1680">
        <v>16.78</v>
      </c>
      <c r="B1680">
        <v>28.2</v>
      </c>
      <c r="C1680">
        <v>-100</v>
      </c>
      <c r="D1680">
        <v>-100</v>
      </c>
      <c r="E1680">
        <v>-100</v>
      </c>
      <c r="F1680">
        <v>-110.7596154</v>
      </c>
      <c r="G1680">
        <v>-106.5384615</v>
      </c>
      <c r="H1680">
        <v>-109.125</v>
      </c>
      <c r="I1680">
        <v>-131</v>
      </c>
      <c r="J1680">
        <v>-105</v>
      </c>
      <c r="K1680">
        <v>-117</v>
      </c>
      <c r="L1680">
        <v>-5.6634374019999996</v>
      </c>
      <c r="M1680">
        <v>-5.4475984390000001</v>
      </c>
      <c r="N1680">
        <v>-5.5798551160000001</v>
      </c>
      <c r="O1680">
        <v>-6.6983827739999997</v>
      </c>
      <c r="P1680">
        <v>-5.3689327579999997</v>
      </c>
      <c r="Q1680">
        <v>-5.9825250729999997</v>
      </c>
      <c r="R1680">
        <v>-0.28317186999999999</v>
      </c>
      <c r="S1680">
        <v>-0.272379922</v>
      </c>
      <c r="T1680">
        <v>-0.27899275600000001</v>
      </c>
      <c r="U1680">
        <v>-0.33491913899999998</v>
      </c>
      <c r="V1680">
        <v>-0.26844663800000002</v>
      </c>
      <c r="W1680">
        <v>-0.29912625399999998</v>
      </c>
      <c r="X1680">
        <v>6.2307339999999999E-3</v>
      </c>
      <c r="Y1680">
        <v>-8.1123999999999996E-4</v>
      </c>
      <c r="Z1680">
        <v>1.464113242</v>
      </c>
      <c r="AA1680">
        <v>3.8377915999999998E-2</v>
      </c>
      <c r="AB1680">
        <v>1.704423E-3</v>
      </c>
      <c r="AC1680">
        <v>1.5833193510000001</v>
      </c>
    </row>
    <row r="1681" spans="1:29" x14ac:dyDescent="0.3">
      <c r="A1681">
        <v>16.79</v>
      </c>
      <c r="B1681">
        <v>28.2</v>
      </c>
      <c r="C1681">
        <v>-100</v>
      </c>
      <c r="D1681">
        <v>-100</v>
      </c>
      <c r="E1681">
        <v>-100</v>
      </c>
      <c r="F1681">
        <v>-111.5673077</v>
      </c>
      <c r="G1681">
        <v>-105.0576923</v>
      </c>
      <c r="H1681">
        <v>-109.0384615</v>
      </c>
      <c r="I1681">
        <v>-125</v>
      </c>
      <c r="J1681">
        <v>-108</v>
      </c>
      <c r="K1681">
        <v>-91</v>
      </c>
      <c r="L1681">
        <v>-5.704736885</v>
      </c>
      <c r="M1681">
        <v>-5.3718827210000004</v>
      </c>
      <c r="N1681">
        <v>-5.5754301709999998</v>
      </c>
      <c r="O1681">
        <v>-6.3915866159999997</v>
      </c>
      <c r="P1681">
        <v>-5.5223308360000001</v>
      </c>
      <c r="Q1681">
        <v>-4.6530750569999997</v>
      </c>
      <c r="R1681">
        <v>-0.28523684399999999</v>
      </c>
      <c r="S1681">
        <v>-0.26859413599999998</v>
      </c>
      <c r="T1681">
        <v>-0.27877150899999997</v>
      </c>
      <c r="U1681">
        <v>-0.31957933100000002</v>
      </c>
      <c r="V1681">
        <v>-0.27611654200000002</v>
      </c>
      <c r="W1681">
        <v>-0.23265375299999999</v>
      </c>
      <c r="X1681">
        <v>9.6086720000000004E-3</v>
      </c>
      <c r="Y1681">
        <v>-1.2373460000000001E-3</v>
      </c>
      <c r="Z1681">
        <v>1.4607061210000001</v>
      </c>
      <c r="AA1681">
        <v>2.5093252999999999E-2</v>
      </c>
      <c r="AB1681">
        <v>4.3462789000000002E-2</v>
      </c>
      <c r="AC1681">
        <v>1.4532449569999999</v>
      </c>
    </row>
    <row r="1682" spans="1:29" x14ac:dyDescent="0.3">
      <c r="A1682">
        <v>16.8</v>
      </c>
      <c r="B1682">
        <v>28.2</v>
      </c>
      <c r="C1682">
        <v>-100</v>
      </c>
      <c r="D1682">
        <v>-100</v>
      </c>
      <c r="E1682">
        <v>-100</v>
      </c>
      <c r="F1682">
        <v>-112.0192308</v>
      </c>
      <c r="G1682">
        <v>-104.4711538</v>
      </c>
      <c r="H1682">
        <v>-108.2115385</v>
      </c>
      <c r="I1682">
        <v>-117</v>
      </c>
      <c r="J1682">
        <v>-85</v>
      </c>
      <c r="K1682">
        <v>-112</v>
      </c>
      <c r="L1682">
        <v>-5.7278449289999998</v>
      </c>
      <c r="M1682">
        <v>-5.3418914300000004</v>
      </c>
      <c r="N1682">
        <v>-5.5331473679999998</v>
      </c>
      <c r="O1682">
        <v>-5.9825250729999997</v>
      </c>
      <c r="P1682">
        <v>-4.3462788989999996</v>
      </c>
      <c r="Q1682">
        <v>-5.7268616080000001</v>
      </c>
      <c r="R1682">
        <v>-0.28639224600000002</v>
      </c>
      <c r="S1682">
        <v>-0.267094571</v>
      </c>
      <c r="T1682">
        <v>-0.27665736800000001</v>
      </c>
      <c r="U1682">
        <v>-0.29912625399999998</v>
      </c>
      <c r="V1682">
        <v>-0.21731394500000001</v>
      </c>
      <c r="W1682">
        <v>-0.28634308000000003</v>
      </c>
      <c r="X1682">
        <v>1.1141518E-2</v>
      </c>
      <c r="Y1682" s="1">
        <v>5.7399999999999999E-5</v>
      </c>
      <c r="Z1682">
        <v>1.4563933090000001</v>
      </c>
      <c r="AA1682">
        <v>4.7234357999999997E-2</v>
      </c>
      <c r="AB1682">
        <v>-1.8748654E-2</v>
      </c>
      <c r="AC1682">
        <v>1.4083917180000001</v>
      </c>
    </row>
    <row r="1683" spans="1:29" x14ac:dyDescent="0.3">
      <c r="A1683">
        <v>16.809999999999999</v>
      </c>
      <c r="B1683">
        <v>28.2</v>
      </c>
      <c r="C1683">
        <v>-100</v>
      </c>
      <c r="D1683">
        <v>-100</v>
      </c>
      <c r="E1683">
        <v>-100</v>
      </c>
      <c r="F1683">
        <v>-112.1538462</v>
      </c>
      <c r="G1683">
        <v>-104.5961538</v>
      </c>
      <c r="H1683">
        <v>-107.1442308</v>
      </c>
      <c r="I1683">
        <v>-91</v>
      </c>
      <c r="J1683">
        <v>-110</v>
      </c>
      <c r="K1683">
        <v>-111</v>
      </c>
      <c r="L1683">
        <v>-5.734728176</v>
      </c>
      <c r="M1683">
        <v>-5.3482830159999999</v>
      </c>
      <c r="N1683">
        <v>-5.4785730509999997</v>
      </c>
      <c r="O1683">
        <v>-4.6530750569999997</v>
      </c>
      <c r="P1683">
        <v>-5.6245962220000001</v>
      </c>
      <c r="Q1683">
        <v>-5.6757289149999997</v>
      </c>
      <c r="R1683">
        <v>-0.28673640900000003</v>
      </c>
      <c r="S1683">
        <v>-0.26741415099999999</v>
      </c>
      <c r="T1683">
        <v>-0.27392865300000002</v>
      </c>
      <c r="U1683">
        <v>-0.23265375299999999</v>
      </c>
      <c r="V1683">
        <v>-0.281229811</v>
      </c>
      <c r="W1683">
        <v>-0.28378644600000003</v>
      </c>
      <c r="X1683">
        <v>1.1155711E-2</v>
      </c>
      <c r="Y1683">
        <v>2.097752E-3</v>
      </c>
      <c r="Z1683">
        <v>1.4527705479999999</v>
      </c>
      <c r="AA1683">
        <v>-2.8045400000000002E-2</v>
      </c>
      <c r="AB1683">
        <v>-1.7896443000000001E-2</v>
      </c>
      <c r="AC1683">
        <v>1.39942107</v>
      </c>
    </row>
    <row r="1684" spans="1:29" x14ac:dyDescent="0.3">
      <c r="A1684">
        <v>16.82</v>
      </c>
      <c r="B1684">
        <v>28.2</v>
      </c>
      <c r="C1684">
        <v>-100</v>
      </c>
      <c r="D1684">
        <v>-100</v>
      </c>
      <c r="E1684">
        <v>-100</v>
      </c>
      <c r="F1684">
        <v>-113.1057692</v>
      </c>
      <c r="G1684">
        <v>-106.2307692</v>
      </c>
      <c r="H1684">
        <v>-105.6057692</v>
      </c>
      <c r="I1684">
        <v>-114</v>
      </c>
      <c r="J1684">
        <v>-107</v>
      </c>
      <c r="K1684">
        <v>-106</v>
      </c>
      <c r="L1684">
        <v>-5.7834025670000004</v>
      </c>
      <c r="M1684">
        <v>-5.4318653030000004</v>
      </c>
      <c r="N1684">
        <v>-5.3999073700000002</v>
      </c>
      <c r="O1684">
        <v>-5.8291269940000001</v>
      </c>
      <c r="P1684">
        <v>-5.4711981429999996</v>
      </c>
      <c r="Q1684">
        <v>-5.4200654510000001</v>
      </c>
      <c r="R1684">
        <v>-0.28917012800000003</v>
      </c>
      <c r="S1684">
        <v>-0.27159326499999997</v>
      </c>
      <c r="T1684">
        <v>-0.26999536800000001</v>
      </c>
      <c r="U1684">
        <v>-0.29145634999999998</v>
      </c>
      <c r="V1684">
        <v>-0.27355990699999999</v>
      </c>
      <c r="W1684">
        <v>-0.27100327299999999</v>
      </c>
      <c r="X1684">
        <v>1.0148007000000001E-2</v>
      </c>
      <c r="Y1684">
        <v>6.9242189999999997E-3</v>
      </c>
      <c r="Z1684">
        <v>1.4574715119999999</v>
      </c>
      <c r="AA1684">
        <v>1.0332516E-2</v>
      </c>
      <c r="AB1684">
        <v>7.669904E-3</v>
      </c>
      <c r="AC1684">
        <v>1.4667009289999999</v>
      </c>
    </row>
    <row r="1685" spans="1:29" x14ac:dyDescent="0.3">
      <c r="A1685">
        <v>16.829999999999998</v>
      </c>
      <c r="B1685">
        <v>28.2</v>
      </c>
      <c r="C1685">
        <v>-100</v>
      </c>
      <c r="D1685">
        <v>-100</v>
      </c>
      <c r="E1685">
        <v>-100</v>
      </c>
      <c r="F1685">
        <v>-114.7980769</v>
      </c>
      <c r="G1685">
        <v>-109.0288462</v>
      </c>
      <c r="H1685">
        <v>-104.9423077</v>
      </c>
      <c r="I1685">
        <v>-116</v>
      </c>
      <c r="J1685">
        <v>-106</v>
      </c>
      <c r="K1685">
        <v>-104</v>
      </c>
      <c r="L1685">
        <v>-5.8699348159999998</v>
      </c>
      <c r="M1685">
        <v>-5.574938511</v>
      </c>
      <c r="N1685">
        <v>-5.3659827949999999</v>
      </c>
      <c r="O1685">
        <v>-5.9313923800000001</v>
      </c>
      <c r="P1685">
        <v>-5.4200654510000001</v>
      </c>
      <c r="Q1685">
        <v>-5.3178000650000001</v>
      </c>
      <c r="R1685">
        <v>-0.29349674100000001</v>
      </c>
      <c r="S1685">
        <v>-0.27874692600000001</v>
      </c>
      <c r="T1685">
        <v>-0.26829913999999999</v>
      </c>
      <c r="U1685">
        <v>-0.29656961900000001</v>
      </c>
      <c r="V1685">
        <v>-0.27100327299999999</v>
      </c>
      <c r="W1685">
        <v>-0.26589000299999999</v>
      </c>
      <c r="X1685">
        <v>8.5158100000000004E-3</v>
      </c>
      <c r="Y1685">
        <v>1.1881796E-2</v>
      </c>
      <c r="Z1685">
        <v>1.4746365020000001</v>
      </c>
      <c r="AA1685">
        <v>1.4760736999999999E-2</v>
      </c>
      <c r="AB1685">
        <v>1.1930962E-2</v>
      </c>
      <c r="AC1685">
        <v>1.4622156049999999</v>
      </c>
    </row>
    <row r="1686" spans="1:29" x14ac:dyDescent="0.3">
      <c r="A1686">
        <v>16.84</v>
      </c>
      <c r="B1686">
        <v>28.2</v>
      </c>
      <c r="C1686">
        <v>-100</v>
      </c>
      <c r="D1686">
        <v>-100</v>
      </c>
      <c r="E1686">
        <v>-100</v>
      </c>
      <c r="F1686">
        <v>-116.3653846</v>
      </c>
      <c r="G1686">
        <v>-111.5673077</v>
      </c>
      <c r="H1686">
        <v>-106.5961538</v>
      </c>
      <c r="I1686">
        <v>-117</v>
      </c>
      <c r="J1686">
        <v>-104</v>
      </c>
      <c r="K1686">
        <v>-83</v>
      </c>
      <c r="L1686">
        <v>-5.9500754789999997</v>
      </c>
      <c r="M1686">
        <v>-5.704736885</v>
      </c>
      <c r="N1686">
        <v>-5.4505484019999999</v>
      </c>
      <c r="O1686">
        <v>-5.9825250729999997</v>
      </c>
      <c r="P1686">
        <v>-5.3178000650000001</v>
      </c>
      <c r="Q1686">
        <v>-4.2440135129999996</v>
      </c>
      <c r="R1686">
        <v>-0.297503774</v>
      </c>
      <c r="S1686">
        <v>-0.28523684399999999</v>
      </c>
      <c r="T1686">
        <v>-0.27252742000000002</v>
      </c>
      <c r="U1686">
        <v>-0.29912625399999998</v>
      </c>
      <c r="V1686">
        <v>-0.26589000299999999</v>
      </c>
      <c r="W1686">
        <v>-0.212200676</v>
      </c>
      <c r="X1686">
        <v>7.0823149999999996E-3</v>
      </c>
      <c r="Y1686">
        <v>1.2561925999999999E-2</v>
      </c>
      <c r="Z1686">
        <v>1.5004702430000001</v>
      </c>
      <c r="AA1686">
        <v>1.9188957999999999E-2</v>
      </c>
      <c r="AB1686">
        <v>4.6871635000000002E-2</v>
      </c>
      <c r="AC1686">
        <v>1.3635384779999999</v>
      </c>
    </row>
    <row r="1687" spans="1:29" x14ac:dyDescent="0.3">
      <c r="A1687">
        <v>16.850000000000001</v>
      </c>
      <c r="B1687">
        <v>28.2</v>
      </c>
      <c r="C1687">
        <v>-100</v>
      </c>
      <c r="D1687">
        <v>-100</v>
      </c>
      <c r="E1687">
        <v>-100</v>
      </c>
      <c r="F1687">
        <v>-117.875</v>
      </c>
      <c r="G1687">
        <v>-113.8846154</v>
      </c>
      <c r="H1687">
        <v>-108.9423077</v>
      </c>
      <c r="I1687">
        <v>-118</v>
      </c>
      <c r="J1687">
        <v>-82</v>
      </c>
      <c r="K1687">
        <v>-104</v>
      </c>
      <c r="L1687">
        <v>-6.0272661789999997</v>
      </c>
      <c r="M1687">
        <v>-5.8232270679999996</v>
      </c>
      <c r="N1687">
        <v>-5.5705135659999998</v>
      </c>
      <c r="O1687">
        <v>-6.0336577660000001</v>
      </c>
      <c r="P1687">
        <v>-4.1928808200000001</v>
      </c>
      <c r="Q1687">
        <v>-5.3178000650000001</v>
      </c>
      <c r="R1687">
        <v>-0.30136330900000002</v>
      </c>
      <c r="S1687">
        <v>-0.29116135300000001</v>
      </c>
      <c r="T1687">
        <v>-0.278525678</v>
      </c>
      <c r="U1687">
        <v>-0.30168288799999998</v>
      </c>
      <c r="V1687">
        <v>-0.209644041</v>
      </c>
      <c r="W1687">
        <v>-0.26589000299999999</v>
      </c>
      <c r="X1687">
        <v>5.8901020000000004E-3</v>
      </c>
      <c r="Y1687">
        <v>1.1824434999999999E-2</v>
      </c>
      <c r="Z1687">
        <v>1.528158492</v>
      </c>
      <c r="AA1687">
        <v>5.3138653000000001E-2</v>
      </c>
      <c r="AB1687">
        <v>-6.8176920000000002E-3</v>
      </c>
      <c r="AC1687">
        <v>1.3635384779999999</v>
      </c>
    </row>
    <row r="1688" spans="1:29" x14ac:dyDescent="0.3">
      <c r="A1688">
        <v>16.86</v>
      </c>
      <c r="B1688">
        <v>28.2</v>
      </c>
      <c r="C1688">
        <v>-100</v>
      </c>
      <c r="D1688">
        <v>-100</v>
      </c>
      <c r="E1688">
        <v>-100</v>
      </c>
      <c r="F1688">
        <v>-118.6057692</v>
      </c>
      <c r="G1688">
        <v>-115.2980769</v>
      </c>
      <c r="H1688">
        <v>-111.5673077</v>
      </c>
      <c r="I1688">
        <v>-111</v>
      </c>
      <c r="J1688">
        <v>-109</v>
      </c>
      <c r="K1688">
        <v>-102</v>
      </c>
      <c r="L1688">
        <v>-6.0646323779999998</v>
      </c>
      <c r="M1688">
        <v>-5.8955011629999996</v>
      </c>
      <c r="N1688">
        <v>-5.704736885</v>
      </c>
      <c r="O1688">
        <v>-5.6757289149999997</v>
      </c>
      <c r="P1688">
        <v>-5.5734635289999996</v>
      </c>
      <c r="Q1688">
        <v>-5.2155346790000001</v>
      </c>
      <c r="R1688">
        <v>-0.30323161900000001</v>
      </c>
      <c r="S1688">
        <v>-0.29477505799999998</v>
      </c>
      <c r="T1688">
        <v>-0.28523684399999999</v>
      </c>
      <c r="U1688">
        <v>-0.28378644600000003</v>
      </c>
      <c r="V1688">
        <v>-0.27867317600000002</v>
      </c>
      <c r="W1688">
        <v>-0.26077673400000001</v>
      </c>
      <c r="X1688">
        <v>4.8823979999999996E-3</v>
      </c>
      <c r="Y1688">
        <v>9.1776630000000008E-3</v>
      </c>
      <c r="Z1688">
        <v>1.5495500369999999</v>
      </c>
      <c r="AA1688">
        <v>2.952147E-3</v>
      </c>
      <c r="AB1688">
        <v>1.3635385E-2</v>
      </c>
      <c r="AC1688">
        <v>1.4442743090000001</v>
      </c>
    </row>
    <row r="1689" spans="1:29" x14ac:dyDescent="0.3">
      <c r="A1689">
        <v>16.87</v>
      </c>
      <c r="B1689">
        <v>28.2</v>
      </c>
      <c r="C1689">
        <v>-100</v>
      </c>
      <c r="D1689">
        <v>-100</v>
      </c>
      <c r="E1689">
        <v>-100</v>
      </c>
      <c r="F1689">
        <v>-118.8653846</v>
      </c>
      <c r="G1689">
        <v>-115.5</v>
      </c>
      <c r="H1689">
        <v>-113.0288462</v>
      </c>
      <c r="I1689">
        <v>-88</v>
      </c>
      <c r="J1689">
        <v>-117</v>
      </c>
      <c r="K1689">
        <v>-103</v>
      </c>
      <c r="L1689">
        <v>-6.0779072110000003</v>
      </c>
      <c r="M1689">
        <v>-5.9058260330000003</v>
      </c>
      <c r="N1689">
        <v>-5.7794692830000001</v>
      </c>
      <c r="O1689">
        <v>-4.4996769780000001</v>
      </c>
      <c r="P1689">
        <v>-5.9825250729999997</v>
      </c>
      <c r="Q1689">
        <v>-5.2666673719999997</v>
      </c>
      <c r="R1689">
        <v>-0.30389536099999997</v>
      </c>
      <c r="S1689">
        <v>-0.29529130199999998</v>
      </c>
      <c r="T1689">
        <v>-0.28897346400000001</v>
      </c>
      <c r="U1689">
        <v>-0.22498384900000001</v>
      </c>
      <c r="V1689">
        <v>-0.29912625399999998</v>
      </c>
      <c r="W1689">
        <v>-0.26333336899999998</v>
      </c>
      <c r="X1689">
        <v>4.9675559999999997E-3</v>
      </c>
      <c r="Y1689">
        <v>7.0799110000000004E-3</v>
      </c>
      <c r="Z1689">
        <v>1.5581756600000001</v>
      </c>
      <c r="AA1689">
        <v>-4.2806137000000001E-2</v>
      </c>
      <c r="AB1689">
        <v>-8.5221199999999998E-4</v>
      </c>
      <c r="AC1689">
        <v>1.381479774</v>
      </c>
    </row>
    <row r="1690" spans="1:29" x14ac:dyDescent="0.3">
      <c r="A1690">
        <v>16.88</v>
      </c>
      <c r="B1690">
        <v>28.2</v>
      </c>
      <c r="C1690">
        <v>-100</v>
      </c>
      <c r="D1690">
        <v>-100</v>
      </c>
      <c r="E1690">
        <v>-100</v>
      </c>
      <c r="F1690">
        <v>-119.3365385</v>
      </c>
      <c r="G1690">
        <v>-115.5480769</v>
      </c>
      <c r="H1690">
        <v>-113.1442308</v>
      </c>
      <c r="I1690">
        <v>-106</v>
      </c>
      <c r="J1690">
        <v>-125</v>
      </c>
      <c r="K1690">
        <v>-104</v>
      </c>
      <c r="L1690">
        <v>-6.1019985759999997</v>
      </c>
      <c r="M1690">
        <v>-5.9082843360000004</v>
      </c>
      <c r="N1690">
        <v>-5.7853692089999997</v>
      </c>
      <c r="O1690">
        <v>-5.4200654510000001</v>
      </c>
      <c r="P1690">
        <v>-6.3915866159999997</v>
      </c>
      <c r="Q1690">
        <v>-5.3178000650000001</v>
      </c>
      <c r="R1690">
        <v>-0.30509992899999999</v>
      </c>
      <c r="S1690">
        <v>-0.29541421699999998</v>
      </c>
      <c r="T1690">
        <v>-0.28926846000000001</v>
      </c>
      <c r="U1690">
        <v>-0.27100327299999999</v>
      </c>
      <c r="V1690">
        <v>-0.31957933100000002</v>
      </c>
      <c r="W1690">
        <v>-0.26589000299999999</v>
      </c>
      <c r="X1690">
        <v>5.5920479999999996E-3</v>
      </c>
      <c r="Y1690">
        <v>7.3257419999999997E-3</v>
      </c>
      <c r="Z1690">
        <v>1.561022116</v>
      </c>
      <c r="AA1690">
        <v>-2.8045400000000002E-2</v>
      </c>
      <c r="AB1690">
        <v>1.9600866000000002E-2</v>
      </c>
      <c r="AC1690">
        <v>1.50258352</v>
      </c>
    </row>
    <row r="1691" spans="1:29" x14ac:dyDescent="0.3">
      <c r="A1691">
        <v>16.89</v>
      </c>
      <c r="B1691">
        <v>28.2</v>
      </c>
      <c r="C1691">
        <v>-100</v>
      </c>
      <c r="D1691">
        <v>-100</v>
      </c>
      <c r="E1691">
        <v>-100</v>
      </c>
      <c r="F1691">
        <v>-119.4807692</v>
      </c>
      <c r="G1691">
        <v>-115.4519231</v>
      </c>
      <c r="H1691">
        <v>-113.1826923</v>
      </c>
      <c r="I1691">
        <v>-104</v>
      </c>
      <c r="J1691">
        <v>-124</v>
      </c>
      <c r="K1691">
        <v>-85</v>
      </c>
      <c r="L1691">
        <v>-6.1093734839999998</v>
      </c>
      <c r="M1691">
        <v>-5.9033677310000003</v>
      </c>
      <c r="N1691">
        <v>-5.7873358509999999</v>
      </c>
      <c r="O1691">
        <v>-5.3178000650000001</v>
      </c>
      <c r="P1691">
        <v>-6.3404539230000001</v>
      </c>
      <c r="Q1691">
        <v>-4.3462788989999996</v>
      </c>
      <c r="R1691">
        <v>-0.305468674</v>
      </c>
      <c r="S1691">
        <v>-0.29516838699999998</v>
      </c>
      <c r="T1691">
        <v>-0.28936679300000001</v>
      </c>
      <c r="U1691">
        <v>-0.26589000299999999</v>
      </c>
      <c r="V1691">
        <v>-0.31702269599999999</v>
      </c>
      <c r="W1691">
        <v>-0.21731394500000001</v>
      </c>
      <c r="X1691">
        <v>5.9468740000000004E-3</v>
      </c>
      <c r="Y1691">
        <v>7.3011589999999998E-3</v>
      </c>
      <c r="Z1691">
        <v>1.561410269</v>
      </c>
      <c r="AA1691">
        <v>-2.9521473999999999E-2</v>
      </c>
      <c r="AB1691">
        <v>4.9428270000000003E-2</v>
      </c>
      <c r="AC1691">
        <v>1.4039063940000001</v>
      </c>
    </row>
    <row r="1692" spans="1:29" x14ac:dyDescent="0.3">
      <c r="A1692">
        <v>16.899999999999999</v>
      </c>
      <c r="B1692">
        <v>28.2</v>
      </c>
      <c r="C1692">
        <v>-100</v>
      </c>
      <c r="D1692">
        <v>-100</v>
      </c>
      <c r="E1692">
        <v>-100</v>
      </c>
      <c r="F1692">
        <v>-119.0288462</v>
      </c>
      <c r="G1692">
        <v>-115.4038462</v>
      </c>
      <c r="H1692">
        <v>-113.5673077</v>
      </c>
      <c r="I1692">
        <v>-224</v>
      </c>
      <c r="J1692">
        <v>-208</v>
      </c>
      <c r="K1692">
        <v>-107</v>
      </c>
      <c r="L1692">
        <v>-6.08626544</v>
      </c>
      <c r="M1692">
        <v>-5.9009094280000003</v>
      </c>
      <c r="N1692">
        <v>-5.807002271</v>
      </c>
      <c r="O1692">
        <v>-11.453723220000001</v>
      </c>
      <c r="P1692">
        <v>-10.63560013</v>
      </c>
      <c r="Q1692">
        <v>-5.4711981429999996</v>
      </c>
      <c r="R1692">
        <v>-0.30431327200000002</v>
      </c>
      <c r="S1692">
        <v>-0.295045471</v>
      </c>
      <c r="T1692">
        <v>-0.29035011399999999</v>
      </c>
      <c r="U1692">
        <v>-0.57268616100000003</v>
      </c>
      <c r="V1692">
        <v>-0.53178000599999997</v>
      </c>
      <c r="W1692">
        <v>-0.27355990699999999</v>
      </c>
      <c r="X1692">
        <v>5.3507670000000002E-3</v>
      </c>
      <c r="Y1692">
        <v>6.2195050000000002E-3</v>
      </c>
      <c r="Z1692">
        <v>1.5608927319999999</v>
      </c>
      <c r="AA1692">
        <v>2.3617178999999999E-2</v>
      </c>
      <c r="AB1692">
        <v>0.185782118</v>
      </c>
      <c r="AC1692">
        <v>2.4175896039999998</v>
      </c>
    </row>
    <row r="1693" spans="1:29" x14ac:dyDescent="0.3">
      <c r="A1693">
        <v>16.91</v>
      </c>
      <c r="B1693">
        <v>28.2</v>
      </c>
      <c r="C1693">
        <v>-100</v>
      </c>
      <c r="D1693">
        <v>-100</v>
      </c>
      <c r="E1693">
        <v>-100</v>
      </c>
      <c r="F1693">
        <v>-118.3461538</v>
      </c>
      <c r="G1693">
        <v>-115.75</v>
      </c>
      <c r="H1693">
        <v>-113.8557692</v>
      </c>
      <c r="I1693">
        <v>-103</v>
      </c>
      <c r="J1693">
        <v>-107</v>
      </c>
      <c r="K1693">
        <v>-236</v>
      </c>
      <c r="L1693">
        <v>-6.051357544</v>
      </c>
      <c r="M1693">
        <v>-5.9186092070000003</v>
      </c>
      <c r="N1693">
        <v>-5.821752086</v>
      </c>
      <c r="O1693">
        <v>-5.2666673719999997</v>
      </c>
      <c r="P1693">
        <v>-5.4711981429999996</v>
      </c>
      <c r="Q1693">
        <v>-12.06731553</v>
      </c>
      <c r="R1693">
        <v>-0.30256787699999999</v>
      </c>
      <c r="S1693">
        <v>-0.29593046000000001</v>
      </c>
      <c r="T1693">
        <v>-0.291087604</v>
      </c>
      <c r="U1693">
        <v>-0.26333336899999998</v>
      </c>
      <c r="V1693">
        <v>-0.27355990699999999</v>
      </c>
      <c r="W1693">
        <v>-0.60336577700000005</v>
      </c>
      <c r="X1693">
        <v>3.8321140000000002E-3</v>
      </c>
      <c r="Y1693">
        <v>5.4410429999999996E-3</v>
      </c>
      <c r="Z1693">
        <v>1.5606770910000001</v>
      </c>
      <c r="AA1693">
        <v>-5.9042950000000004E-3</v>
      </c>
      <c r="AB1693">
        <v>-0.223279426</v>
      </c>
      <c r="AC1693">
        <v>2.000454478</v>
      </c>
    </row>
    <row r="1694" spans="1:29" x14ac:dyDescent="0.3">
      <c r="A1694">
        <v>16.920000000000002</v>
      </c>
      <c r="B1694">
        <v>28.2</v>
      </c>
      <c r="C1694">
        <v>-100</v>
      </c>
      <c r="D1694">
        <v>-100</v>
      </c>
      <c r="E1694">
        <v>-100</v>
      </c>
      <c r="F1694">
        <v>-117.9519231</v>
      </c>
      <c r="G1694">
        <v>-116.2115385</v>
      </c>
      <c r="H1694">
        <v>-113.7884615</v>
      </c>
      <c r="I1694">
        <v>-125</v>
      </c>
      <c r="J1694">
        <v>-106</v>
      </c>
      <c r="K1694">
        <v>-120</v>
      </c>
      <c r="L1694">
        <v>-6.0311994630000001</v>
      </c>
      <c r="M1694">
        <v>-5.9422089109999998</v>
      </c>
      <c r="N1694">
        <v>-5.8183104630000004</v>
      </c>
      <c r="O1694">
        <v>-6.3915866159999997</v>
      </c>
      <c r="P1694">
        <v>-5.4200654510000001</v>
      </c>
      <c r="Q1694">
        <v>-6.1359231520000002</v>
      </c>
      <c r="R1694">
        <v>-0.30155997299999998</v>
      </c>
      <c r="S1694">
        <v>-0.29711044599999997</v>
      </c>
      <c r="T1694">
        <v>-0.29091552300000001</v>
      </c>
      <c r="U1694">
        <v>-0.31957933100000002</v>
      </c>
      <c r="V1694">
        <v>-0.27100327299999999</v>
      </c>
      <c r="W1694">
        <v>-0.30679615799999999</v>
      </c>
      <c r="X1694">
        <v>2.568936E-3</v>
      </c>
      <c r="Y1694">
        <v>5.6131239999999997E-3</v>
      </c>
      <c r="Z1694">
        <v>1.5606770910000001</v>
      </c>
      <c r="AA1694">
        <v>2.8045400000000002E-2</v>
      </c>
      <c r="AB1694">
        <v>-7.669904E-3</v>
      </c>
      <c r="AC1694">
        <v>1.5743487030000001</v>
      </c>
    </row>
    <row r="1695" spans="1:29" x14ac:dyDescent="0.3">
      <c r="A1695">
        <v>16.93</v>
      </c>
      <c r="B1695">
        <v>28.2</v>
      </c>
      <c r="C1695">
        <v>-100</v>
      </c>
      <c r="D1695">
        <v>-100</v>
      </c>
      <c r="E1695">
        <v>-100</v>
      </c>
      <c r="F1695">
        <v>-118.0192308</v>
      </c>
      <c r="G1695">
        <v>-116.3653846</v>
      </c>
      <c r="H1695">
        <v>-113.4038462</v>
      </c>
      <c r="I1695">
        <v>-120</v>
      </c>
      <c r="J1695">
        <v>-108</v>
      </c>
      <c r="K1695">
        <v>-116</v>
      </c>
      <c r="L1695">
        <v>-6.0346410869999998</v>
      </c>
      <c r="M1695">
        <v>-5.9500754789999997</v>
      </c>
      <c r="N1695">
        <v>-5.7986440420000003</v>
      </c>
      <c r="O1695">
        <v>-6.1359231520000002</v>
      </c>
      <c r="P1695">
        <v>-5.5223308360000001</v>
      </c>
      <c r="Q1695">
        <v>-5.9313923800000001</v>
      </c>
      <c r="R1695">
        <v>-0.30173205400000003</v>
      </c>
      <c r="S1695">
        <v>-0.297503774</v>
      </c>
      <c r="T1695">
        <v>-0.28993220200000003</v>
      </c>
      <c r="U1695">
        <v>-0.30679615799999999</v>
      </c>
      <c r="V1695">
        <v>-0.27611654200000002</v>
      </c>
      <c r="W1695">
        <v>-0.29656961900000001</v>
      </c>
      <c r="X1695">
        <v>2.4411989999999998E-3</v>
      </c>
      <c r="Y1695">
        <v>6.4571409999999996E-3</v>
      </c>
      <c r="Z1695">
        <v>1.5599439129999999</v>
      </c>
      <c r="AA1695">
        <v>1.7712884000000002E-2</v>
      </c>
      <c r="AB1695">
        <v>-3.4088460000000001E-3</v>
      </c>
      <c r="AC1695">
        <v>1.5429514360000001</v>
      </c>
    </row>
    <row r="1696" spans="1:29" x14ac:dyDescent="0.3">
      <c r="A1696">
        <v>16.940000000000001</v>
      </c>
      <c r="B1696">
        <v>28.2</v>
      </c>
      <c r="C1696">
        <v>-100</v>
      </c>
      <c r="D1696">
        <v>-100</v>
      </c>
      <c r="E1696">
        <v>-100</v>
      </c>
      <c r="F1696">
        <v>-118.1153846</v>
      </c>
      <c r="G1696">
        <v>-116.0576923</v>
      </c>
      <c r="H1696">
        <v>-113</v>
      </c>
      <c r="I1696">
        <v>-117</v>
      </c>
      <c r="J1696">
        <v>-108</v>
      </c>
      <c r="K1696">
        <v>-92</v>
      </c>
      <c r="L1696">
        <v>-6.0395576919999998</v>
      </c>
      <c r="M1696">
        <v>-5.934342343</v>
      </c>
      <c r="N1696">
        <v>-5.7779943009999997</v>
      </c>
      <c r="O1696">
        <v>-5.9825250729999997</v>
      </c>
      <c r="P1696">
        <v>-5.5223308360000001</v>
      </c>
      <c r="Q1696">
        <v>-4.7042077500000001</v>
      </c>
      <c r="R1696">
        <v>-0.301977885</v>
      </c>
      <c r="S1696">
        <v>-0.29671711699999997</v>
      </c>
      <c r="T1696">
        <v>-0.288899715</v>
      </c>
      <c r="U1696">
        <v>-0.29912625399999998</v>
      </c>
      <c r="V1696">
        <v>-0.27611654200000002</v>
      </c>
      <c r="W1696">
        <v>-0.23521038699999999</v>
      </c>
      <c r="X1696">
        <v>3.037306E-3</v>
      </c>
      <c r="Y1696">
        <v>6.9651909999999999E-3</v>
      </c>
      <c r="Z1696">
        <v>1.557183714</v>
      </c>
      <c r="AA1696">
        <v>1.3284663E-2</v>
      </c>
      <c r="AB1696">
        <v>3.4940673999999998E-2</v>
      </c>
      <c r="AC1696">
        <v>1.421847689</v>
      </c>
    </row>
    <row r="1697" spans="1:29" x14ac:dyDescent="0.3">
      <c r="A1697">
        <v>16.95</v>
      </c>
      <c r="B1697">
        <v>28.2</v>
      </c>
      <c r="C1697">
        <v>-100</v>
      </c>
      <c r="D1697">
        <v>-100</v>
      </c>
      <c r="E1697">
        <v>-100</v>
      </c>
      <c r="F1697">
        <v>-116.7788462</v>
      </c>
      <c r="G1697">
        <v>-114.75</v>
      </c>
      <c r="H1697">
        <v>-113.0576923</v>
      </c>
      <c r="I1697">
        <v>-111</v>
      </c>
      <c r="J1697">
        <v>-88</v>
      </c>
      <c r="K1697">
        <v>-111</v>
      </c>
      <c r="L1697">
        <v>-5.9712168810000001</v>
      </c>
      <c r="M1697">
        <v>-5.8674765139999998</v>
      </c>
      <c r="N1697">
        <v>-5.7809442640000004</v>
      </c>
      <c r="O1697">
        <v>-5.6757289149999997</v>
      </c>
      <c r="P1697">
        <v>-4.4996769780000001</v>
      </c>
      <c r="Q1697">
        <v>-5.6757289149999997</v>
      </c>
      <c r="R1697">
        <v>-0.29856084399999999</v>
      </c>
      <c r="S1697">
        <v>-0.293373826</v>
      </c>
      <c r="T1697">
        <v>-0.28904721300000003</v>
      </c>
      <c r="U1697">
        <v>-0.28378644600000003</v>
      </c>
      <c r="V1697">
        <v>-0.22498384900000001</v>
      </c>
      <c r="W1697">
        <v>-0.28378644600000003</v>
      </c>
      <c r="X1697">
        <v>2.9947260000000001E-3</v>
      </c>
      <c r="Y1697">
        <v>4.6134139999999997E-3</v>
      </c>
      <c r="Z1697">
        <v>1.5455822509999999</v>
      </c>
      <c r="AA1697">
        <v>3.3949695000000002E-2</v>
      </c>
      <c r="AB1697">
        <v>-1.9600866000000002E-2</v>
      </c>
      <c r="AC1697">
        <v>1.390450422</v>
      </c>
    </row>
    <row r="1698" spans="1:29" x14ac:dyDescent="0.3">
      <c r="A1698">
        <v>16.96</v>
      </c>
      <c r="B1698">
        <v>28.2</v>
      </c>
      <c r="C1698">
        <v>-100</v>
      </c>
      <c r="D1698">
        <v>-100</v>
      </c>
      <c r="E1698">
        <v>-100</v>
      </c>
      <c r="F1698">
        <v>-114.0769231</v>
      </c>
      <c r="G1698">
        <v>-112.7211538</v>
      </c>
      <c r="H1698">
        <v>-112.2596154</v>
      </c>
      <c r="I1698">
        <v>-113</v>
      </c>
      <c r="J1698">
        <v>-109</v>
      </c>
      <c r="K1698">
        <v>-107</v>
      </c>
      <c r="L1698">
        <v>-5.8330602779999996</v>
      </c>
      <c r="M1698">
        <v>-5.7637361460000003</v>
      </c>
      <c r="N1698">
        <v>-5.7401364419999998</v>
      </c>
      <c r="O1698">
        <v>-5.7779943009999997</v>
      </c>
      <c r="P1698">
        <v>-5.5734635289999996</v>
      </c>
      <c r="Q1698">
        <v>-5.4711981429999996</v>
      </c>
      <c r="R1698">
        <v>-0.29165301399999999</v>
      </c>
      <c r="S1698">
        <v>-0.28818680699999999</v>
      </c>
      <c r="T1698">
        <v>-0.28700682199999999</v>
      </c>
      <c r="U1698">
        <v>-0.288899715</v>
      </c>
      <c r="V1698">
        <v>-0.27867317600000002</v>
      </c>
      <c r="W1698">
        <v>-0.27355990699999999</v>
      </c>
      <c r="X1698">
        <v>2.0012150000000002E-3</v>
      </c>
      <c r="Y1698">
        <v>1.9420590000000001E-3</v>
      </c>
      <c r="Z1698">
        <v>1.520783585</v>
      </c>
      <c r="AA1698">
        <v>5.9042950000000004E-3</v>
      </c>
      <c r="AB1698">
        <v>6.8176920000000002E-3</v>
      </c>
      <c r="AC1698">
        <v>1.475671577</v>
      </c>
    </row>
    <row r="1699" spans="1:29" x14ac:dyDescent="0.3">
      <c r="A1699">
        <v>16.97</v>
      </c>
      <c r="B1699">
        <v>28.2</v>
      </c>
      <c r="C1699">
        <v>-100</v>
      </c>
      <c r="D1699">
        <v>-100</v>
      </c>
      <c r="E1699">
        <v>-100</v>
      </c>
      <c r="F1699">
        <v>-111.2211538</v>
      </c>
      <c r="G1699">
        <v>-111.0673077</v>
      </c>
      <c r="H1699">
        <v>-110.1153846</v>
      </c>
      <c r="I1699">
        <v>-89</v>
      </c>
      <c r="J1699">
        <v>-107</v>
      </c>
      <c r="K1699">
        <v>-105</v>
      </c>
      <c r="L1699">
        <v>-5.6870371070000001</v>
      </c>
      <c r="M1699">
        <v>-5.6791705390000002</v>
      </c>
      <c r="N1699">
        <v>-5.6304961479999998</v>
      </c>
      <c r="O1699">
        <v>-4.5508096709999997</v>
      </c>
      <c r="P1699">
        <v>-5.4711981429999996</v>
      </c>
      <c r="Q1699">
        <v>-5.3689327579999997</v>
      </c>
      <c r="R1699">
        <v>-0.28435185499999999</v>
      </c>
      <c r="S1699">
        <v>-0.28395852700000002</v>
      </c>
      <c r="T1699">
        <v>-0.28152480699999999</v>
      </c>
      <c r="U1699">
        <v>-0.22754048399999999</v>
      </c>
      <c r="V1699">
        <v>-0.27355990699999999</v>
      </c>
      <c r="W1699">
        <v>-0.26844663800000002</v>
      </c>
      <c r="X1699">
        <v>2.2708799999999999E-4</v>
      </c>
      <c r="Y1699">
        <v>1.7535890000000001E-3</v>
      </c>
      <c r="Z1699">
        <v>1.4909389289999999</v>
      </c>
      <c r="AA1699">
        <v>-2.6569327E-2</v>
      </c>
      <c r="AB1699">
        <v>-1.1930962E-2</v>
      </c>
      <c r="AC1699">
        <v>1.3500825059999999</v>
      </c>
    </row>
    <row r="1700" spans="1:29" x14ac:dyDescent="0.3">
      <c r="A1700">
        <v>16.98</v>
      </c>
      <c r="B1700">
        <v>28.2</v>
      </c>
      <c r="C1700">
        <v>-100</v>
      </c>
      <c r="D1700">
        <v>-100</v>
      </c>
      <c r="E1700">
        <v>-100</v>
      </c>
      <c r="F1700">
        <v>-108.6730769</v>
      </c>
      <c r="G1700">
        <v>-109.4519231</v>
      </c>
      <c r="H1700">
        <v>-107.5288462</v>
      </c>
      <c r="I1700">
        <v>-113</v>
      </c>
      <c r="J1700">
        <v>-105</v>
      </c>
      <c r="K1700">
        <v>-103</v>
      </c>
      <c r="L1700">
        <v>-5.5567470720000003</v>
      </c>
      <c r="M1700">
        <v>-5.5965715730000003</v>
      </c>
      <c r="N1700">
        <v>-5.4982394709999998</v>
      </c>
      <c r="O1700">
        <v>-5.7779943009999997</v>
      </c>
      <c r="P1700">
        <v>-5.3689327579999997</v>
      </c>
      <c r="Q1700">
        <v>-5.2666673719999997</v>
      </c>
      <c r="R1700">
        <v>-0.27783735399999998</v>
      </c>
      <c r="S1700">
        <v>-0.27982857900000002</v>
      </c>
      <c r="T1700">
        <v>-0.274911974</v>
      </c>
      <c r="U1700">
        <v>-0.288899715</v>
      </c>
      <c r="V1700">
        <v>-0.26844663800000002</v>
      </c>
      <c r="W1700">
        <v>-0.26333336899999998</v>
      </c>
      <c r="X1700">
        <v>-1.1496340000000001E-3</v>
      </c>
      <c r="Y1700">
        <v>2.613995E-3</v>
      </c>
      <c r="Z1700">
        <v>1.4606629929999999</v>
      </c>
      <c r="AA1700">
        <v>1.1808590000000001E-2</v>
      </c>
      <c r="AB1700">
        <v>1.0226539E-2</v>
      </c>
      <c r="AC1700">
        <v>1.4397889850000001</v>
      </c>
    </row>
    <row r="1701" spans="1:29" x14ac:dyDescent="0.3">
      <c r="A1701">
        <v>16.989999999999998</v>
      </c>
      <c r="B1701">
        <v>28.2</v>
      </c>
      <c r="C1701">
        <v>-100</v>
      </c>
      <c r="D1701">
        <v>-100</v>
      </c>
      <c r="E1701">
        <v>-100</v>
      </c>
      <c r="F1701">
        <v>-107.4519231</v>
      </c>
      <c r="G1701">
        <v>-108.3942308</v>
      </c>
      <c r="H1701">
        <v>-104.9423077</v>
      </c>
      <c r="I1701">
        <v>-115</v>
      </c>
      <c r="J1701">
        <v>-106</v>
      </c>
      <c r="K1701">
        <v>-79</v>
      </c>
      <c r="L1701">
        <v>-5.4943061870000003</v>
      </c>
      <c r="M1701">
        <v>-5.542488917</v>
      </c>
      <c r="N1701">
        <v>-5.3659827949999999</v>
      </c>
      <c r="O1701">
        <v>-5.8802596869999997</v>
      </c>
      <c r="P1701">
        <v>-5.4200654510000001</v>
      </c>
      <c r="Q1701">
        <v>-4.0394827409999996</v>
      </c>
      <c r="R1701">
        <v>-0.27471530900000002</v>
      </c>
      <c r="S1701">
        <v>-0.27712444600000002</v>
      </c>
      <c r="T1701">
        <v>-0.26829913999999999</v>
      </c>
      <c r="U1701">
        <v>-0.29401298399999998</v>
      </c>
      <c r="V1701">
        <v>-0.27100327299999999</v>
      </c>
      <c r="W1701">
        <v>-0.201974137</v>
      </c>
      <c r="X1701">
        <v>-1.3909160000000001E-3</v>
      </c>
      <c r="Y1701">
        <v>5.0804919999999998E-3</v>
      </c>
      <c r="Z1701">
        <v>1.4388401669999999</v>
      </c>
      <c r="AA1701">
        <v>1.3284663E-2</v>
      </c>
      <c r="AB1701">
        <v>5.3689328000000001E-2</v>
      </c>
      <c r="AC1701">
        <v>1.3455971819999999</v>
      </c>
    </row>
    <row r="1702" spans="1:29" x14ac:dyDescent="0.3">
      <c r="A1702">
        <v>17</v>
      </c>
      <c r="B1702">
        <v>28.2</v>
      </c>
      <c r="C1702">
        <v>-100</v>
      </c>
      <c r="D1702">
        <v>-100</v>
      </c>
      <c r="E1702">
        <v>-100</v>
      </c>
      <c r="F1702">
        <v>-107.2403846</v>
      </c>
      <c r="G1702">
        <v>-108.2596154</v>
      </c>
      <c r="H1702">
        <v>-103.7596154</v>
      </c>
      <c r="I1702">
        <v>-108</v>
      </c>
      <c r="J1702">
        <v>-116</v>
      </c>
      <c r="K1702">
        <v>-97</v>
      </c>
      <c r="L1702">
        <v>-5.4834896559999997</v>
      </c>
      <c r="M1702">
        <v>-5.5356056699999998</v>
      </c>
      <c r="N1702">
        <v>-5.305508552</v>
      </c>
      <c r="O1702">
        <v>-5.5223308360000001</v>
      </c>
      <c r="P1702">
        <v>-5.9313923800000001</v>
      </c>
      <c r="Q1702">
        <v>-4.9598712139999996</v>
      </c>
      <c r="R1702">
        <v>-0.27417448300000002</v>
      </c>
      <c r="S1702">
        <v>-0.27678028399999999</v>
      </c>
      <c r="T1702">
        <v>-0.26527542799999998</v>
      </c>
      <c r="U1702">
        <v>-0.27611654200000002</v>
      </c>
      <c r="V1702">
        <v>-0.29656961900000001</v>
      </c>
      <c r="W1702">
        <v>-0.247993561</v>
      </c>
      <c r="X1702">
        <v>-1.50446E-3</v>
      </c>
      <c r="Y1702">
        <v>6.8013040000000002E-3</v>
      </c>
      <c r="Z1702">
        <v>1.431982796</v>
      </c>
      <c r="AA1702">
        <v>-1.1808590000000001E-2</v>
      </c>
      <c r="AB1702">
        <v>2.5566346E-2</v>
      </c>
      <c r="AC1702">
        <v>1.4397889850000001</v>
      </c>
    </row>
    <row r="1703" spans="1:29" x14ac:dyDescent="0.3">
      <c r="A1703">
        <v>17.010000000000002</v>
      </c>
      <c r="B1703">
        <v>28.2</v>
      </c>
      <c r="C1703">
        <v>-100</v>
      </c>
      <c r="D1703">
        <v>-100</v>
      </c>
      <c r="E1703">
        <v>-100</v>
      </c>
      <c r="F1703">
        <v>-107.0576923</v>
      </c>
      <c r="G1703">
        <v>-108.2019231</v>
      </c>
      <c r="H1703">
        <v>-104.1153846</v>
      </c>
      <c r="I1703">
        <v>-103</v>
      </c>
      <c r="J1703">
        <v>-100</v>
      </c>
      <c r="K1703">
        <v>-102</v>
      </c>
      <c r="L1703">
        <v>-5.4741481070000004</v>
      </c>
      <c r="M1703">
        <v>-5.532655707</v>
      </c>
      <c r="N1703">
        <v>-5.3236999909999998</v>
      </c>
      <c r="O1703">
        <v>-5.2666673719999997</v>
      </c>
      <c r="P1703">
        <v>-5.1132692930000001</v>
      </c>
      <c r="Q1703">
        <v>-5.2155346790000001</v>
      </c>
      <c r="R1703">
        <v>-0.27370740500000001</v>
      </c>
      <c r="S1703">
        <v>-0.27663278499999999</v>
      </c>
      <c r="T1703">
        <v>-0.266185</v>
      </c>
      <c r="U1703">
        <v>-0.26333336899999998</v>
      </c>
      <c r="V1703">
        <v>-0.25566346499999998</v>
      </c>
      <c r="W1703">
        <v>-0.26077673400000001</v>
      </c>
      <c r="X1703">
        <v>-1.688969E-3</v>
      </c>
      <c r="Y1703">
        <v>5.9900639999999998E-3</v>
      </c>
      <c r="Z1703">
        <v>1.432500334</v>
      </c>
      <c r="AA1703">
        <v>4.4282210000000004E-3</v>
      </c>
      <c r="AB1703">
        <v>-8.5221199999999998E-4</v>
      </c>
      <c r="AC1703">
        <v>1.368023802</v>
      </c>
    </row>
    <row r="1704" spans="1:29" x14ac:dyDescent="0.3">
      <c r="A1704">
        <v>17.02</v>
      </c>
      <c r="B1704">
        <v>28.2</v>
      </c>
      <c r="C1704">
        <v>-100</v>
      </c>
      <c r="D1704">
        <v>-100</v>
      </c>
      <c r="E1704">
        <v>-100</v>
      </c>
      <c r="F1704">
        <v>-107.0096154</v>
      </c>
      <c r="G1704">
        <v>-108.3942308</v>
      </c>
      <c r="H1704">
        <v>-104.6538462</v>
      </c>
      <c r="I1704">
        <v>-77</v>
      </c>
      <c r="J1704">
        <v>-127</v>
      </c>
      <c r="K1704">
        <v>-106</v>
      </c>
      <c r="L1704">
        <v>-5.4716898040000004</v>
      </c>
      <c r="M1704">
        <v>-5.542488917</v>
      </c>
      <c r="N1704">
        <v>-5.3512329789999997</v>
      </c>
      <c r="O1704">
        <v>-3.9372173560000001</v>
      </c>
      <c r="P1704">
        <v>-6.4938520019999997</v>
      </c>
      <c r="Q1704">
        <v>-5.4200654510000001</v>
      </c>
      <c r="R1704">
        <v>-0.27358449000000001</v>
      </c>
      <c r="S1704">
        <v>-0.27712444600000002</v>
      </c>
      <c r="T1704">
        <v>-0.26756164900000001</v>
      </c>
      <c r="U1704">
        <v>-0.19686086799999999</v>
      </c>
      <c r="V1704">
        <v>-0.3246926</v>
      </c>
      <c r="W1704">
        <v>-0.27100327299999999</v>
      </c>
      <c r="X1704">
        <v>-2.0437939999999998E-3</v>
      </c>
      <c r="Y1704">
        <v>5.1952129999999997E-3</v>
      </c>
      <c r="Z1704">
        <v>1.4355624300000001</v>
      </c>
      <c r="AA1704">
        <v>-7.3803684999999994E-2</v>
      </c>
      <c r="AB1704">
        <v>-6.8176920000000002E-3</v>
      </c>
      <c r="AC1704">
        <v>1.390450422</v>
      </c>
    </row>
    <row r="1705" spans="1:29" x14ac:dyDescent="0.3">
      <c r="A1705">
        <v>17.03</v>
      </c>
      <c r="B1705">
        <v>28.2</v>
      </c>
      <c r="C1705">
        <v>-100</v>
      </c>
      <c r="D1705">
        <v>-100</v>
      </c>
      <c r="E1705">
        <v>-100</v>
      </c>
      <c r="F1705">
        <v>-107.1923077</v>
      </c>
      <c r="G1705">
        <v>-108.7596154</v>
      </c>
      <c r="H1705">
        <v>-104.8557692</v>
      </c>
      <c r="I1705">
        <v>-101</v>
      </c>
      <c r="J1705">
        <v>-121</v>
      </c>
      <c r="K1705">
        <v>-110</v>
      </c>
      <c r="L1705">
        <v>-5.4810313539999997</v>
      </c>
      <c r="M1705">
        <v>-5.5611720169999996</v>
      </c>
      <c r="N1705">
        <v>-5.3615578499999996</v>
      </c>
      <c r="O1705">
        <v>-5.1644019859999997</v>
      </c>
      <c r="P1705">
        <v>-6.1870558439999996</v>
      </c>
      <c r="Q1705">
        <v>-5.6245962220000001</v>
      </c>
      <c r="R1705">
        <v>-0.27405156800000002</v>
      </c>
      <c r="S1705">
        <v>-0.27805860100000002</v>
      </c>
      <c r="T1705">
        <v>-0.26807789199999998</v>
      </c>
      <c r="U1705">
        <v>-0.25822009899999998</v>
      </c>
      <c r="V1705">
        <v>-0.30935279199999999</v>
      </c>
      <c r="W1705">
        <v>-0.281229811</v>
      </c>
      <c r="X1705">
        <v>-2.3134620000000001E-3</v>
      </c>
      <c r="Y1705">
        <v>5.3181280000000001E-3</v>
      </c>
      <c r="Z1705">
        <v>1.4389264230000001</v>
      </c>
      <c r="AA1705">
        <v>-2.9521473999999999E-2</v>
      </c>
      <c r="AB1705">
        <v>1.704423E-3</v>
      </c>
      <c r="AC1705">
        <v>1.4891275479999999</v>
      </c>
    </row>
    <row r="1706" spans="1:29" x14ac:dyDescent="0.3">
      <c r="A1706">
        <v>17.04</v>
      </c>
      <c r="B1706">
        <v>28.2</v>
      </c>
      <c r="C1706">
        <v>-100</v>
      </c>
      <c r="D1706">
        <v>-100</v>
      </c>
      <c r="E1706">
        <v>-100</v>
      </c>
      <c r="F1706">
        <v>-108.3365385</v>
      </c>
      <c r="G1706">
        <v>-108.8653846</v>
      </c>
      <c r="H1706">
        <v>-105.1057692</v>
      </c>
      <c r="I1706">
        <v>-108</v>
      </c>
      <c r="J1706">
        <v>-115</v>
      </c>
      <c r="K1706">
        <v>-115</v>
      </c>
      <c r="L1706">
        <v>-5.5395389540000002</v>
      </c>
      <c r="M1706">
        <v>-5.5665802820000003</v>
      </c>
      <c r="N1706">
        <v>-5.3743410230000004</v>
      </c>
      <c r="O1706">
        <v>-5.5223308360000001</v>
      </c>
      <c r="P1706">
        <v>-5.8802596869999997</v>
      </c>
      <c r="Q1706">
        <v>-5.8802596869999997</v>
      </c>
      <c r="R1706">
        <v>-0.276976948</v>
      </c>
      <c r="S1706">
        <v>-0.27832901399999999</v>
      </c>
      <c r="T1706">
        <v>-0.26871705099999998</v>
      </c>
      <c r="U1706">
        <v>-0.27611654200000002</v>
      </c>
      <c r="V1706">
        <v>-0.29401298399999998</v>
      </c>
      <c r="W1706">
        <v>-0.29401298399999998</v>
      </c>
      <c r="X1706">
        <v>-7.8061600000000004E-4</v>
      </c>
      <c r="Y1706">
        <v>5.957286E-3</v>
      </c>
      <c r="Z1706">
        <v>1.4456544090000001</v>
      </c>
      <c r="AA1706">
        <v>-1.0332516E-2</v>
      </c>
      <c r="AB1706">
        <v>-5.9654809999999999E-3</v>
      </c>
      <c r="AC1706">
        <v>1.516039492</v>
      </c>
    </row>
    <row r="1707" spans="1:29" x14ac:dyDescent="0.3">
      <c r="A1707">
        <v>17.05</v>
      </c>
      <c r="B1707">
        <v>28.2</v>
      </c>
      <c r="C1707">
        <v>-100</v>
      </c>
      <c r="D1707">
        <v>-100</v>
      </c>
      <c r="E1707">
        <v>-100</v>
      </c>
      <c r="F1707">
        <v>-110.3846154</v>
      </c>
      <c r="G1707">
        <v>-109.8365385</v>
      </c>
      <c r="H1707">
        <v>-106.4711538</v>
      </c>
      <c r="I1707">
        <v>-121</v>
      </c>
      <c r="J1707">
        <v>-111</v>
      </c>
      <c r="K1707">
        <v>-93</v>
      </c>
      <c r="L1707">
        <v>-5.6442626430000002</v>
      </c>
      <c r="M1707">
        <v>-5.6162379939999996</v>
      </c>
      <c r="N1707">
        <v>-5.4441568150000004</v>
      </c>
      <c r="O1707">
        <v>-6.1870558439999996</v>
      </c>
      <c r="P1707">
        <v>-5.6757289149999997</v>
      </c>
      <c r="Q1707">
        <v>-4.7553404419999996</v>
      </c>
      <c r="R1707">
        <v>-0.28221313199999998</v>
      </c>
      <c r="S1707">
        <v>-0.2808119</v>
      </c>
      <c r="T1707">
        <v>-0.27220784100000001</v>
      </c>
      <c r="U1707">
        <v>-0.30935279199999999</v>
      </c>
      <c r="V1707">
        <v>-0.28378644600000003</v>
      </c>
      <c r="W1707">
        <v>-0.23776702199999999</v>
      </c>
      <c r="X1707">
        <v>8.0900199999999996E-4</v>
      </c>
      <c r="Y1707">
        <v>6.2031170000000002E-3</v>
      </c>
      <c r="Z1707">
        <v>1.4653208289999999</v>
      </c>
      <c r="AA1707">
        <v>1.4760736999999999E-2</v>
      </c>
      <c r="AB1707">
        <v>3.9201730999999997E-2</v>
      </c>
      <c r="AC1707">
        <v>1.4577302809999999</v>
      </c>
    </row>
    <row r="1708" spans="1:29" x14ac:dyDescent="0.3">
      <c r="A1708">
        <v>17.059999999999999</v>
      </c>
      <c r="B1708">
        <v>28.2</v>
      </c>
      <c r="C1708">
        <v>-100</v>
      </c>
      <c r="D1708">
        <v>-100</v>
      </c>
      <c r="E1708">
        <v>-100</v>
      </c>
      <c r="F1708">
        <v>-112.3942308</v>
      </c>
      <c r="G1708">
        <v>-110.7884615</v>
      </c>
      <c r="H1708">
        <v>-107.8942308</v>
      </c>
      <c r="I1708">
        <v>-126</v>
      </c>
      <c r="J1708">
        <v>-85</v>
      </c>
      <c r="K1708">
        <v>-116</v>
      </c>
      <c r="L1708">
        <v>-5.747019689</v>
      </c>
      <c r="M1708">
        <v>-5.664912384</v>
      </c>
      <c r="N1708">
        <v>-5.5169225710000003</v>
      </c>
      <c r="O1708">
        <v>-6.4427193090000001</v>
      </c>
      <c r="P1708">
        <v>-4.3462788989999996</v>
      </c>
      <c r="Q1708">
        <v>-5.9313923800000001</v>
      </c>
      <c r="R1708">
        <v>-0.28735098399999998</v>
      </c>
      <c r="S1708">
        <v>-0.283245619</v>
      </c>
      <c r="T1708">
        <v>-0.275846129</v>
      </c>
      <c r="U1708">
        <v>-0.32213596500000002</v>
      </c>
      <c r="V1708">
        <v>-0.21731394500000001</v>
      </c>
      <c r="W1708">
        <v>-0.29656961900000001</v>
      </c>
      <c r="X1708">
        <v>2.3702340000000001E-3</v>
      </c>
      <c r="Y1708">
        <v>6.3014489999999998E-3</v>
      </c>
      <c r="Z1708">
        <v>1.484987249</v>
      </c>
      <c r="AA1708">
        <v>6.0519021999999999E-2</v>
      </c>
      <c r="AB1708">
        <v>-1.7896443000000001E-2</v>
      </c>
      <c r="AC1708">
        <v>1.4667009289999999</v>
      </c>
    </row>
    <row r="1709" spans="1:29" x14ac:dyDescent="0.3">
      <c r="A1709">
        <v>17.07</v>
      </c>
      <c r="B1709">
        <v>28.2</v>
      </c>
      <c r="C1709">
        <v>-100</v>
      </c>
      <c r="D1709">
        <v>-100</v>
      </c>
      <c r="E1709">
        <v>-100</v>
      </c>
      <c r="F1709">
        <v>-114.6057692</v>
      </c>
      <c r="G1709">
        <v>-112.0384615</v>
      </c>
      <c r="H1709">
        <v>-109.2115385</v>
      </c>
      <c r="I1709">
        <v>-99</v>
      </c>
      <c r="J1709">
        <v>-105</v>
      </c>
      <c r="K1709">
        <v>-116</v>
      </c>
      <c r="L1709">
        <v>-5.8601016059999997</v>
      </c>
      <c r="M1709">
        <v>-5.7288282500000003</v>
      </c>
      <c r="N1709">
        <v>-5.5842800610000003</v>
      </c>
      <c r="O1709">
        <v>-5.0621365999999997</v>
      </c>
      <c r="P1709">
        <v>-5.3689327579999997</v>
      </c>
      <c r="Q1709">
        <v>-5.9313923800000001</v>
      </c>
      <c r="R1709">
        <v>-0.29300507999999997</v>
      </c>
      <c r="S1709">
        <v>-0.28644141299999998</v>
      </c>
      <c r="T1709">
        <v>-0.27921400299999999</v>
      </c>
      <c r="U1709">
        <v>-0.25310683</v>
      </c>
      <c r="V1709">
        <v>-0.26844663800000002</v>
      </c>
      <c r="W1709">
        <v>-0.29656961900000001</v>
      </c>
      <c r="X1709">
        <v>3.7895350000000001E-3</v>
      </c>
      <c r="Y1709">
        <v>7.0061619999999998E-3</v>
      </c>
      <c r="Z1709">
        <v>1.506421923</v>
      </c>
      <c r="AA1709">
        <v>-8.8564420000000008E-3</v>
      </c>
      <c r="AB1709">
        <v>-2.3861923E-2</v>
      </c>
      <c r="AC1709">
        <v>1.4353036610000001</v>
      </c>
    </row>
    <row r="1710" spans="1:29" x14ac:dyDescent="0.3">
      <c r="A1710">
        <v>17.079999999999998</v>
      </c>
      <c r="B1710">
        <v>28.2</v>
      </c>
      <c r="C1710">
        <v>-100</v>
      </c>
      <c r="D1710">
        <v>-100</v>
      </c>
      <c r="E1710">
        <v>-100</v>
      </c>
      <c r="F1710">
        <v>-116.2211538</v>
      </c>
      <c r="G1710">
        <v>-114.3653846</v>
      </c>
      <c r="H1710">
        <v>-109.9230769</v>
      </c>
      <c r="I1710">
        <v>-116</v>
      </c>
      <c r="J1710">
        <v>-108</v>
      </c>
      <c r="K1710">
        <v>-115</v>
      </c>
      <c r="L1710">
        <v>-5.9427005719999997</v>
      </c>
      <c r="M1710">
        <v>-5.8478100929999997</v>
      </c>
      <c r="N1710">
        <v>-5.6206629379999997</v>
      </c>
      <c r="O1710">
        <v>-5.9313923800000001</v>
      </c>
      <c r="P1710">
        <v>-5.5223308360000001</v>
      </c>
      <c r="Q1710">
        <v>-5.8802596869999997</v>
      </c>
      <c r="R1710">
        <v>-0.29713502899999999</v>
      </c>
      <c r="S1710">
        <v>-0.29239050500000002</v>
      </c>
      <c r="T1710">
        <v>-0.28103314699999998</v>
      </c>
      <c r="U1710">
        <v>-0.29656961900000001</v>
      </c>
      <c r="V1710">
        <v>-0.27611654200000002</v>
      </c>
      <c r="W1710">
        <v>-0.29401298399999998</v>
      </c>
      <c r="X1710">
        <v>2.7392520000000002E-3</v>
      </c>
      <c r="Y1710">
        <v>9.1530799999999992E-3</v>
      </c>
      <c r="Z1710">
        <v>1.52729593</v>
      </c>
      <c r="AA1710">
        <v>1.1808590000000001E-2</v>
      </c>
      <c r="AB1710">
        <v>-5.1132690000000001E-3</v>
      </c>
      <c r="AC1710">
        <v>1.520524816</v>
      </c>
    </row>
    <row r="1711" spans="1:29" x14ac:dyDescent="0.3">
      <c r="A1711">
        <v>17.09</v>
      </c>
      <c r="B1711">
        <v>28.2</v>
      </c>
      <c r="C1711">
        <v>-100</v>
      </c>
      <c r="D1711">
        <v>-100</v>
      </c>
      <c r="E1711">
        <v>-100</v>
      </c>
      <c r="F1711">
        <v>-116.6346154</v>
      </c>
      <c r="G1711">
        <v>-115.5</v>
      </c>
      <c r="H1711">
        <v>-109.3461538</v>
      </c>
      <c r="I1711">
        <v>-112</v>
      </c>
      <c r="J1711">
        <v>-110</v>
      </c>
      <c r="K1711">
        <v>-115</v>
      </c>
      <c r="L1711">
        <v>-5.9638419730000001</v>
      </c>
      <c r="M1711">
        <v>-5.9058260330000003</v>
      </c>
      <c r="N1711">
        <v>-5.5911633079999996</v>
      </c>
      <c r="O1711">
        <v>-5.7268616080000001</v>
      </c>
      <c r="P1711">
        <v>-5.6245962220000001</v>
      </c>
      <c r="Q1711">
        <v>-5.8802596869999997</v>
      </c>
      <c r="R1711">
        <v>-0.29819209899999999</v>
      </c>
      <c r="S1711">
        <v>-0.29529130199999998</v>
      </c>
      <c r="T1711">
        <v>-0.27955816500000003</v>
      </c>
      <c r="U1711">
        <v>-0.28634308000000003</v>
      </c>
      <c r="V1711">
        <v>-0.281229811</v>
      </c>
      <c r="W1711">
        <v>-0.29401298399999998</v>
      </c>
      <c r="X1711">
        <v>1.674776E-3</v>
      </c>
      <c r="Y1711">
        <v>1.1455689999999999E-2</v>
      </c>
      <c r="Z1711">
        <v>1.5316518699999999</v>
      </c>
      <c r="AA1711">
        <v>2.952147E-3</v>
      </c>
      <c r="AB1711">
        <v>-6.8176920000000002E-3</v>
      </c>
      <c r="AC1711">
        <v>1.511554168</v>
      </c>
    </row>
    <row r="1712" spans="1:29" x14ac:dyDescent="0.3">
      <c r="A1712">
        <v>17.100000000000001</v>
      </c>
      <c r="B1712">
        <v>28.2</v>
      </c>
      <c r="C1712">
        <v>-100</v>
      </c>
      <c r="D1712">
        <v>-100</v>
      </c>
      <c r="E1712">
        <v>-100</v>
      </c>
      <c r="F1712">
        <v>-116.6538462</v>
      </c>
      <c r="G1712">
        <v>-116.7211538</v>
      </c>
      <c r="H1712">
        <v>-108.8942308</v>
      </c>
      <c r="I1712">
        <v>-106</v>
      </c>
      <c r="J1712">
        <v>-114</v>
      </c>
      <c r="K1712">
        <v>-89</v>
      </c>
      <c r="L1712">
        <v>-5.9648252939999997</v>
      </c>
      <c r="M1712">
        <v>-5.9682669180000003</v>
      </c>
      <c r="N1712">
        <v>-5.5680552639999998</v>
      </c>
      <c r="O1712">
        <v>-5.4200654510000001</v>
      </c>
      <c r="P1712">
        <v>-5.8291269940000001</v>
      </c>
      <c r="Q1712">
        <v>-4.5508096709999997</v>
      </c>
      <c r="R1712">
        <v>-0.29824126499999998</v>
      </c>
      <c r="S1712">
        <v>-0.29841334600000002</v>
      </c>
      <c r="T1712">
        <v>-0.278402763</v>
      </c>
      <c r="U1712">
        <v>-0.27100327299999999</v>
      </c>
      <c r="V1712">
        <v>-0.29145634999999998</v>
      </c>
      <c r="W1712">
        <v>-0.22754048399999999</v>
      </c>
      <c r="X1712" s="1">
        <v>-9.9400000000000004E-5</v>
      </c>
      <c r="Y1712">
        <v>1.3283028000000001E-2</v>
      </c>
      <c r="Z1712">
        <v>1.5351883749999999</v>
      </c>
      <c r="AA1712">
        <v>-1.1808590000000001E-2</v>
      </c>
      <c r="AB1712">
        <v>3.5792885000000003E-2</v>
      </c>
      <c r="AC1712">
        <v>1.385965098</v>
      </c>
    </row>
    <row r="1713" spans="1:29" x14ac:dyDescent="0.3">
      <c r="A1713">
        <v>17.11</v>
      </c>
      <c r="B1713">
        <v>28.2</v>
      </c>
      <c r="C1713">
        <v>-100</v>
      </c>
      <c r="D1713">
        <v>-100</v>
      </c>
      <c r="E1713">
        <v>-100</v>
      </c>
      <c r="F1713">
        <v>-116.2980769</v>
      </c>
      <c r="G1713">
        <v>-118.0192308</v>
      </c>
      <c r="H1713">
        <v>-108.875</v>
      </c>
      <c r="I1713">
        <v>-108</v>
      </c>
      <c r="J1713">
        <v>-90</v>
      </c>
      <c r="K1713">
        <v>-108</v>
      </c>
      <c r="L1713">
        <v>-5.9466338560000001</v>
      </c>
      <c r="M1713">
        <v>-6.0346410869999998</v>
      </c>
      <c r="N1713">
        <v>-5.5670719430000002</v>
      </c>
      <c r="O1713">
        <v>-5.5223308360000001</v>
      </c>
      <c r="P1713">
        <v>-4.6019423640000001</v>
      </c>
      <c r="Q1713">
        <v>-5.5223308360000001</v>
      </c>
      <c r="R1713">
        <v>-0.29733169300000001</v>
      </c>
      <c r="S1713">
        <v>-0.30173205400000003</v>
      </c>
      <c r="T1713">
        <v>-0.27835359700000001</v>
      </c>
      <c r="U1713">
        <v>-0.27611654200000002</v>
      </c>
      <c r="V1713">
        <v>-0.23009711799999999</v>
      </c>
      <c r="W1713">
        <v>-0.27611654200000002</v>
      </c>
      <c r="X1713">
        <v>-2.5405499999999999E-3</v>
      </c>
      <c r="Y1713">
        <v>1.4118851E-2</v>
      </c>
      <c r="Z1713">
        <v>1.5393286740000001</v>
      </c>
      <c r="AA1713">
        <v>2.6569327E-2</v>
      </c>
      <c r="AB1713">
        <v>-1.5339808E-2</v>
      </c>
      <c r="AC1713">
        <v>1.372509126</v>
      </c>
    </row>
    <row r="1714" spans="1:29" x14ac:dyDescent="0.3">
      <c r="A1714">
        <v>17.12</v>
      </c>
      <c r="B1714">
        <v>28.2</v>
      </c>
      <c r="C1714">
        <v>-100</v>
      </c>
      <c r="D1714">
        <v>-100</v>
      </c>
      <c r="E1714">
        <v>-100</v>
      </c>
      <c r="F1714">
        <v>-115.9134615</v>
      </c>
      <c r="G1714">
        <v>-118.5769231</v>
      </c>
      <c r="H1714">
        <v>-109.9903846</v>
      </c>
      <c r="I1714">
        <v>-207</v>
      </c>
      <c r="J1714">
        <v>-111</v>
      </c>
      <c r="K1714">
        <v>-107</v>
      </c>
      <c r="L1714">
        <v>-5.9269674349999999</v>
      </c>
      <c r="M1714">
        <v>-6.0631573960000003</v>
      </c>
      <c r="N1714">
        <v>-5.6241045620000003</v>
      </c>
      <c r="O1714">
        <v>-10.584467439999999</v>
      </c>
      <c r="P1714">
        <v>-5.6757289149999997</v>
      </c>
      <c r="Q1714">
        <v>-5.4711981429999996</v>
      </c>
      <c r="R1714">
        <v>-0.29634837200000003</v>
      </c>
      <c r="S1714">
        <v>-0.30315787</v>
      </c>
      <c r="T1714">
        <v>-0.28120522799999997</v>
      </c>
      <c r="U1714">
        <v>-0.52922337200000003</v>
      </c>
      <c r="V1714">
        <v>-0.28378644600000003</v>
      </c>
      <c r="W1714">
        <v>-0.27355990699999999</v>
      </c>
      <c r="X1714">
        <v>-3.9314659999999998E-3</v>
      </c>
      <c r="Y1714">
        <v>1.2365262E-2</v>
      </c>
      <c r="Z1714">
        <v>1.545107842</v>
      </c>
      <c r="AA1714">
        <v>0.14170307500000001</v>
      </c>
      <c r="AB1714">
        <v>8.8630001E-2</v>
      </c>
      <c r="AC1714">
        <v>1.906262675</v>
      </c>
    </row>
    <row r="1715" spans="1:29" x14ac:dyDescent="0.3">
      <c r="A1715">
        <v>17.13</v>
      </c>
      <c r="B1715">
        <v>28.2</v>
      </c>
      <c r="C1715">
        <v>-100</v>
      </c>
      <c r="D1715">
        <v>-100</v>
      </c>
      <c r="E1715">
        <v>-100</v>
      </c>
      <c r="F1715">
        <v>-116.0576923</v>
      </c>
      <c r="G1715">
        <v>-119.0288462</v>
      </c>
      <c r="H1715">
        <v>-110.8653846</v>
      </c>
      <c r="I1715">
        <v>-114</v>
      </c>
      <c r="J1715">
        <v>-222</v>
      </c>
      <c r="K1715">
        <v>-197</v>
      </c>
      <c r="L1715">
        <v>-5.934342343</v>
      </c>
      <c r="M1715">
        <v>-6.08626544</v>
      </c>
      <c r="N1715">
        <v>-5.6688456680000003</v>
      </c>
      <c r="O1715">
        <v>-5.8291269940000001</v>
      </c>
      <c r="P1715">
        <v>-11.351457829999999</v>
      </c>
      <c r="Q1715">
        <v>-10.07314051</v>
      </c>
      <c r="R1715">
        <v>-0.29671711699999997</v>
      </c>
      <c r="S1715">
        <v>-0.30431327200000002</v>
      </c>
      <c r="T1715">
        <v>-0.28344228300000002</v>
      </c>
      <c r="U1715">
        <v>-0.29145634999999998</v>
      </c>
      <c r="V1715">
        <v>-0.56757289200000005</v>
      </c>
      <c r="W1715">
        <v>-0.50365702499999998</v>
      </c>
      <c r="X1715">
        <v>-4.3856420000000004E-3</v>
      </c>
      <c r="Y1715">
        <v>1.1381941E-2</v>
      </c>
      <c r="Z1715">
        <v>1.551706443</v>
      </c>
      <c r="AA1715">
        <v>-0.15941596</v>
      </c>
      <c r="AB1715">
        <v>-4.9428270000000003E-2</v>
      </c>
      <c r="AC1715">
        <v>2.3906776609999998</v>
      </c>
    </row>
    <row r="1716" spans="1:29" x14ac:dyDescent="0.3">
      <c r="A1716">
        <v>17.14</v>
      </c>
      <c r="B1716">
        <v>28.2</v>
      </c>
      <c r="C1716">
        <v>-100</v>
      </c>
      <c r="D1716">
        <v>-100</v>
      </c>
      <c r="E1716">
        <v>-100</v>
      </c>
      <c r="F1716">
        <v>-116.3269231</v>
      </c>
      <c r="G1716">
        <v>-119.0384615</v>
      </c>
      <c r="H1716">
        <v>-111.6057692</v>
      </c>
      <c r="I1716">
        <v>-109</v>
      </c>
      <c r="J1716">
        <v>0</v>
      </c>
      <c r="K1716">
        <v>0</v>
      </c>
      <c r="L1716">
        <v>-5.9481088370000004</v>
      </c>
      <c r="M1716">
        <v>-6.0867571009999999</v>
      </c>
      <c r="N1716">
        <v>-5.7067035270000002</v>
      </c>
      <c r="O1716">
        <v>-5.5734635289999996</v>
      </c>
      <c r="P1716">
        <v>0</v>
      </c>
      <c r="Q1716">
        <v>0</v>
      </c>
      <c r="R1716">
        <v>-0.29740544200000002</v>
      </c>
      <c r="S1716">
        <v>-0.30433785499999999</v>
      </c>
      <c r="T1716">
        <v>-0.28533517600000002</v>
      </c>
      <c r="U1716">
        <v>-0.27867317600000002</v>
      </c>
      <c r="V1716">
        <v>0</v>
      </c>
      <c r="W1716">
        <v>0</v>
      </c>
      <c r="X1716">
        <v>-4.0024309999999999E-3</v>
      </c>
      <c r="Y1716">
        <v>1.0357648000000001E-2</v>
      </c>
      <c r="Z1716">
        <v>1.556278023</v>
      </c>
      <c r="AA1716">
        <v>0.16089203299999999</v>
      </c>
      <c r="AB1716">
        <v>9.2891058999999998E-2</v>
      </c>
      <c r="AC1716">
        <v>0.48890031</v>
      </c>
    </row>
    <row r="1717" spans="1:29" x14ac:dyDescent="0.3">
      <c r="A1717">
        <v>17.149999999999999</v>
      </c>
      <c r="B1717">
        <v>28.2</v>
      </c>
      <c r="C1717">
        <v>-100</v>
      </c>
      <c r="D1717">
        <v>-100</v>
      </c>
      <c r="E1717">
        <v>-100</v>
      </c>
      <c r="F1717">
        <v>-116.5384615</v>
      </c>
      <c r="G1717">
        <v>-118.6634615</v>
      </c>
      <c r="H1717">
        <v>-112.3653846</v>
      </c>
      <c r="I1717">
        <v>-104</v>
      </c>
      <c r="J1717">
        <v>-250</v>
      </c>
      <c r="K1717">
        <v>-186</v>
      </c>
      <c r="L1717">
        <v>-5.9589253680000001</v>
      </c>
      <c r="M1717">
        <v>-6.0675823409999996</v>
      </c>
      <c r="N1717">
        <v>-5.7455447069999996</v>
      </c>
      <c r="O1717">
        <v>-5.3178000650000001</v>
      </c>
      <c r="P1717">
        <v>-12.783173229999999</v>
      </c>
      <c r="Q1717">
        <v>-9.5106808849999993</v>
      </c>
      <c r="R1717">
        <v>-0.29794626800000001</v>
      </c>
      <c r="S1717">
        <v>-0.30337911699999998</v>
      </c>
      <c r="T1717">
        <v>-0.28727723500000002</v>
      </c>
      <c r="U1717">
        <v>-0.26589000299999999</v>
      </c>
      <c r="V1717">
        <v>-0.63915866200000004</v>
      </c>
      <c r="W1717">
        <v>-0.47553404399999999</v>
      </c>
      <c r="X1717">
        <v>-3.1366570000000002E-3</v>
      </c>
      <c r="Y1717">
        <v>8.9236379999999994E-3</v>
      </c>
      <c r="Z1717">
        <v>1.558951966</v>
      </c>
      <c r="AA1717">
        <v>-0.21550675999999999</v>
      </c>
      <c r="AB1717">
        <v>-1.5339808E-2</v>
      </c>
      <c r="AC1717">
        <v>2.4220749279999998</v>
      </c>
    </row>
    <row r="1718" spans="1:29" x14ac:dyDescent="0.3">
      <c r="A1718">
        <v>17.16</v>
      </c>
      <c r="B1718">
        <v>28.2</v>
      </c>
      <c r="C1718">
        <v>-100</v>
      </c>
      <c r="D1718">
        <v>-100</v>
      </c>
      <c r="E1718">
        <v>-100</v>
      </c>
      <c r="F1718">
        <v>-116.6634615</v>
      </c>
      <c r="G1718">
        <v>-118.2403846</v>
      </c>
      <c r="H1718">
        <v>-112.5192308</v>
      </c>
      <c r="I1718">
        <v>-99</v>
      </c>
      <c r="J1718">
        <v>-100</v>
      </c>
      <c r="K1718">
        <v>0</v>
      </c>
      <c r="L1718">
        <v>-5.9653169549999996</v>
      </c>
      <c r="M1718">
        <v>-6.0459492780000001</v>
      </c>
      <c r="N1718">
        <v>-5.7534112759999996</v>
      </c>
      <c r="O1718">
        <v>-5.0621365999999997</v>
      </c>
      <c r="P1718">
        <v>-5.1132692930000001</v>
      </c>
      <c r="Q1718">
        <v>0</v>
      </c>
      <c r="R1718">
        <v>-0.298265848</v>
      </c>
      <c r="S1718">
        <v>-0.30229746400000002</v>
      </c>
      <c r="T1718">
        <v>-0.28767056400000002</v>
      </c>
      <c r="U1718">
        <v>-0.25310683</v>
      </c>
      <c r="V1718">
        <v>-0.25566346499999998</v>
      </c>
      <c r="W1718">
        <v>0</v>
      </c>
      <c r="X1718">
        <v>-2.3276550000000001E-3</v>
      </c>
      <c r="Y1718">
        <v>8.4073949999999998E-3</v>
      </c>
      <c r="Z1718">
        <v>1.558305045</v>
      </c>
      <c r="AA1718">
        <v>-1.476074E-3</v>
      </c>
      <c r="AB1718">
        <v>0.16959009799999999</v>
      </c>
      <c r="AC1718">
        <v>0.89257946399999999</v>
      </c>
    </row>
    <row r="1719" spans="1:29" x14ac:dyDescent="0.3">
      <c r="A1719">
        <v>17.170000000000002</v>
      </c>
      <c r="B1719">
        <v>28.2</v>
      </c>
      <c r="C1719">
        <v>-100</v>
      </c>
      <c r="D1719">
        <v>-100</v>
      </c>
      <c r="E1719">
        <v>-100</v>
      </c>
      <c r="F1719">
        <v>-115.6826923</v>
      </c>
      <c r="G1719">
        <v>-118.2884615</v>
      </c>
      <c r="H1719">
        <v>-112.75</v>
      </c>
      <c r="I1719">
        <v>-83</v>
      </c>
      <c r="J1719">
        <v>-123</v>
      </c>
      <c r="K1719">
        <v>-219</v>
      </c>
      <c r="L1719">
        <v>-5.9151675829999997</v>
      </c>
      <c r="M1719">
        <v>-6.0484075810000002</v>
      </c>
      <c r="N1719">
        <v>-5.7652111279999998</v>
      </c>
      <c r="O1719">
        <v>-4.2440135129999996</v>
      </c>
      <c r="P1719">
        <v>-6.2893212299999997</v>
      </c>
      <c r="Q1719">
        <v>-11.198059750000001</v>
      </c>
      <c r="R1719">
        <v>-0.29575837900000002</v>
      </c>
      <c r="S1719">
        <v>-0.30242037900000002</v>
      </c>
      <c r="T1719">
        <v>-0.288260556</v>
      </c>
      <c r="U1719">
        <v>-0.212200676</v>
      </c>
      <c r="V1719">
        <v>-0.31446606199999999</v>
      </c>
      <c r="W1719">
        <v>-0.55990298800000005</v>
      </c>
      <c r="X1719">
        <v>-3.8463070000000002E-3</v>
      </c>
      <c r="Y1719">
        <v>7.2192150000000002E-3</v>
      </c>
      <c r="Z1719">
        <v>1.555156692</v>
      </c>
      <c r="AA1719">
        <v>-5.9042947999999998E-2</v>
      </c>
      <c r="AB1719">
        <v>-0.19771307900000001</v>
      </c>
      <c r="AC1719">
        <v>1.906262675</v>
      </c>
    </row>
    <row r="1720" spans="1:29" x14ac:dyDescent="0.3">
      <c r="A1720">
        <v>17.18</v>
      </c>
      <c r="B1720">
        <v>28.2</v>
      </c>
      <c r="C1720">
        <v>-100</v>
      </c>
      <c r="D1720">
        <v>-100</v>
      </c>
      <c r="E1720">
        <v>-100</v>
      </c>
      <c r="F1720">
        <v>-114.0288462</v>
      </c>
      <c r="G1720">
        <v>-117.375</v>
      </c>
      <c r="H1720">
        <v>-111.8557692</v>
      </c>
      <c r="I1720">
        <v>-117</v>
      </c>
      <c r="J1720">
        <v>-118</v>
      </c>
      <c r="K1720">
        <v>0</v>
      </c>
      <c r="L1720">
        <v>-5.8306019750000004</v>
      </c>
      <c r="M1720">
        <v>-6.001699833</v>
      </c>
      <c r="N1720">
        <v>-5.7194867</v>
      </c>
      <c r="O1720">
        <v>-5.9825250729999997</v>
      </c>
      <c r="P1720">
        <v>-6.0336577660000001</v>
      </c>
      <c r="Q1720">
        <v>0</v>
      </c>
      <c r="R1720">
        <v>-0.29153009899999999</v>
      </c>
      <c r="S1720">
        <v>-0.30008499199999999</v>
      </c>
      <c r="T1720">
        <v>-0.28597433500000002</v>
      </c>
      <c r="U1720">
        <v>-0.29912625399999998</v>
      </c>
      <c r="V1720">
        <v>-0.30168288799999998</v>
      </c>
      <c r="W1720">
        <v>0</v>
      </c>
      <c r="X1720">
        <v>-4.9391699999999997E-3</v>
      </c>
      <c r="Y1720">
        <v>6.555473E-3</v>
      </c>
      <c r="Z1720">
        <v>1.539630571</v>
      </c>
      <c r="AA1720">
        <v>-1.476074E-3</v>
      </c>
      <c r="AB1720">
        <v>0.20026971399999999</v>
      </c>
      <c r="AC1720">
        <v>1.0540511260000001</v>
      </c>
    </row>
    <row r="1721" spans="1:29" x14ac:dyDescent="0.3">
      <c r="A1721">
        <v>17.190000000000001</v>
      </c>
      <c r="B1721">
        <v>28.2</v>
      </c>
      <c r="C1721">
        <v>-100</v>
      </c>
      <c r="D1721">
        <v>-100</v>
      </c>
      <c r="E1721">
        <v>-100</v>
      </c>
      <c r="F1721">
        <v>-112.6153846</v>
      </c>
      <c r="G1721">
        <v>-116.3365385</v>
      </c>
      <c r="H1721">
        <v>-110.7211538</v>
      </c>
      <c r="I1721">
        <v>-124</v>
      </c>
      <c r="J1721">
        <v>-109</v>
      </c>
      <c r="K1721">
        <v>-232</v>
      </c>
      <c r="L1721">
        <v>-5.7583278809999996</v>
      </c>
      <c r="M1721">
        <v>-5.9486004980000002</v>
      </c>
      <c r="N1721">
        <v>-5.6614707600000003</v>
      </c>
      <c r="O1721">
        <v>-6.3404539230000001</v>
      </c>
      <c r="P1721">
        <v>-5.5734635289999996</v>
      </c>
      <c r="Q1721">
        <v>-11.86278476</v>
      </c>
      <c r="R1721">
        <v>-0.28791639400000002</v>
      </c>
      <c r="S1721">
        <v>-0.29743002499999999</v>
      </c>
      <c r="T1721">
        <v>-0.28307353800000001</v>
      </c>
      <c r="U1721">
        <v>-0.31702269599999999</v>
      </c>
      <c r="V1721">
        <v>-0.27867317600000002</v>
      </c>
      <c r="W1721">
        <v>-0.59313923800000001</v>
      </c>
      <c r="X1721">
        <v>-5.4926970000000004E-3</v>
      </c>
      <c r="Y1721">
        <v>6.3997810000000002E-3</v>
      </c>
      <c r="Z1721">
        <v>1.5235437839999999</v>
      </c>
      <c r="AA1721">
        <v>2.2141106000000001E-2</v>
      </c>
      <c r="AB1721">
        <v>-0.19686086799999999</v>
      </c>
      <c r="AC1721">
        <v>2.0856756330000001</v>
      </c>
    </row>
    <row r="1722" spans="1:29" x14ac:dyDescent="0.3">
      <c r="A1722">
        <v>17.2</v>
      </c>
      <c r="B1722">
        <v>28.2</v>
      </c>
      <c r="C1722">
        <v>-100</v>
      </c>
      <c r="D1722">
        <v>-100</v>
      </c>
      <c r="E1722">
        <v>-100</v>
      </c>
      <c r="F1722">
        <v>-110.9711538</v>
      </c>
      <c r="G1722">
        <v>-114.9134615</v>
      </c>
      <c r="H1722">
        <v>-109.4615385</v>
      </c>
      <c r="I1722">
        <v>-123</v>
      </c>
      <c r="J1722">
        <v>-106</v>
      </c>
      <c r="K1722">
        <v>-88</v>
      </c>
      <c r="L1722">
        <v>-5.6742539340000002</v>
      </c>
      <c r="M1722">
        <v>-5.8758347420000003</v>
      </c>
      <c r="N1722">
        <v>-5.5970632340000002</v>
      </c>
      <c r="O1722">
        <v>-6.2893212299999997</v>
      </c>
      <c r="P1722">
        <v>-5.4200654510000001</v>
      </c>
      <c r="Q1722">
        <v>-4.4996769780000001</v>
      </c>
      <c r="R1722">
        <v>-0.28371269700000001</v>
      </c>
      <c r="S1722">
        <v>-0.293791737</v>
      </c>
      <c r="T1722">
        <v>-0.27985316199999999</v>
      </c>
      <c r="U1722">
        <v>-0.31446606199999999</v>
      </c>
      <c r="V1722">
        <v>-0.27100327299999999</v>
      </c>
      <c r="W1722">
        <v>-0.22498384900000001</v>
      </c>
      <c r="X1722">
        <v>-5.8191370000000003E-3</v>
      </c>
      <c r="Y1722">
        <v>5.9327030000000001E-3</v>
      </c>
      <c r="Z1722">
        <v>1.504136132</v>
      </c>
      <c r="AA1722">
        <v>2.5093252999999999E-2</v>
      </c>
      <c r="AB1722">
        <v>4.5167211999999998E-2</v>
      </c>
      <c r="AC1722">
        <v>1.421847689</v>
      </c>
    </row>
    <row r="1723" spans="1:29" x14ac:dyDescent="0.3">
      <c r="A1723">
        <v>17.21</v>
      </c>
      <c r="B1723">
        <v>28.2</v>
      </c>
      <c r="C1723">
        <v>-100</v>
      </c>
      <c r="D1723">
        <v>-100</v>
      </c>
      <c r="E1723">
        <v>-100</v>
      </c>
      <c r="F1723">
        <v>-110.0673077</v>
      </c>
      <c r="G1723">
        <v>-112.2211538</v>
      </c>
      <c r="H1723">
        <v>-108.6153846</v>
      </c>
      <c r="I1723">
        <v>-120</v>
      </c>
      <c r="J1723">
        <v>-83</v>
      </c>
      <c r="K1723">
        <v>-112</v>
      </c>
      <c r="L1723">
        <v>-5.6280378459999998</v>
      </c>
      <c r="M1723">
        <v>-5.7381697999999997</v>
      </c>
      <c r="N1723">
        <v>-5.5537971089999996</v>
      </c>
      <c r="O1723">
        <v>-6.1359231520000002</v>
      </c>
      <c r="P1723">
        <v>-4.2440135129999996</v>
      </c>
      <c r="Q1723">
        <v>-5.7268616080000001</v>
      </c>
      <c r="R1723">
        <v>-0.28140189199999999</v>
      </c>
      <c r="S1723">
        <v>-0.28690849000000002</v>
      </c>
      <c r="T1723">
        <v>-0.27768985499999999</v>
      </c>
      <c r="U1723">
        <v>-0.30679615799999999</v>
      </c>
      <c r="V1723">
        <v>-0.212200676</v>
      </c>
      <c r="W1723">
        <v>-0.28634308000000003</v>
      </c>
      <c r="X1723">
        <v>-3.1792360000000002E-3</v>
      </c>
      <c r="Y1723">
        <v>4.3102239999999997E-3</v>
      </c>
      <c r="Z1723">
        <v>1.4842109429999999</v>
      </c>
      <c r="AA1723">
        <v>5.4614727000000002E-2</v>
      </c>
      <c r="AB1723">
        <v>-1.7896443000000001E-2</v>
      </c>
      <c r="AC1723">
        <v>1.412877041</v>
      </c>
    </row>
    <row r="1724" spans="1:29" x14ac:dyDescent="0.3">
      <c r="A1724">
        <v>17.22</v>
      </c>
      <c r="B1724">
        <v>28.2</v>
      </c>
      <c r="C1724">
        <v>-100</v>
      </c>
      <c r="D1724">
        <v>-100</v>
      </c>
      <c r="E1724">
        <v>-100</v>
      </c>
      <c r="F1724">
        <v>-110.2788462</v>
      </c>
      <c r="G1724">
        <v>-111</v>
      </c>
      <c r="H1724">
        <v>-108.6634615</v>
      </c>
      <c r="I1724">
        <v>-92</v>
      </c>
      <c r="J1724">
        <v>-104</v>
      </c>
      <c r="K1724">
        <v>-115</v>
      </c>
      <c r="L1724">
        <v>-5.6388543770000004</v>
      </c>
      <c r="M1724">
        <v>-5.6757289149999997</v>
      </c>
      <c r="N1724">
        <v>-5.5562554119999996</v>
      </c>
      <c r="O1724">
        <v>-4.7042077500000001</v>
      </c>
      <c r="P1724">
        <v>-5.3178000650000001</v>
      </c>
      <c r="Q1724">
        <v>-5.8802596869999997</v>
      </c>
      <c r="R1724">
        <v>-0.28194271900000001</v>
      </c>
      <c r="S1724">
        <v>-0.28378644600000003</v>
      </c>
      <c r="T1724">
        <v>-0.27781277100000001</v>
      </c>
      <c r="U1724">
        <v>-0.23521038699999999</v>
      </c>
      <c r="V1724">
        <v>-0.26589000299999999</v>
      </c>
      <c r="W1724">
        <v>-0.29401298399999998</v>
      </c>
      <c r="X1724">
        <v>-1.064476E-3</v>
      </c>
      <c r="Y1724">
        <v>3.3678739999999999E-3</v>
      </c>
      <c r="Z1724">
        <v>1.479898132</v>
      </c>
      <c r="AA1724">
        <v>-1.7712884000000002E-2</v>
      </c>
      <c r="AB1724">
        <v>-2.8975193E-2</v>
      </c>
      <c r="AC1724">
        <v>1.394935746</v>
      </c>
    </row>
    <row r="1725" spans="1:29" x14ac:dyDescent="0.3">
      <c r="A1725">
        <v>17.23</v>
      </c>
      <c r="B1725">
        <v>28.2</v>
      </c>
      <c r="C1725">
        <v>-100</v>
      </c>
      <c r="D1725">
        <v>-100</v>
      </c>
      <c r="E1725">
        <v>-100</v>
      </c>
      <c r="F1725">
        <v>-111.5576923</v>
      </c>
      <c r="G1725">
        <v>-109.9711538</v>
      </c>
      <c r="H1725">
        <v>-108.5192308</v>
      </c>
      <c r="I1725">
        <v>-114</v>
      </c>
      <c r="J1725">
        <v>-111</v>
      </c>
      <c r="K1725">
        <v>-114</v>
      </c>
      <c r="L1725">
        <v>-5.7042452250000002</v>
      </c>
      <c r="M1725">
        <v>-5.6231212409999998</v>
      </c>
      <c r="N1725">
        <v>-5.5488805040000004</v>
      </c>
      <c r="O1725">
        <v>-5.8291269940000001</v>
      </c>
      <c r="P1725">
        <v>-5.6757289149999997</v>
      </c>
      <c r="Q1725">
        <v>-5.8291269940000001</v>
      </c>
      <c r="R1725">
        <v>-0.28521226100000002</v>
      </c>
      <c r="S1725">
        <v>-0.28115606199999998</v>
      </c>
      <c r="T1725">
        <v>-0.27744402499999998</v>
      </c>
      <c r="U1725">
        <v>-0.29145634999999998</v>
      </c>
      <c r="V1725">
        <v>-0.28378644600000003</v>
      </c>
      <c r="W1725">
        <v>-0.29145634999999998</v>
      </c>
      <c r="X1725">
        <v>2.3418480000000001E-3</v>
      </c>
      <c r="Y1725">
        <v>3.826758E-3</v>
      </c>
      <c r="Z1725">
        <v>1.4803725409999999</v>
      </c>
      <c r="AA1725">
        <v>4.4282210000000004E-3</v>
      </c>
      <c r="AB1725">
        <v>-2.5566349999999998E-3</v>
      </c>
      <c r="AC1725">
        <v>1.520524816</v>
      </c>
    </row>
    <row r="1726" spans="1:29" x14ac:dyDescent="0.3">
      <c r="A1726">
        <v>17.239999999999998</v>
      </c>
      <c r="B1726">
        <v>28.2</v>
      </c>
      <c r="C1726">
        <v>-100</v>
      </c>
      <c r="D1726">
        <v>-100</v>
      </c>
      <c r="E1726">
        <v>-100</v>
      </c>
      <c r="F1726">
        <v>-112.7307692</v>
      </c>
      <c r="G1726">
        <v>-108.9807692</v>
      </c>
      <c r="H1726">
        <v>-108.2115385</v>
      </c>
      <c r="I1726">
        <v>-113</v>
      </c>
      <c r="J1726">
        <v>-113</v>
      </c>
      <c r="K1726">
        <v>-108</v>
      </c>
      <c r="L1726">
        <v>-5.7642278070000001</v>
      </c>
      <c r="M1726">
        <v>-5.572480208</v>
      </c>
      <c r="N1726">
        <v>-5.5331473679999998</v>
      </c>
      <c r="O1726">
        <v>-5.7779943009999997</v>
      </c>
      <c r="P1726">
        <v>-5.7779943009999997</v>
      </c>
      <c r="Q1726">
        <v>-5.5223308360000001</v>
      </c>
      <c r="R1726">
        <v>-0.28821139000000001</v>
      </c>
      <c r="S1726">
        <v>-0.27862400999999998</v>
      </c>
      <c r="T1726">
        <v>-0.27665736800000001</v>
      </c>
      <c r="U1726">
        <v>-0.288899715</v>
      </c>
      <c r="V1726">
        <v>-0.288899715</v>
      </c>
      <c r="W1726">
        <v>-0.27611654200000002</v>
      </c>
      <c r="X1726">
        <v>5.5352760000000004E-3</v>
      </c>
      <c r="Y1726">
        <v>4.5068879999999997E-3</v>
      </c>
      <c r="Z1726">
        <v>1.4798118760000001</v>
      </c>
      <c r="AA1726">
        <v>0</v>
      </c>
      <c r="AB1726">
        <v>8.5221150000000002E-3</v>
      </c>
      <c r="AC1726">
        <v>1.4980981959999999</v>
      </c>
    </row>
    <row r="1727" spans="1:29" x14ac:dyDescent="0.3">
      <c r="A1727">
        <v>17.25</v>
      </c>
      <c r="B1727">
        <v>28.2</v>
      </c>
      <c r="C1727">
        <v>-100</v>
      </c>
      <c r="D1727">
        <v>-100</v>
      </c>
      <c r="E1727">
        <v>-100</v>
      </c>
      <c r="F1727">
        <v>-112.5480769</v>
      </c>
      <c r="G1727">
        <v>-108.9423077</v>
      </c>
      <c r="H1727">
        <v>-106.8557692</v>
      </c>
      <c r="I1727">
        <v>-115</v>
      </c>
      <c r="J1727">
        <v>-113</v>
      </c>
      <c r="K1727">
        <v>-84</v>
      </c>
      <c r="L1727">
        <v>-5.7548862569999999</v>
      </c>
      <c r="M1727">
        <v>-5.5705135659999998</v>
      </c>
      <c r="N1727">
        <v>-5.4638232359999996</v>
      </c>
      <c r="O1727">
        <v>-5.8802596869999997</v>
      </c>
      <c r="P1727">
        <v>-5.7779943009999997</v>
      </c>
      <c r="Q1727">
        <v>-4.2951462060000001</v>
      </c>
      <c r="R1727">
        <v>-0.28774431299999997</v>
      </c>
      <c r="S1727">
        <v>-0.278525678</v>
      </c>
      <c r="T1727">
        <v>-0.27319116199999999</v>
      </c>
      <c r="U1727">
        <v>-0.29401298399999998</v>
      </c>
      <c r="V1727">
        <v>-0.288899715</v>
      </c>
      <c r="W1727">
        <v>-0.21475731000000001</v>
      </c>
      <c r="X1727">
        <v>5.3223810000000002E-3</v>
      </c>
      <c r="Y1727">
        <v>6.6292230000000001E-3</v>
      </c>
      <c r="Z1727">
        <v>1.472738865</v>
      </c>
      <c r="AA1727">
        <v>2.952147E-3</v>
      </c>
      <c r="AB1727">
        <v>5.1132693E-2</v>
      </c>
      <c r="AC1727">
        <v>1.39942107</v>
      </c>
    </row>
    <row r="1728" spans="1:29" x14ac:dyDescent="0.3">
      <c r="A1728">
        <v>17.260000000000002</v>
      </c>
      <c r="B1728">
        <v>28.2</v>
      </c>
      <c r="C1728">
        <v>-100</v>
      </c>
      <c r="D1728">
        <v>-100</v>
      </c>
      <c r="E1728">
        <v>-100</v>
      </c>
      <c r="F1728">
        <v>-111.7884615</v>
      </c>
      <c r="G1728">
        <v>-109.0192308</v>
      </c>
      <c r="H1728">
        <v>-106.0576923</v>
      </c>
      <c r="I1728">
        <v>-120</v>
      </c>
      <c r="J1728">
        <v>-89</v>
      </c>
      <c r="K1728">
        <v>-100</v>
      </c>
      <c r="L1728">
        <v>-5.7160450770000004</v>
      </c>
      <c r="M1728">
        <v>-5.5744468500000002</v>
      </c>
      <c r="N1728">
        <v>-5.423015414</v>
      </c>
      <c r="O1728">
        <v>-6.1359231520000002</v>
      </c>
      <c r="P1728">
        <v>-4.5508096709999997</v>
      </c>
      <c r="Q1728">
        <v>-5.1132692930000001</v>
      </c>
      <c r="R1728">
        <v>-0.28580225399999998</v>
      </c>
      <c r="S1728">
        <v>-0.27872234299999998</v>
      </c>
      <c r="T1728">
        <v>-0.27115077100000001</v>
      </c>
      <c r="U1728">
        <v>-0.30679615799999999</v>
      </c>
      <c r="V1728">
        <v>-0.22754048399999999</v>
      </c>
      <c r="W1728">
        <v>-0.25566346499999998</v>
      </c>
      <c r="X1728">
        <v>4.087589E-3</v>
      </c>
      <c r="Y1728">
        <v>7.4076849999999998E-3</v>
      </c>
      <c r="Z1728">
        <v>1.4660971350000001</v>
      </c>
      <c r="AA1728">
        <v>4.5758285000000003E-2</v>
      </c>
      <c r="AB1728">
        <v>7.669904E-3</v>
      </c>
      <c r="AC1728">
        <v>1.385965098</v>
      </c>
    </row>
    <row r="1729" spans="1:29" x14ac:dyDescent="0.3">
      <c r="A1729">
        <v>17.27</v>
      </c>
      <c r="B1729">
        <v>28.2</v>
      </c>
      <c r="C1729">
        <v>-100</v>
      </c>
      <c r="D1729">
        <v>-100</v>
      </c>
      <c r="E1729">
        <v>-100</v>
      </c>
      <c r="F1729">
        <v>-110.0288462</v>
      </c>
      <c r="G1729">
        <v>-109.3942308</v>
      </c>
      <c r="H1729">
        <v>-105.4615385</v>
      </c>
      <c r="I1729">
        <v>-116</v>
      </c>
      <c r="J1729">
        <v>-111</v>
      </c>
      <c r="K1729">
        <v>-97</v>
      </c>
      <c r="L1729">
        <v>-5.6260712039999996</v>
      </c>
      <c r="M1729">
        <v>-5.5936216099999996</v>
      </c>
      <c r="N1729">
        <v>-5.3925324620000001</v>
      </c>
      <c r="O1729">
        <v>-5.9313923800000001</v>
      </c>
      <c r="P1729">
        <v>-5.6757289149999997</v>
      </c>
      <c r="Q1729">
        <v>-4.9598712139999996</v>
      </c>
      <c r="R1729">
        <v>-0.28130356000000001</v>
      </c>
      <c r="S1729">
        <v>-0.279681081</v>
      </c>
      <c r="T1729">
        <v>-0.26962662300000001</v>
      </c>
      <c r="U1729">
        <v>-0.29656961900000001</v>
      </c>
      <c r="V1729">
        <v>-0.28378644600000003</v>
      </c>
      <c r="W1729">
        <v>-0.247993561</v>
      </c>
      <c r="X1729">
        <v>9.3673900000000002E-4</v>
      </c>
      <c r="Y1729">
        <v>7.2437980000000001E-3</v>
      </c>
      <c r="Z1729">
        <v>1.457212744</v>
      </c>
      <c r="AA1729">
        <v>7.3803690000000003E-3</v>
      </c>
      <c r="AB1729">
        <v>2.8122980999999998E-2</v>
      </c>
      <c r="AC1729">
        <v>1.4532449569999999</v>
      </c>
    </row>
    <row r="1730" spans="1:29" x14ac:dyDescent="0.3">
      <c r="A1730">
        <v>17.28</v>
      </c>
      <c r="B1730">
        <v>28.2</v>
      </c>
      <c r="C1730">
        <v>-100</v>
      </c>
      <c r="D1730">
        <v>-100</v>
      </c>
      <c r="E1730">
        <v>-100</v>
      </c>
      <c r="F1730">
        <v>-108.7115385</v>
      </c>
      <c r="G1730">
        <v>-109.9134615</v>
      </c>
      <c r="H1730">
        <v>-104.6346154</v>
      </c>
      <c r="I1730">
        <v>-86</v>
      </c>
      <c r="J1730">
        <v>-119</v>
      </c>
      <c r="K1730">
        <v>-101</v>
      </c>
      <c r="L1730">
        <v>-5.5587137139999996</v>
      </c>
      <c r="M1730">
        <v>-5.6201712779999999</v>
      </c>
      <c r="N1730">
        <v>-5.3502496580000001</v>
      </c>
      <c r="O1730">
        <v>-4.3974115920000001</v>
      </c>
      <c r="P1730">
        <v>-6.0847904589999997</v>
      </c>
      <c r="Q1730">
        <v>-5.1644019859999997</v>
      </c>
      <c r="R1730">
        <v>-0.27793568600000002</v>
      </c>
      <c r="S1730">
        <v>-0.28100856400000002</v>
      </c>
      <c r="T1730">
        <v>-0.26751248300000002</v>
      </c>
      <c r="U1730">
        <v>-0.21987058000000001</v>
      </c>
      <c r="V1730">
        <v>-0.30423952300000001</v>
      </c>
      <c r="W1730">
        <v>-0.25822009899999998</v>
      </c>
      <c r="X1730">
        <v>-1.7741269999999999E-3</v>
      </c>
      <c r="Y1730">
        <v>7.9730949999999995E-3</v>
      </c>
      <c r="Z1730">
        <v>1.4499240920000001</v>
      </c>
      <c r="AA1730">
        <v>-4.8710431999999998E-2</v>
      </c>
      <c r="AB1730">
        <v>2.5566349999999998E-3</v>
      </c>
      <c r="AC1730">
        <v>1.372509126</v>
      </c>
    </row>
    <row r="1731" spans="1:29" x14ac:dyDescent="0.3">
      <c r="A1731">
        <v>17.29</v>
      </c>
      <c r="B1731">
        <v>28.2</v>
      </c>
      <c r="C1731">
        <v>-100</v>
      </c>
      <c r="D1731">
        <v>-100</v>
      </c>
      <c r="E1731">
        <v>-100</v>
      </c>
      <c r="F1731">
        <v>-109.7019231</v>
      </c>
      <c r="G1731">
        <v>-111.1923077</v>
      </c>
      <c r="H1731">
        <v>-105.5096154</v>
      </c>
      <c r="I1731">
        <v>-107</v>
      </c>
      <c r="J1731">
        <v>-124</v>
      </c>
      <c r="K1731">
        <v>-105</v>
      </c>
      <c r="L1731">
        <v>-5.6093547460000002</v>
      </c>
      <c r="M1731">
        <v>-5.6855621249999997</v>
      </c>
      <c r="N1731">
        <v>-5.3949907650000002</v>
      </c>
      <c r="O1731">
        <v>-5.4711981429999996</v>
      </c>
      <c r="P1731">
        <v>-6.3404539230000001</v>
      </c>
      <c r="Q1731">
        <v>-5.3689327579999997</v>
      </c>
      <c r="R1731">
        <v>-0.28046773699999999</v>
      </c>
      <c r="S1731">
        <v>-0.28427810599999997</v>
      </c>
      <c r="T1731">
        <v>-0.26974953800000001</v>
      </c>
      <c r="U1731">
        <v>-0.27355990699999999</v>
      </c>
      <c r="V1731">
        <v>-0.31702269599999999</v>
      </c>
      <c r="W1731">
        <v>-0.26844663800000002</v>
      </c>
      <c r="X1731">
        <v>-2.1999179999999999E-3</v>
      </c>
      <c r="Y1731">
        <v>8.4155889999999994E-3</v>
      </c>
      <c r="Z1731">
        <v>1.4640269859999999</v>
      </c>
      <c r="AA1731">
        <v>-2.5093252999999999E-2</v>
      </c>
      <c r="AB1731">
        <v>1.7896443000000001E-2</v>
      </c>
      <c r="AC1731">
        <v>1.507068844</v>
      </c>
    </row>
    <row r="1732" spans="1:29" x14ac:dyDescent="0.3">
      <c r="A1732">
        <v>17.3</v>
      </c>
      <c r="B1732">
        <v>28.2</v>
      </c>
      <c r="C1732">
        <v>-100</v>
      </c>
      <c r="D1732">
        <v>-100</v>
      </c>
      <c r="E1732">
        <v>-100</v>
      </c>
      <c r="F1732">
        <v>-111.7980769</v>
      </c>
      <c r="G1732">
        <v>-112.7980769</v>
      </c>
      <c r="H1732">
        <v>-107.4230769</v>
      </c>
      <c r="I1732">
        <v>-105</v>
      </c>
      <c r="J1732">
        <v>-121</v>
      </c>
      <c r="K1732">
        <v>-87</v>
      </c>
      <c r="L1732">
        <v>-5.7165367370000002</v>
      </c>
      <c r="M1732">
        <v>-5.7676694299999998</v>
      </c>
      <c r="N1732">
        <v>-5.492831206</v>
      </c>
      <c r="O1732">
        <v>-5.3689327579999997</v>
      </c>
      <c r="P1732">
        <v>-6.1870558439999996</v>
      </c>
      <c r="Q1732">
        <v>-4.4485442849999997</v>
      </c>
      <c r="R1732">
        <v>-0.285826837</v>
      </c>
      <c r="S1732">
        <v>-0.28838347199999997</v>
      </c>
      <c r="T1732">
        <v>-0.27464156000000001</v>
      </c>
      <c r="U1732">
        <v>-0.26844663800000002</v>
      </c>
      <c r="V1732">
        <v>-0.30935279199999999</v>
      </c>
      <c r="W1732">
        <v>-0.22242721400000001</v>
      </c>
      <c r="X1732">
        <v>-1.476074E-3</v>
      </c>
      <c r="Y1732">
        <v>8.3090630000000002E-3</v>
      </c>
      <c r="Z1732">
        <v>1.4892138049999999</v>
      </c>
      <c r="AA1732">
        <v>-2.3617178999999999E-2</v>
      </c>
      <c r="AB1732">
        <v>4.4315001E-2</v>
      </c>
      <c r="AC1732">
        <v>1.4039063940000001</v>
      </c>
    </row>
    <row r="1733" spans="1:29" x14ac:dyDescent="0.3">
      <c r="A1733">
        <v>17.309999999999999</v>
      </c>
      <c r="B1733">
        <v>28.2</v>
      </c>
      <c r="C1733">
        <v>-100</v>
      </c>
      <c r="D1733">
        <v>-100</v>
      </c>
      <c r="E1733">
        <v>-100</v>
      </c>
      <c r="F1733">
        <v>-113.6730769</v>
      </c>
      <c r="G1733">
        <v>-114.2211538</v>
      </c>
      <c r="H1733">
        <v>-109.6153846</v>
      </c>
      <c r="I1733">
        <v>-219</v>
      </c>
      <c r="J1733">
        <v>-118</v>
      </c>
      <c r="K1733">
        <v>-112</v>
      </c>
      <c r="L1733">
        <v>-5.8124105369999999</v>
      </c>
      <c r="M1733">
        <v>-5.8404351859999997</v>
      </c>
      <c r="N1733">
        <v>-5.604929802</v>
      </c>
      <c r="O1733">
        <v>-11.198059750000001</v>
      </c>
      <c r="P1733">
        <v>-6.0336577660000001</v>
      </c>
      <c r="Q1733">
        <v>-5.7268616080000001</v>
      </c>
      <c r="R1733">
        <v>-0.29062052700000002</v>
      </c>
      <c r="S1733">
        <v>-0.29202175899999999</v>
      </c>
      <c r="T1733">
        <v>-0.28024649000000001</v>
      </c>
      <c r="U1733">
        <v>-0.55990298800000005</v>
      </c>
      <c r="V1733">
        <v>-0.30168288799999998</v>
      </c>
      <c r="W1733">
        <v>-0.28634308000000003</v>
      </c>
      <c r="X1733">
        <v>-8.0900199999999996E-4</v>
      </c>
      <c r="Y1733">
        <v>7.3831019999999999E-3</v>
      </c>
      <c r="Z1733">
        <v>1.5138399579999999</v>
      </c>
      <c r="AA1733">
        <v>0.14908344400000001</v>
      </c>
      <c r="AB1733">
        <v>9.6299905000000005E-2</v>
      </c>
      <c r="AC1733">
        <v>2.01391045</v>
      </c>
    </row>
    <row r="1734" spans="1:29" x14ac:dyDescent="0.3">
      <c r="A1734">
        <v>17.32</v>
      </c>
      <c r="B1734">
        <v>28.2</v>
      </c>
      <c r="C1734">
        <v>-100</v>
      </c>
      <c r="D1734">
        <v>-100</v>
      </c>
      <c r="E1734">
        <v>-100</v>
      </c>
      <c r="F1734">
        <v>-115.3461538</v>
      </c>
      <c r="G1734">
        <v>-115.8269231</v>
      </c>
      <c r="H1734">
        <v>-111.9423077</v>
      </c>
      <c r="I1734">
        <v>0</v>
      </c>
      <c r="J1734">
        <v>-93</v>
      </c>
      <c r="K1734">
        <v>-115</v>
      </c>
      <c r="L1734">
        <v>-5.8979594649999996</v>
      </c>
      <c r="M1734">
        <v>-5.9225424909999997</v>
      </c>
      <c r="N1734">
        <v>-5.7239116450000003</v>
      </c>
      <c r="O1734">
        <v>0</v>
      </c>
      <c r="P1734">
        <v>-4.7553404419999996</v>
      </c>
      <c r="Q1734">
        <v>-5.8802596869999997</v>
      </c>
      <c r="R1734">
        <v>-0.29489797299999998</v>
      </c>
      <c r="S1734">
        <v>-0.29612712499999999</v>
      </c>
      <c r="T1734">
        <v>-0.286195582</v>
      </c>
      <c r="U1734">
        <v>0</v>
      </c>
      <c r="V1734">
        <v>-0.23776702199999999</v>
      </c>
      <c r="W1734">
        <v>-0.29401298399999998</v>
      </c>
      <c r="X1734">
        <v>-7.0965100000000005E-4</v>
      </c>
      <c r="Y1734">
        <v>6.2113109999999997E-3</v>
      </c>
      <c r="Z1734">
        <v>1.538983649</v>
      </c>
      <c r="AA1734">
        <v>-0.137274854</v>
      </c>
      <c r="AB1734">
        <v>-0.11675298200000001</v>
      </c>
      <c r="AC1734">
        <v>0.93294737999999999</v>
      </c>
    </row>
    <row r="1735" spans="1:29" x14ac:dyDescent="0.3">
      <c r="A1735">
        <v>17.329999999999998</v>
      </c>
      <c r="B1735">
        <v>28.2</v>
      </c>
      <c r="C1735">
        <v>-100</v>
      </c>
      <c r="D1735">
        <v>-100</v>
      </c>
      <c r="E1735">
        <v>-100</v>
      </c>
      <c r="F1735">
        <v>-116.4326923</v>
      </c>
      <c r="G1735">
        <v>-116.5096154</v>
      </c>
      <c r="H1735">
        <v>-113.1730769</v>
      </c>
      <c r="I1735">
        <v>-96</v>
      </c>
      <c r="J1735">
        <v>-114</v>
      </c>
      <c r="K1735">
        <v>-116</v>
      </c>
      <c r="L1735">
        <v>-5.9535171030000003</v>
      </c>
      <c r="M1735">
        <v>-5.9574503869999997</v>
      </c>
      <c r="N1735">
        <v>-5.7868441900000001</v>
      </c>
      <c r="O1735">
        <v>-4.9087385210000001</v>
      </c>
      <c r="P1735">
        <v>-5.8291269940000001</v>
      </c>
      <c r="Q1735">
        <v>-5.9313923800000001</v>
      </c>
      <c r="R1735">
        <v>-0.29767585499999999</v>
      </c>
      <c r="S1735">
        <v>-0.297872519</v>
      </c>
      <c r="T1735">
        <v>-0.28934220999999999</v>
      </c>
      <c r="U1735">
        <v>-0.245436926</v>
      </c>
      <c r="V1735">
        <v>-0.29145634999999998</v>
      </c>
      <c r="W1735">
        <v>-0.29656961900000001</v>
      </c>
      <c r="X1735">
        <v>-1.13544E-4</v>
      </c>
      <c r="Y1735">
        <v>5.6213180000000001E-3</v>
      </c>
      <c r="Z1735">
        <v>1.552439621</v>
      </c>
      <c r="AA1735">
        <v>-2.6569327E-2</v>
      </c>
      <c r="AB1735">
        <v>-1.8748654E-2</v>
      </c>
      <c r="AC1735">
        <v>1.4622156049999999</v>
      </c>
    </row>
    <row r="1736" spans="1:29" x14ac:dyDescent="0.3">
      <c r="A1736">
        <v>17.34</v>
      </c>
      <c r="B1736">
        <v>28.2</v>
      </c>
      <c r="C1736">
        <v>-100</v>
      </c>
      <c r="D1736">
        <v>-100</v>
      </c>
      <c r="E1736">
        <v>-100</v>
      </c>
      <c r="F1736">
        <v>-116.9230769</v>
      </c>
      <c r="G1736">
        <v>-116.2884615</v>
      </c>
      <c r="H1736">
        <v>-112.9230769</v>
      </c>
      <c r="I1736">
        <v>-117</v>
      </c>
      <c r="J1736">
        <v>-109</v>
      </c>
      <c r="K1736">
        <v>-115</v>
      </c>
      <c r="L1736">
        <v>-5.9785917890000002</v>
      </c>
      <c r="M1736">
        <v>-5.9461421950000002</v>
      </c>
      <c r="N1736">
        <v>-5.7740610170000002</v>
      </c>
      <c r="O1736">
        <v>-5.9825250729999997</v>
      </c>
      <c r="P1736">
        <v>-5.5734635289999996</v>
      </c>
      <c r="Q1736">
        <v>-5.8802596869999997</v>
      </c>
      <c r="R1736">
        <v>-0.298929589</v>
      </c>
      <c r="S1736">
        <v>-0.29730710999999999</v>
      </c>
      <c r="T1736">
        <v>-0.28870305099999999</v>
      </c>
      <c r="U1736">
        <v>-0.29912625399999998</v>
      </c>
      <c r="V1736">
        <v>-0.27867317600000002</v>
      </c>
      <c r="W1736">
        <v>-0.29401298399999998</v>
      </c>
      <c r="X1736">
        <v>9.3673900000000002E-4</v>
      </c>
      <c r="Y1736">
        <v>6.2768659999999999E-3</v>
      </c>
      <c r="Z1736">
        <v>1.5525258770000001</v>
      </c>
      <c r="AA1736">
        <v>1.1808590000000001E-2</v>
      </c>
      <c r="AB1736">
        <v>-3.4088460000000001E-3</v>
      </c>
      <c r="AC1736">
        <v>1.529495464</v>
      </c>
    </row>
    <row r="1737" spans="1:29" x14ac:dyDescent="0.3">
      <c r="A1737">
        <v>17.350000000000001</v>
      </c>
      <c r="B1737">
        <v>28.2</v>
      </c>
      <c r="C1737">
        <v>-100</v>
      </c>
      <c r="D1737">
        <v>-100</v>
      </c>
      <c r="E1737">
        <v>-100</v>
      </c>
      <c r="F1737">
        <v>-117.2019231</v>
      </c>
      <c r="G1737">
        <v>-116.0576923</v>
      </c>
      <c r="H1737">
        <v>-112.4230769</v>
      </c>
      <c r="I1737">
        <v>-115</v>
      </c>
      <c r="J1737">
        <v>-107</v>
      </c>
      <c r="K1737">
        <v>-113</v>
      </c>
      <c r="L1737">
        <v>-5.9928499430000004</v>
      </c>
      <c r="M1737">
        <v>-5.934342343</v>
      </c>
      <c r="N1737">
        <v>-5.7484946700000004</v>
      </c>
      <c r="O1737">
        <v>-5.8802596869999997</v>
      </c>
      <c r="P1737">
        <v>-5.4711981429999996</v>
      </c>
      <c r="Q1737">
        <v>-5.7779943009999997</v>
      </c>
      <c r="R1737">
        <v>-0.29964249700000001</v>
      </c>
      <c r="S1737">
        <v>-0.29671711699999997</v>
      </c>
      <c r="T1737">
        <v>-0.28742473400000002</v>
      </c>
      <c r="U1737">
        <v>-0.29401298399999998</v>
      </c>
      <c r="V1737">
        <v>-0.27355990699999999</v>
      </c>
      <c r="W1737">
        <v>-0.288899715</v>
      </c>
      <c r="X1737">
        <v>1.688969E-3</v>
      </c>
      <c r="Y1737">
        <v>7.1700490000000004E-3</v>
      </c>
      <c r="Z1737">
        <v>1.5504988559999999</v>
      </c>
      <c r="AA1737">
        <v>1.1808590000000001E-2</v>
      </c>
      <c r="AB1737">
        <v>-3.4088460000000001E-3</v>
      </c>
      <c r="AC1737">
        <v>1.50258352</v>
      </c>
    </row>
    <row r="1738" spans="1:29" x14ac:dyDescent="0.3">
      <c r="A1738">
        <v>17.36</v>
      </c>
      <c r="B1738">
        <v>28.2</v>
      </c>
      <c r="C1738">
        <v>-100</v>
      </c>
      <c r="D1738">
        <v>-100</v>
      </c>
      <c r="E1738">
        <v>-100</v>
      </c>
      <c r="F1738">
        <v>-116.1057692</v>
      </c>
      <c r="G1738">
        <v>-115.7692308</v>
      </c>
      <c r="H1738">
        <v>-112.1730769</v>
      </c>
      <c r="I1738">
        <v>-115</v>
      </c>
      <c r="J1738">
        <v>-107</v>
      </c>
      <c r="K1738">
        <v>-87</v>
      </c>
      <c r="L1738">
        <v>-5.9368006449999999</v>
      </c>
      <c r="M1738">
        <v>-5.9195925279999999</v>
      </c>
      <c r="N1738">
        <v>-5.7357114969999996</v>
      </c>
      <c r="O1738">
        <v>-5.8802596869999997</v>
      </c>
      <c r="P1738">
        <v>-5.4711981429999996</v>
      </c>
      <c r="Q1738">
        <v>-4.4485442849999997</v>
      </c>
      <c r="R1738">
        <v>-0.29684003199999998</v>
      </c>
      <c r="S1738">
        <v>-0.295979626</v>
      </c>
      <c r="T1738">
        <v>-0.28678557500000001</v>
      </c>
      <c r="U1738">
        <v>-0.29401298399999998</v>
      </c>
      <c r="V1738">
        <v>-0.27355990699999999</v>
      </c>
      <c r="W1738">
        <v>-0.22242721400000001</v>
      </c>
      <c r="X1738">
        <v>4.96756E-4</v>
      </c>
      <c r="Y1738">
        <v>6.4161699999999997E-3</v>
      </c>
      <c r="Z1738">
        <v>1.543167076</v>
      </c>
      <c r="AA1738">
        <v>1.1808590000000001E-2</v>
      </c>
      <c r="AB1738">
        <v>4.0906154E-2</v>
      </c>
      <c r="AC1738">
        <v>1.385965098</v>
      </c>
    </row>
    <row r="1739" spans="1:29" x14ac:dyDescent="0.3">
      <c r="A1739">
        <v>17.37</v>
      </c>
      <c r="B1739">
        <v>28.2</v>
      </c>
      <c r="C1739">
        <v>-100</v>
      </c>
      <c r="D1739">
        <v>-100</v>
      </c>
      <c r="E1739">
        <v>-100</v>
      </c>
      <c r="F1739">
        <v>-114.6826923</v>
      </c>
      <c r="G1739">
        <v>-115.9903846</v>
      </c>
      <c r="H1739">
        <v>-111.8942308</v>
      </c>
      <c r="I1739">
        <v>-201</v>
      </c>
      <c r="J1739">
        <v>-188</v>
      </c>
      <c r="K1739">
        <v>-223</v>
      </c>
      <c r="L1739">
        <v>-5.8640348900000001</v>
      </c>
      <c r="M1739">
        <v>-5.9309007190000003</v>
      </c>
      <c r="N1739">
        <v>-5.7214533430000003</v>
      </c>
      <c r="O1739">
        <v>-10.27767128</v>
      </c>
      <c r="P1739">
        <v>-9.6129462710000002</v>
      </c>
      <c r="Q1739">
        <v>-11.40259052</v>
      </c>
      <c r="R1739">
        <v>-0.29320174500000001</v>
      </c>
      <c r="S1739">
        <v>-0.29654503599999998</v>
      </c>
      <c r="T1739">
        <v>-0.286072667</v>
      </c>
      <c r="U1739">
        <v>-0.51388356400000001</v>
      </c>
      <c r="V1739">
        <v>-0.48064731399999999</v>
      </c>
      <c r="W1739">
        <v>-0.570129526</v>
      </c>
      <c r="X1739">
        <v>-1.9302500000000001E-3</v>
      </c>
      <c r="Y1739">
        <v>5.8671490000000003E-3</v>
      </c>
      <c r="Z1739">
        <v>1.536525347</v>
      </c>
      <c r="AA1739">
        <v>1.9188957999999999E-2</v>
      </c>
      <c r="AB1739">
        <v>-4.8576057999999998E-2</v>
      </c>
      <c r="AC1739">
        <v>2.7450182519999999</v>
      </c>
    </row>
    <row r="1740" spans="1:29" x14ac:dyDescent="0.3">
      <c r="A1740">
        <v>17.38</v>
      </c>
      <c r="B1740">
        <v>28.2</v>
      </c>
      <c r="C1740">
        <v>-100</v>
      </c>
      <c r="D1740">
        <v>-100</v>
      </c>
      <c r="E1740">
        <v>-100</v>
      </c>
      <c r="F1740">
        <v>-114.3076923</v>
      </c>
      <c r="G1740">
        <v>-116.7115385</v>
      </c>
      <c r="H1740">
        <v>-111.5</v>
      </c>
      <c r="I1740">
        <v>-112</v>
      </c>
      <c r="J1740">
        <v>-106</v>
      </c>
      <c r="K1740">
        <v>-108</v>
      </c>
      <c r="L1740">
        <v>-5.8448601299999998</v>
      </c>
      <c r="M1740">
        <v>-5.9677752569999996</v>
      </c>
      <c r="N1740">
        <v>-5.7012952620000004</v>
      </c>
      <c r="O1740">
        <v>-5.7268616080000001</v>
      </c>
      <c r="P1740">
        <v>-5.4200654510000001</v>
      </c>
      <c r="Q1740">
        <v>-5.5223308360000001</v>
      </c>
      <c r="R1740">
        <v>-0.292243007</v>
      </c>
      <c r="S1740">
        <v>-0.298388763</v>
      </c>
      <c r="T1740">
        <v>-0.285064763</v>
      </c>
      <c r="U1740">
        <v>-0.28634308000000003</v>
      </c>
      <c r="V1740">
        <v>-0.27100327299999999</v>
      </c>
      <c r="W1740">
        <v>-0.27611654200000002</v>
      </c>
      <c r="X1740">
        <v>-3.5482539999999998E-3</v>
      </c>
      <c r="Y1740">
        <v>6.8340809999999997E-3</v>
      </c>
      <c r="Z1740">
        <v>1.5363097059999999</v>
      </c>
      <c r="AA1740">
        <v>8.8564420000000008E-3</v>
      </c>
      <c r="AB1740">
        <v>1.704423E-3</v>
      </c>
      <c r="AC1740">
        <v>1.4622156049999999</v>
      </c>
    </row>
    <row r="1741" spans="1:29" x14ac:dyDescent="0.3">
      <c r="A1741">
        <v>17.39</v>
      </c>
      <c r="B1741">
        <v>28.2</v>
      </c>
      <c r="C1741">
        <v>-100</v>
      </c>
      <c r="D1741">
        <v>-100</v>
      </c>
      <c r="E1741">
        <v>-100</v>
      </c>
      <c r="F1741">
        <v>-114.4423077</v>
      </c>
      <c r="G1741">
        <v>-117.1346154</v>
      </c>
      <c r="H1741">
        <v>-111.0673077</v>
      </c>
      <c r="I1741">
        <v>-120</v>
      </c>
      <c r="J1741">
        <v>-106</v>
      </c>
      <c r="K1741">
        <v>-106</v>
      </c>
      <c r="L1741">
        <v>-5.851743377</v>
      </c>
      <c r="M1741">
        <v>-5.9894083199999999</v>
      </c>
      <c r="N1741">
        <v>-5.6791705390000002</v>
      </c>
      <c r="O1741">
        <v>-6.1359231520000002</v>
      </c>
      <c r="P1741">
        <v>-5.4200654510000001</v>
      </c>
      <c r="Q1741">
        <v>-5.4200654510000001</v>
      </c>
      <c r="R1741">
        <v>-0.29258716899999998</v>
      </c>
      <c r="S1741">
        <v>-0.29947041600000002</v>
      </c>
      <c r="T1741">
        <v>-0.28395852700000002</v>
      </c>
      <c r="U1741">
        <v>-0.30679615799999999</v>
      </c>
      <c r="V1741">
        <v>-0.27100327299999999</v>
      </c>
      <c r="W1741">
        <v>-0.27100327299999999</v>
      </c>
      <c r="X1741">
        <v>-3.9740449999999998E-3</v>
      </c>
      <c r="Y1741">
        <v>8.0468439999999992E-3</v>
      </c>
      <c r="Z1741">
        <v>1.5368703720000001</v>
      </c>
      <c r="AA1741">
        <v>2.0665032E-2</v>
      </c>
      <c r="AB1741">
        <v>1.1930962E-2</v>
      </c>
      <c r="AC1741">
        <v>1.4891275479999999</v>
      </c>
    </row>
    <row r="1742" spans="1:29" x14ac:dyDescent="0.3">
      <c r="A1742">
        <v>17.399999999999999</v>
      </c>
      <c r="B1742">
        <v>28.2</v>
      </c>
      <c r="C1742">
        <v>-100</v>
      </c>
      <c r="D1742">
        <v>-100</v>
      </c>
      <c r="E1742">
        <v>-100</v>
      </c>
      <c r="F1742">
        <v>-115.8076923</v>
      </c>
      <c r="G1742">
        <v>-117.2403846</v>
      </c>
      <c r="H1742">
        <v>-110.5480769</v>
      </c>
      <c r="I1742">
        <v>-119</v>
      </c>
      <c r="J1742">
        <v>-112</v>
      </c>
      <c r="K1742">
        <v>-76</v>
      </c>
      <c r="L1742">
        <v>-5.9215591700000001</v>
      </c>
      <c r="M1742">
        <v>-5.9948165849999997</v>
      </c>
      <c r="N1742">
        <v>-5.6526208709999999</v>
      </c>
      <c r="O1742">
        <v>-6.0847904589999997</v>
      </c>
      <c r="P1742">
        <v>-5.7268616080000001</v>
      </c>
      <c r="Q1742">
        <v>-3.8860846630000001</v>
      </c>
      <c r="R1742">
        <v>-0.29607795799999997</v>
      </c>
      <c r="S1742">
        <v>-0.29974082899999999</v>
      </c>
      <c r="T1742">
        <v>-0.282631044</v>
      </c>
      <c r="U1742">
        <v>-0.30423952300000001</v>
      </c>
      <c r="V1742">
        <v>-0.28634308000000003</v>
      </c>
      <c r="W1742">
        <v>-0.19430423299999999</v>
      </c>
      <c r="X1742">
        <v>-2.1147589999999999E-3</v>
      </c>
      <c r="Y1742">
        <v>1.0185567E-2</v>
      </c>
      <c r="Z1742">
        <v>1.5411400550000001</v>
      </c>
      <c r="AA1742">
        <v>1.0332516E-2</v>
      </c>
      <c r="AB1742">
        <v>6.7324711999999995E-2</v>
      </c>
      <c r="AC1742">
        <v>1.37699445</v>
      </c>
    </row>
    <row r="1743" spans="1:29" x14ac:dyDescent="0.3">
      <c r="A1743">
        <v>17.41</v>
      </c>
      <c r="B1743">
        <v>28.2</v>
      </c>
      <c r="C1743">
        <v>-100</v>
      </c>
      <c r="D1743">
        <v>-100</v>
      </c>
      <c r="E1743">
        <v>-100</v>
      </c>
      <c r="F1743">
        <v>-117.0865385</v>
      </c>
      <c r="G1743">
        <v>-117.0865385</v>
      </c>
      <c r="H1743">
        <v>-110.5769231</v>
      </c>
      <c r="I1743">
        <v>-111</v>
      </c>
      <c r="J1743">
        <v>-93</v>
      </c>
      <c r="K1743">
        <v>-96</v>
      </c>
      <c r="L1743">
        <v>-5.9869500169999998</v>
      </c>
      <c r="M1743">
        <v>-5.9869500169999998</v>
      </c>
      <c r="N1743">
        <v>-5.6540958530000003</v>
      </c>
      <c r="O1743">
        <v>-5.6757289149999997</v>
      </c>
      <c r="P1743">
        <v>-4.7553404419999996</v>
      </c>
      <c r="Q1743">
        <v>-4.9087385210000001</v>
      </c>
      <c r="R1743">
        <v>-0.29934750100000002</v>
      </c>
      <c r="S1743">
        <v>-0.29934750100000002</v>
      </c>
      <c r="T1743">
        <v>-0.28270479300000001</v>
      </c>
      <c r="U1743">
        <v>-0.28378644600000003</v>
      </c>
      <c r="V1743">
        <v>-0.23776702199999999</v>
      </c>
      <c r="W1743">
        <v>-0.245436926</v>
      </c>
      <c r="X1743">
        <v>0</v>
      </c>
      <c r="Y1743">
        <v>1.1095139E-2</v>
      </c>
      <c r="Z1743">
        <v>1.5463154290000001</v>
      </c>
      <c r="AA1743">
        <v>2.6569327E-2</v>
      </c>
      <c r="AB1743">
        <v>1.0226539E-2</v>
      </c>
      <c r="AC1743">
        <v>1.3455971819999999</v>
      </c>
    </row>
    <row r="1744" spans="1:29" x14ac:dyDescent="0.3">
      <c r="A1744">
        <v>17.420000000000002</v>
      </c>
      <c r="B1744">
        <v>28.2</v>
      </c>
      <c r="C1744">
        <v>-100</v>
      </c>
      <c r="D1744">
        <v>-100</v>
      </c>
      <c r="E1744">
        <v>-100</v>
      </c>
      <c r="F1744">
        <v>-116.3173077</v>
      </c>
      <c r="G1744">
        <v>-115.9038462</v>
      </c>
      <c r="H1744">
        <v>-110.0384615</v>
      </c>
      <c r="I1744">
        <v>-105</v>
      </c>
      <c r="J1744">
        <v>-124</v>
      </c>
      <c r="K1744">
        <v>-95</v>
      </c>
      <c r="L1744">
        <v>-5.9476171769999997</v>
      </c>
      <c r="M1744">
        <v>-5.9264757750000001</v>
      </c>
      <c r="N1744">
        <v>-5.6265628640000003</v>
      </c>
      <c r="O1744">
        <v>-5.3689327579999997</v>
      </c>
      <c r="P1744">
        <v>-6.3404539230000001</v>
      </c>
      <c r="Q1744">
        <v>-4.8576058279999996</v>
      </c>
      <c r="R1744">
        <v>-0.297380859</v>
      </c>
      <c r="S1744">
        <v>-0.296323789</v>
      </c>
      <c r="T1744">
        <v>-0.28132814299999997</v>
      </c>
      <c r="U1744">
        <v>-0.26844663800000002</v>
      </c>
      <c r="V1744">
        <v>-0.31702269599999999</v>
      </c>
      <c r="W1744">
        <v>-0.242880291</v>
      </c>
      <c r="X1744">
        <v>6.1030000000000004E-4</v>
      </c>
      <c r="Y1744">
        <v>1.0349453999999999E-2</v>
      </c>
      <c r="Z1744">
        <v>1.535145247</v>
      </c>
      <c r="AA1744">
        <v>-2.8045400000000002E-2</v>
      </c>
      <c r="AB1744">
        <v>3.3236250000000002E-2</v>
      </c>
      <c r="AC1744">
        <v>1.4532449569999999</v>
      </c>
    </row>
    <row r="1745" spans="1:29" x14ac:dyDescent="0.3">
      <c r="A1745">
        <v>17.43</v>
      </c>
      <c r="B1745">
        <v>28.2</v>
      </c>
      <c r="C1745">
        <v>-100</v>
      </c>
      <c r="D1745">
        <v>-100</v>
      </c>
      <c r="E1745">
        <v>-100</v>
      </c>
      <c r="F1745">
        <v>-114.5</v>
      </c>
      <c r="G1745">
        <v>-114.1923077</v>
      </c>
      <c r="H1745">
        <v>-108.2403846</v>
      </c>
      <c r="I1745">
        <v>-82</v>
      </c>
      <c r="J1745">
        <v>-130</v>
      </c>
      <c r="K1745">
        <v>-101</v>
      </c>
      <c r="L1745">
        <v>-5.8546933399999999</v>
      </c>
      <c r="M1745">
        <v>-5.8389602040000002</v>
      </c>
      <c r="N1745">
        <v>-5.5346223490000002</v>
      </c>
      <c r="O1745">
        <v>-4.1928808200000001</v>
      </c>
      <c r="P1745">
        <v>-6.6472500810000001</v>
      </c>
      <c r="Q1745">
        <v>-5.1644019859999997</v>
      </c>
      <c r="R1745">
        <v>-0.292734667</v>
      </c>
      <c r="S1745">
        <v>-0.29194800999999998</v>
      </c>
      <c r="T1745">
        <v>-0.27673111700000003</v>
      </c>
      <c r="U1745">
        <v>-0.209644041</v>
      </c>
      <c r="V1745">
        <v>-0.332362504</v>
      </c>
      <c r="W1745">
        <v>-0.25822009899999998</v>
      </c>
      <c r="X1745">
        <v>4.54177E-4</v>
      </c>
      <c r="Y1745">
        <v>1.0406814E-2</v>
      </c>
      <c r="Z1745">
        <v>1.511252271</v>
      </c>
      <c r="AA1745">
        <v>-7.0851538000000006E-2</v>
      </c>
      <c r="AB1745">
        <v>8.5221150000000002E-3</v>
      </c>
      <c r="AC1745">
        <v>1.4039063940000001</v>
      </c>
    </row>
    <row r="1746" spans="1:29" x14ac:dyDescent="0.3">
      <c r="A1746">
        <v>17.440000000000001</v>
      </c>
      <c r="B1746">
        <v>28.2</v>
      </c>
      <c r="C1746">
        <v>-100</v>
      </c>
      <c r="D1746">
        <v>-100</v>
      </c>
      <c r="E1746">
        <v>-100</v>
      </c>
      <c r="F1746">
        <v>-112.75</v>
      </c>
      <c r="G1746">
        <v>-112.5288462</v>
      </c>
      <c r="H1746">
        <v>-106.3173077</v>
      </c>
      <c r="I1746">
        <v>-102</v>
      </c>
      <c r="J1746">
        <v>-121</v>
      </c>
      <c r="K1746">
        <v>-109</v>
      </c>
      <c r="L1746">
        <v>-5.7652111279999998</v>
      </c>
      <c r="M1746">
        <v>-5.7539029360000002</v>
      </c>
      <c r="N1746">
        <v>-5.4362902469999996</v>
      </c>
      <c r="O1746">
        <v>-5.2155346790000001</v>
      </c>
      <c r="P1746">
        <v>-6.1870558439999996</v>
      </c>
      <c r="Q1746">
        <v>-5.5734635289999996</v>
      </c>
      <c r="R1746">
        <v>-0.288260556</v>
      </c>
      <c r="S1746">
        <v>-0.28769514699999998</v>
      </c>
      <c r="T1746">
        <v>-0.27181451200000001</v>
      </c>
      <c r="U1746">
        <v>-0.26077673400000001</v>
      </c>
      <c r="V1746">
        <v>-0.30935279199999999</v>
      </c>
      <c r="W1746">
        <v>-0.27867317600000002</v>
      </c>
      <c r="X1746">
        <v>3.2643899999999998E-4</v>
      </c>
      <c r="Y1746">
        <v>1.0775559000000001E-2</v>
      </c>
      <c r="Z1746">
        <v>1.487316168</v>
      </c>
      <c r="AA1746">
        <v>-2.8045400000000002E-2</v>
      </c>
      <c r="AB1746">
        <v>4.2610579999999999E-3</v>
      </c>
      <c r="AC1746">
        <v>1.4891275479999999</v>
      </c>
    </row>
    <row r="1747" spans="1:29" x14ac:dyDescent="0.3">
      <c r="A1747">
        <v>17.45</v>
      </c>
      <c r="B1747">
        <v>28.2</v>
      </c>
      <c r="C1747">
        <v>-100</v>
      </c>
      <c r="D1747">
        <v>-100</v>
      </c>
      <c r="E1747">
        <v>-100</v>
      </c>
      <c r="F1747">
        <v>-110.7788462</v>
      </c>
      <c r="G1747">
        <v>-110.625</v>
      </c>
      <c r="H1747">
        <v>-104.5192308</v>
      </c>
      <c r="I1747">
        <v>-111</v>
      </c>
      <c r="J1747">
        <v>-118</v>
      </c>
      <c r="K1747">
        <v>-89</v>
      </c>
      <c r="L1747">
        <v>-5.6644207230000001</v>
      </c>
      <c r="M1747">
        <v>-5.6565541550000003</v>
      </c>
      <c r="N1747">
        <v>-5.3443497320000004</v>
      </c>
      <c r="O1747">
        <v>-5.6757289149999997</v>
      </c>
      <c r="P1747">
        <v>-6.0336577660000001</v>
      </c>
      <c r="Q1747">
        <v>-4.5508096709999997</v>
      </c>
      <c r="R1747">
        <v>-0.28322103599999998</v>
      </c>
      <c r="S1747">
        <v>-0.28282770800000001</v>
      </c>
      <c r="T1747">
        <v>-0.26721748699999998</v>
      </c>
      <c r="U1747">
        <v>-0.28378644600000003</v>
      </c>
      <c r="V1747">
        <v>-0.30168288799999998</v>
      </c>
      <c r="W1747">
        <v>-0.22754048399999999</v>
      </c>
      <c r="X1747">
        <v>2.2708799999999999E-4</v>
      </c>
      <c r="Y1747">
        <v>1.0537924000000001E-2</v>
      </c>
      <c r="Z1747">
        <v>1.46187058</v>
      </c>
      <c r="AA1747">
        <v>-1.0332516E-2</v>
      </c>
      <c r="AB1747">
        <v>4.3462789000000002E-2</v>
      </c>
      <c r="AC1747">
        <v>1.426333013</v>
      </c>
    </row>
    <row r="1748" spans="1:29" x14ac:dyDescent="0.3">
      <c r="A1748">
        <v>17.46</v>
      </c>
      <c r="B1748">
        <v>28.2</v>
      </c>
      <c r="C1748">
        <v>-100</v>
      </c>
      <c r="D1748">
        <v>-100</v>
      </c>
      <c r="E1748">
        <v>-100</v>
      </c>
      <c r="F1748">
        <v>-109.3269231</v>
      </c>
      <c r="G1748">
        <v>-109.5769231</v>
      </c>
      <c r="H1748">
        <v>-104.0288462</v>
      </c>
      <c r="I1748">
        <v>-117</v>
      </c>
      <c r="J1748">
        <v>-115</v>
      </c>
      <c r="K1748">
        <v>-115</v>
      </c>
      <c r="L1748">
        <v>-5.590179987</v>
      </c>
      <c r="M1748">
        <v>-5.6029631599999998</v>
      </c>
      <c r="N1748">
        <v>-5.3192750459999996</v>
      </c>
      <c r="O1748">
        <v>-5.9825250729999997</v>
      </c>
      <c r="P1748">
        <v>-5.8802596869999997</v>
      </c>
      <c r="Q1748">
        <v>-5.8802596869999997</v>
      </c>
      <c r="R1748">
        <v>-0.27950899899999998</v>
      </c>
      <c r="S1748">
        <v>-0.28014815799999998</v>
      </c>
      <c r="T1748">
        <v>-0.265963752</v>
      </c>
      <c r="U1748">
        <v>-0.29912625399999998</v>
      </c>
      <c r="V1748">
        <v>-0.29401298399999998</v>
      </c>
      <c r="W1748">
        <v>-0.29401298399999998</v>
      </c>
      <c r="X1748">
        <v>-3.6901799999999998E-4</v>
      </c>
      <c r="Y1748">
        <v>9.2432179999999992E-3</v>
      </c>
      <c r="Z1748">
        <v>1.4484577359999999</v>
      </c>
      <c r="AA1748">
        <v>2.952147E-3</v>
      </c>
      <c r="AB1748">
        <v>1.704423E-3</v>
      </c>
      <c r="AC1748">
        <v>1.5564074080000001</v>
      </c>
    </row>
    <row r="1749" spans="1:29" x14ac:dyDescent="0.3">
      <c r="A1749">
        <v>17.47</v>
      </c>
      <c r="B1749">
        <v>28.2</v>
      </c>
      <c r="C1749">
        <v>-100</v>
      </c>
      <c r="D1749">
        <v>-100</v>
      </c>
      <c r="E1749">
        <v>-100</v>
      </c>
      <c r="F1749">
        <v>-108.7211538</v>
      </c>
      <c r="G1749">
        <v>-109.2596154</v>
      </c>
      <c r="H1749">
        <v>-105.0480769</v>
      </c>
      <c r="I1749">
        <v>-124</v>
      </c>
      <c r="J1749">
        <v>-86</v>
      </c>
      <c r="K1749">
        <v>-116</v>
      </c>
      <c r="L1749">
        <v>-5.5592053750000003</v>
      </c>
      <c r="M1749">
        <v>-5.5867383630000003</v>
      </c>
      <c r="N1749">
        <v>-5.3713910599999997</v>
      </c>
      <c r="O1749">
        <v>-6.3404539230000001</v>
      </c>
      <c r="P1749">
        <v>-4.3974115920000001</v>
      </c>
      <c r="Q1749">
        <v>-5.9313923800000001</v>
      </c>
      <c r="R1749">
        <v>-0.27796026899999998</v>
      </c>
      <c r="S1749">
        <v>-0.27933691799999999</v>
      </c>
      <c r="T1749">
        <v>-0.26856955300000002</v>
      </c>
      <c r="U1749">
        <v>-0.31702269599999999</v>
      </c>
      <c r="V1749">
        <v>-0.21987058000000001</v>
      </c>
      <c r="W1749">
        <v>-0.29656961900000001</v>
      </c>
      <c r="X1749">
        <v>-7.9480900000000005E-4</v>
      </c>
      <c r="Y1749">
        <v>6.7193599999999997E-3</v>
      </c>
      <c r="Z1749">
        <v>1.4488890169999999</v>
      </c>
      <c r="AA1749">
        <v>5.6090801000000003E-2</v>
      </c>
      <c r="AB1749">
        <v>-1.8748654E-2</v>
      </c>
      <c r="AC1749">
        <v>1.4622156049999999</v>
      </c>
    </row>
    <row r="1750" spans="1:29" x14ac:dyDescent="0.3">
      <c r="A1750">
        <v>17.48</v>
      </c>
      <c r="B1750">
        <v>28.2</v>
      </c>
      <c r="C1750">
        <v>-100</v>
      </c>
      <c r="D1750">
        <v>-100</v>
      </c>
      <c r="E1750">
        <v>-100</v>
      </c>
      <c r="F1750">
        <v>-109.5</v>
      </c>
      <c r="G1750">
        <v>-109.7884615</v>
      </c>
      <c r="H1750">
        <v>-106.9807692</v>
      </c>
      <c r="I1750">
        <v>-96</v>
      </c>
      <c r="J1750">
        <v>-109</v>
      </c>
      <c r="K1750">
        <v>-114</v>
      </c>
      <c r="L1750">
        <v>-5.5990298760000003</v>
      </c>
      <c r="M1750">
        <v>-5.6137796910000004</v>
      </c>
      <c r="N1750">
        <v>-5.470214822</v>
      </c>
      <c r="O1750">
        <v>-4.9087385210000001</v>
      </c>
      <c r="P1750">
        <v>-5.5734635289999996</v>
      </c>
      <c r="Q1750">
        <v>-5.8291269940000001</v>
      </c>
      <c r="R1750">
        <v>-0.27995149400000002</v>
      </c>
      <c r="S1750">
        <v>-0.280688985</v>
      </c>
      <c r="T1750">
        <v>-0.273510741</v>
      </c>
      <c r="U1750">
        <v>-0.245436926</v>
      </c>
      <c r="V1750">
        <v>-0.27867317600000002</v>
      </c>
      <c r="W1750">
        <v>-0.29145634999999998</v>
      </c>
      <c r="X1750">
        <v>-4.2579E-4</v>
      </c>
      <c r="Y1750">
        <v>4.539665E-3</v>
      </c>
      <c r="Z1750">
        <v>1.463423192</v>
      </c>
      <c r="AA1750">
        <v>-1.9188957999999999E-2</v>
      </c>
      <c r="AB1750">
        <v>-1.9600866000000002E-2</v>
      </c>
      <c r="AC1750">
        <v>1.4308183370000001</v>
      </c>
    </row>
    <row r="1751" spans="1:29" x14ac:dyDescent="0.3">
      <c r="A1751">
        <v>17.489999999999998</v>
      </c>
      <c r="B1751">
        <v>28.2</v>
      </c>
      <c r="C1751">
        <v>-100</v>
      </c>
      <c r="D1751">
        <v>-100</v>
      </c>
      <c r="E1751">
        <v>-100</v>
      </c>
      <c r="F1751">
        <v>-111.9807692</v>
      </c>
      <c r="G1751">
        <v>-111.4519231</v>
      </c>
      <c r="H1751">
        <v>-109.1538462</v>
      </c>
      <c r="I1751">
        <v>-119</v>
      </c>
      <c r="J1751">
        <v>-106</v>
      </c>
      <c r="K1751">
        <v>-114</v>
      </c>
      <c r="L1751">
        <v>-5.7258782869999996</v>
      </c>
      <c r="M1751">
        <v>-5.6988369590000003</v>
      </c>
      <c r="N1751">
        <v>-5.5813300970000004</v>
      </c>
      <c r="O1751">
        <v>-6.0847904589999997</v>
      </c>
      <c r="P1751">
        <v>-5.4200654510000001</v>
      </c>
      <c r="Q1751">
        <v>-5.8291269940000001</v>
      </c>
      <c r="R1751">
        <v>-0.28629391399999998</v>
      </c>
      <c r="S1751">
        <v>-0.284941848</v>
      </c>
      <c r="T1751">
        <v>-0.27906650500000002</v>
      </c>
      <c r="U1751">
        <v>-0.30423952300000001</v>
      </c>
      <c r="V1751">
        <v>-0.27100327299999999</v>
      </c>
      <c r="W1751">
        <v>-0.29145634999999998</v>
      </c>
      <c r="X1751">
        <v>7.8061600000000004E-4</v>
      </c>
      <c r="Y1751">
        <v>4.3675839999999999E-3</v>
      </c>
      <c r="Z1751">
        <v>1.491758363</v>
      </c>
      <c r="AA1751">
        <v>1.9188957999999999E-2</v>
      </c>
      <c r="AB1751">
        <v>-2.5566349999999998E-3</v>
      </c>
      <c r="AC1751">
        <v>1.520524816</v>
      </c>
    </row>
    <row r="1752" spans="1:29" x14ac:dyDescent="0.3">
      <c r="A1752">
        <v>17.5</v>
      </c>
      <c r="B1752">
        <v>28.2</v>
      </c>
      <c r="C1752">
        <v>-100</v>
      </c>
      <c r="D1752">
        <v>-100</v>
      </c>
      <c r="E1752">
        <v>-100</v>
      </c>
      <c r="F1752">
        <v>-114.5480769</v>
      </c>
      <c r="G1752">
        <v>-113.1538462</v>
      </c>
      <c r="H1752">
        <v>-110.9038462</v>
      </c>
      <c r="I1752">
        <v>-116</v>
      </c>
      <c r="J1752">
        <v>-108</v>
      </c>
      <c r="K1752">
        <v>-110</v>
      </c>
      <c r="L1752">
        <v>-5.8571516429999999</v>
      </c>
      <c r="M1752">
        <v>-5.7858608690000004</v>
      </c>
      <c r="N1752">
        <v>-5.6708123099999996</v>
      </c>
      <c r="O1752">
        <v>-5.9313923800000001</v>
      </c>
      <c r="P1752">
        <v>-5.5223308360000001</v>
      </c>
      <c r="Q1752">
        <v>-5.6245962220000001</v>
      </c>
      <c r="R1752">
        <v>-0.29285758200000001</v>
      </c>
      <c r="S1752">
        <v>-0.28929304300000003</v>
      </c>
      <c r="T1752">
        <v>-0.28354061600000002</v>
      </c>
      <c r="U1752">
        <v>-0.29656961900000001</v>
      </c>
      <c r="V1752">
        <v>-0.27611654200000002</v>
      </c>
      <c r="W1752">
        <v>-0.281229811</v>
      </c>
      <c r="X1752">
        <v>2.0579869999999998E-3</v>
      </c>
      <c r="Y1752">
        <v>5.0231319999999996E-3</v>
      </c>
      <c r="Z1752">
        <v>1.5187565629999999</v>
      </c>
      <c r="AA1752">
        <v>1.1808590000000001E-2</v>
      </c>
      <c r="AB1752">
        <v>3.4088460000000001E-3</v>
      </c>
      <c r="AC1752">
        <v>1.4980981959999999</v>
      </c>
    </row>
    <row r="1753" spans="1:29" x14ac:dyDescent="0.3">
      <c r="A1753">
        <v>17.510000000000002</v>
      </c>
      <c r="B1753">
        <v>28.2</v>
      </c>
      <c r="C1753">
        <v>-100</v>
      </c>
      <c r="D1753">
        <v>-100</v>
      </c>
      <c r="E1753">
        <v>-100</v>
      </c>
      <c r="F1753">
        <v>-116.8076923</v>
      </c>
      <c r="G1753">
        <v>-114.9519231</v>
      </c>
      <c r="H1753">
        <v>-112.4423077</v>
      </c>
      <c r="I1753">
        <v>-116</v>
      </c>
      <c r="J1753">
        <v>-109</v>
      </c>
      <c r="K1753">
        <v>-90</v>
      </c>
      <c r="L1753">
        <v>-5.9726918629999997</v>
      </c>
      <c r="M1753">
        <v>-5.8778013839999996</v>
      </c>
      <c r="N1753">
        <v>-5.7494779920000001</v>
      </c>
      <c r="O1753">
        <v>-5.9313923800000001</v>
      </c>
      <c r="P1753">
        <v>-5.5734635289999996</v>
      </c>
      <c r="Q1753">
        <v>-4.6019423640000001</v>
      </c>
      <c r="R1753">
        <v>-0.298634593</v>
      </c>
      <c r="S1753">
        <v>-0.29389006899999998</v>
      </c>
      <c r="T1753">
        <v>-0.2874739</v>
      </c>
      <c r="U1753">
        <v>-0.29656961900000001</v>
      </c>
      <c r="V1753">
        <v>-0.27867317600000002</v>
      </c>
      <c r="W1753">
        <v>-0.23009711799999999</v>
      </c>
      <c r="X1753">
        <v>2.7392520000000002E-3</v>
      </c>
      <c r="Y1753">
        <v>5.8589540000000004E-3</v>
      </c>
      <c r="Z1753">
        <v>1.543857126</v>
      </c>
      <c r="AA1753">
        <v>1.0332516E-2</v>
      </c>
      <c r="AB1753">
        <v>3.8349519999999998E-2</v>
      </c>
      <c r="AC1753">
        <v>1.412877041</v>
      </c>
    </row>
    <row r="1754" spans="1:29" x14ac:dyDescent="0.3">
      <c r="A1754">
        <v>17.52</v>
      </c>
      <c r="B1754">
        <v>28.2</v>
      </c>
      <c r="C1754">
        <v>-100</v>
      </c>
      <c r="D1754">
        <v>-100</v>
      </c>
      <c r="E1754">
        <v>-100</v>
      </c>
      <c r="F1754">
        <v>-117.7211538</v>
      </c>
      <c r="G1754">
        <v>-116.4038462</v>
      </c>
      <c r="H1754">
        <v>-112.7980769</v>
      </c>
      <c r="I1754">
        <v>-111</v>
      </c>
      <c r="J1754">
        <v>-87</v>
      </c>
      <c r="K1754">
        <v>-113</v>
      </c>
      <c r="L1754">
        <v>-6.0193996109999999</v>
      </c>
      <c r="M1754">
        <v>-5.9520421209999999</v>
      </c>
      <c r="N1754">
        <v>-5.7676694299999998</v>
      </c>
      <c r="O1754">
        <v>-5.6757289149999997</v>
      </c>
      <c r="P1754">
        <v>-4.4485442849999997</v>
      </c>
      <c r="Q1754">
        <v>-5.7779943009999997</v>
      </c>
      <c r="R1754">
        <v>-0.300969981</v>
      </c>
      <c r="S1754">
        <v>-0.29760210599999998</v>
      </c>
      <c r="T1754">
        <v>-0.28838347199999997</v>
      </c>
      <c r="U1754">
        <v>-0.28378644600000003</v>
      </c>
      <c r="V1754">
        <v>-0.22242721400000001</v>
      </c>
      <c r="W1754">
        <v>-0.288899715</v>
      </c>
      <c r="X1754">
        <v>1.9444429999999999E-3</v>
      </c>
      <c r="Y1754">
        <v>7.268381E-3</v>
      </c>
      <c r="Z1754">
        <v>1.556062383</v>
      </c>
      <c r="AA1754">
        <v>3.5425769000000003E-2</v>
      </c>
      <c r="AB1754">
        <v>-2.3861923E-2</v>
      </c>
      <c r="AC1754">
        <v>1.394935746</v>
      </c>
    </row>
    <row r="1755" spans="1:29" x14ac:dyDescent="0.3">
      <c r="A1755">
        <v>17.53</v>
      </c>
      <c r="B1755">
        <v>28.2</v>
      </c>
      <c r="C1755">
        <v>-100</v>
      </c>
      <c r="D1755">
        <v>-100</v>
      </c>
      <c r="E1755">
        <v>-100</v>
      </c>
      <c r="F1755">
        <v>-117.5384615</v>
      </c>
      <c r="G1755">
        <v>-117.2596154</v>
      </c>
      <c r="H1755">
        <v>-112.2019231</v>
      </c>
      <c r="I1755">
        <v>-90</v>
      </c>
      <c r="J1755">
        <v>-107</v>
      </c>
      <c r="K1755">
        <v>-110</v>
      </c>
      <c r="L1755">
        <v>-6.0100580609999996</v>
      </c>
      <c r="M1755">
        <v>-5.9957999060000002</v>
      </c>
      <c r="N1755">
        <v>-5.737186479</v>
      </c>
      <c r="O1755">
        <v>-4.6019423640000001</v>
      </c>
      <c r="P1755">
        <v>-5.4711981429999996</v>
      </c>
      <c r="Q1755">
        <v>-5.6245962220000001</v>
      </c>
      <c r="R1755">
        <v>-0.30050290299999999</v>
      </c>
      <c r="S1755">
        <v>-0.29978999499999998</v>
      </c>
      <c r="T1755">
        <v>-0.28685932400000003</v>
      </c>
      <c r="U1755">
        <v>-0.23009711799999999</v>
      </c>
      <c r="V1755">
        <v>-0.27355990699999999</v>
      </c>
      <c r="W1755">
        <v>-0.281229811</v>
      </c>
      <c r="X1755">
        <v>4.1159699999999998E-4</v>
      </c>
      <c r="Y1755">
        <v>8.8580840000000004E-3</v>
      </c>
      <c r="Z1755">
        <v>1.5564074080000001</v>
      </c>
      <c r="AA1755">
        <v>-2.5093252999999999E-2</v>
      </c>
      <c r="AB1755">
        <v>-1.9600866000000002E-2</v>
      </c>
      <c r="AC1755">
        <v>1.37699445</v>
      </c>
    </row>
    <row r="1756" spans="1:29" x14ac:dyDescent="0.3">
      <c r="A1756">
        <v>17.54</v>
      </c>
      <c r="B1756">
        <v>28.2</v>
      </c>
      <c r="C1756">
        <v>-100</v>
      </c>
      <c r="D1756">
        <v>-100</v>
      </c>
      <c r="E1756">
        <v>-100</v>
      </c>
      <c r="F1756">
        <v>-117.7211538</v>
      </c>
      <c r="G1756">
        <v>-117.8365385</v>
      </c>
      <c r="H1756">
        <v>-111.5096154</v>
      </c>
      <c r="I1756">
        <v>-113</v>
      </c>
      <c r="J1756">
        <v>-106</v>
      </c>
      <c r="K1756">
        <v>-112</v>
      </c>
      <c r="L1756">
        <v>-6.0193996109999999</v>
      </c>
      <c r="M1756">
        <v>-6.0252995370000004</v>
      </c>
      <c r="N1756">
        <v>-5.7017869220000001</v>
      </c>
      <c r="O1756">
        <v>-5.7779943009999997</v>
      </c>
      <c r="P1756">
        <v>-5.4200654510000001</v>
      </c>
      <c r="Q1756">
        <v>-5.7268616080000001</v>
      </c>
      <c r="R1756">
        <v>-0.300969981</v>
      </c>
      <c r="S1756">
        <v>-0.30126497699999999</v>
      </c>
      <c r="T1756">
        <v>-0.28508934600000002</v>
      </c>
      <c r="U1756">
        <v>-0.288899715</v>
      </c>
      <c r="V1756">
        <v>-0.27100327299999999</v>
      </c>
      <c r="W1756">
        <v>-0.28634308000000003</v>
      </c>
      <c r="X1756">
        <v>-1.70316E-4</v>
      </c>
      <c r="Y1756">
        <v>1.0685422E-2</v>
      </c>
      <c r="Z1756">
        <v>1.556709304</v>
      </c>
      <c r="AA1756">
        <v>1.0332516E-2</v>
      </c>
      <c r="AB1756">
        <v>-4.2610579999999999E-3</v>
      </c>
      <c r="AC1756">
        <v>1.484642225</v>
      </c>
    </row>
    <row r="1757" spans="1:29" x14ac:dyDescent="0.3">
      <c r="A1757">
        <v>17.55</v>
      </c>
      <c r="B1757">
        <v>28.2</v>
      </c>
      <c r="C1757">
        <v>-100</v>
      </c>
      <c r="D1757">
        <v>-100</v>
      </c>
      <c r="E1757">
        <v>-100</v>
      </c>
      <c r="F1757">
        <v>-117.8846154</v>
      </c>
      <c r="G1757">
        <v>-118.1346154</v>
      </c>
      <c r="H1757">
        <v>-110.8076923</v>
      </c>
      <c r="I1757">
        <v>-110</v>
      </c>
      <c r="J1757">
        <v>-110</v>
      </c>
      <c r="K1757">
        <v>-105</v>
      </c>
      <c r="L1757">
        <v>-6.0277578399999996</v>
      </c>
      <c r="M1757">
        <v>-6.0405410130000003</v>
      </c>
      <c r="N1757">
        <v>-5.6658957049999996</v>
      </c>
      <c r="O1757">
        <v>-5.6245962220000001</v>
      </c>
      <c r="P1757">
        <v>-5.6245962220000001</v>
      </c>
      <c r="Q1757">
        <v>-5.3689327579999997</v>
      </c>
      <c r="R1757">
        <v>-0.30138789199999999</v>
      </c>
      <c r="S1757">
        <v>-0.30202705099999999</v>
      </c>
      <c r="T1757">
        <v>-0.28329478499999999</v>
      </c>
      <c r="U1757">
        <v>-0.281229811</v>
      </c>
      <c r="V1757">
        <v>-0.281229811</v>
      </c>
      <c r="W1757">
        <v>-0.26844663800000002</v>
      </c>
      <c r="X1757">
        <v>-3.6901799999999998E-4</v>
      </c>
      <c r="Y1757">
        <v>1.2275124E-2</v>
      </c>
      <c r="Z1757">
        <v>1.555631102</v>
      </c>
      <c r="AA1757">
        <v>0</v>
      </c>
      <c r="AB1757">
        <v>8.5221150000000002E-3</v>
      </c>
      <c r="AC1757">
        <v>1.4577302809999999</v>
      </c>
    </row>
    <row r="1758" spans="1:29" x14ac:dyDescent="0.3">
      <c r="A1758">
        <v>17.559999999999999</v>
      </c>
      <c r="B1758">
        <v>28.2</v>
      </c>
      <c r="C1758">
        <v>-100</v>
      </c>
      <c r="D1758">
        <v>-100</v>
      </c>
      <c r="E1758">
        <v>-100</v>
      </c>
      <c r="F1758">
        <v>-117.8269231</v>
      </c>
      <c r="G1758">
        <v>-118.0480769</v>
      </c>
      <c r="H1758">
        <v>-110.7403846</v>
      </c>
      <c r="I1758">
        <v>-216</v>
      </c>
      <c r="J1758">
        <v>-216</v>
      </c>
      <c r="K1758">
        <v>-175</v>
      </c>
      <c r="L1758">
        <v>-6.0248078769999998</v>
      </c>
      <c r="M1758">
        <v>-6.0361160680000001</v>
      </c>
      <c r="N1758">
        <v>-5.6624540809999999</v>
      </c>
      <c r="O1758">
        <v>-11.04466167</v>
      </c>
      <c r="P1758">
        <v>-11.04466167</v>
      </c>
      <c r="Q1758">
        <v>-8.9482212630000006</v>
      </c>
      <c r="R1758">
        <v>-0.30124039400000002</v>
      </c>
      <c r="S1758">
        <v>-0.30180580299999998</v>
      </c>
      <c r="T1758">
        <v>-0.283122704</v>
      </c>
      <c r="U1758">
        <v>-0.55223308400000004</v>
      </c>
      <c r="V1758">
        <v>-0.55223308400000004</v>
      </c>
      <c r="W1758">
        <v>-0.447411063</v>
      </c>
      <c r="X1758">
        <v>-3.2643899999999998E-4</v>
      </c>
      <c r="Y1758">
        <v>1.2266930000000001E-2</v>
      </c>
      <c r="Z1758">
        <v>1.554682283</v>
      </c>
      <c r="AA1758">
        <v>0</v>
      </c>
      <c r="AB1758">
        <v>6.9881346999999996E-2</v>
      </c>
      <c r="AC1758">
        <v>2.7225916319999999</v>
      </c>
    </row>
    <row r="1759" spans="1:29" x14ac:dyDescent="0.3">
      <c r="A1759">
        <v>17.57</v>
      </c>
      <c r="B1759">
        <v>28.2</v>
      </c>
      <c r="C1759">
        <v>-100</v>
      </c>
      <c r="D1759">
        <v>-100</v>
      </c>
      <c r="E1759">
        <v>-100</v>
      </c>
      <c r="F1759">
        <v>-117.5</v>
      </c>
      <c r="G1759">
        <v>-117.8461538</v>
      </c>
      <c r="H1759">
        <v>-111.2211538</v>
      </c>
      <c r="I1759">
        <v>-107</v>
      </c>
      <c r="J1759">
        <v>-129</v>
      </c>
      <c r="K1759">
        <v>-101</v>
      </c>
      <c r="L1759">
        <v>-6.0080914190000003</v>
      </c>
      <c r="M1759">
        <v>-6.0257911980000003</v>
      </c>
      <c r="N1759">
        <v>-5.6870371070000001</v>
      </c>
      <c r="O1759">
        <v>-5.4711981429999996</v>
      </c>
      <c r="P1759">
        <v>-6.5961173879999997</v>
      </c>
      <c r="Q1759">
        <v>-5.1644019859999997</v>
      </c>
      <c r="R1759">
        <v>-0.30040457100000001</v>
      </c>
      <c r="S1759">
        <v>-0.30128956000000001</v>
      </c>
      <c r="T1759">
        <v>-0.28435185499999999</v>
      </c>
      <c r="U1759">
        <v>-0.27355990699999999</v>
      </c>
      <c r="V1759">
        <v>-0.32980586899999997</v>
      </c>
      <c r="W1759">
        <v>-0.25822009899999998</v>
      </c>
      <c r="X1759">
        <v>-5.1094900000000002E-4</v>
      </c>
      <c r="Y1759">
        <v>1.0996807000000001E-2</v>
      </c>
      <c r="Z1759">
        <v>1.554466642</v>
      </c>
      <c r="AA1759">
        <v>-3.2473621000000001E-2</v>
      </c>
      <c r="AB1759">
        <v>2.8975193E-2</v>
      </c>
      <c r="AC1759">
        <v>1.511554168</v>
      </c>
    </row>
    <row r="1760" spans="1:29" x14ac:dyDescent="0.3">
      <c r="A1760">
        <v>17.579999999999998</v>
      </c>
      <c r="B1760">
        <v>28.2</v>
      </c>
      <c r="C1760">
        <v>-100</v>
      </c>
      <c r="D1760">
        <v>-100</v>
      </c>
      <c r="E1760">
        <v>-100</v>
      </c>
      <c r="F1760">
        <v>-117.1538462</v>
      </c>
      <c r="G1760">
        <v>-118.0288462</v>
      </c>
      <c r="H1760">
        <v>-111.5576923</v>
      </c>
      <c r="I1760">
        <v>-88</v>
      </c>
      <c r="J1760">
        <v>-122</v>
      </c>
      <c r="K1760">
        <v>-103</v>
      </c>
      <c r="L1760">
        <v>-5.9903916410000004</v>
      </c>
      <c r="M1760">
        <v>-6.0351327469999996</v>
      </c>
      <c r="N1760">
        <v>-5.7042452250000002</v>
      </c>
      <c r="O1760">
        <v>-4.4996769780000001</v>
      </c>
      <c r="P1760">
        <v>-6.2381885370000001</v>
      </c>
      <c r="Q1760">
        <v>-5.2666673719999997</v>
      </c>
      <c r="R1760">
        <v>-0.29951958200000001</v>
      </c>
      <c r="S1760">
        <v>-0.30175663699999999</v>
      </c>
      <c r="T1760">
        <v>-0.28521226100000002</v>
      </c>
      <c r="U1760">
        <v>-0.22498384900000001</v>
      </c>
      <c r="V1760">
        <v>-0.31190942700000002</v>
      </c>
      <c r="W1760">
        <v>-0.26333336899999998</v>
      </c>
      <c r="X1760">
        <v>-1.291564E-3</v>
      </c>
      <c r="Y1760">
        <v>1.0283899000000001E-2</v>
      </c>
      <c r="Z1760">
        <v>1.5552429480000001</v>
      </c>
      <c r="AA1760">
        <v>-5.0186505999999999E-2</v>
      </c>
      <c r="AB1760">
        <v>3.4088460000000001E-3</v>
      </c>
      <c r="AC1760">
        <v>1.4039063940000001</v>
      </c>
    </row>
    <row r="1761" spans="1:29" x14ac:dyDescent="0.3">
      <c r="A1761">
        <v>17.59</v>
      </c>
      <c r="B1761">
        <v>28.2</v>
      </c>
      <c r="C1761">
        <v>-100</v>
      </c>
      <c r="D1761">
        <v>-100</v>
      </c>
      <c r="E1761">
        <v>-100</v>
      </c>
      <c r="F1761">
        <v>-117.2403846</v>
      </c>
      <c r="G1761">
        <v>-118.2307692</v>
      </c>
      <c r="H1761">
        <v>-111.7211538</v>
      </c>
      <c r="I1761">
        <v>-115</v>
      </c>
      <c r="J1761">
        <v>-120</v>
      </c>
      <c r="K1761">
        <v>-105</v>
      </c>
      <c r="L1761">
        <v>-5.9948165849999997</v>
      </c>
      <c r="M1761">
        <v>-6.0454576180000004</v>
      </c>
      <c r="N1761">
        <v>-5.7126034529999998</v>
      </c>
      <c r="O1761">
        <v>-5.8802596869999997</v>
      </c>
      <c r="P1761">
        <v>-6.1359231520000002</v>
      </c>
      <c r="Q1761">
        <v>-5.3689327579999997</v>
      </c>
      <c r="R1761">
        <v>-0.29974082899999999</v>
      </c>
      <c r="S1761">
        <v>-0.30227288099999999</v>
      </c>
      <c r="T1761">
        <v>-0.28563017299999999</v>
      </c>
      <c r="U1761">
        <v>-0.29401298399999998</v>
      </c>
      <c r="V1761">
        <v>-0.30679615799999999</v>
      </c>
      <c r="W1761">
        <v>-0.26844663800000002</v>
      </c>
      <c r="X1761">
        <v>-1.4618809999999999E-3</v>
      </c>
      <c r="Y1761">
        <v>1.0251122E-2</v>
      </c>
      <c r="Z1761">
        <v>1.5572699699999999</v>
      </c>
      <c r="AA1761">
        <v>-7.3803690000000003E-3</v>
      </c>
      <c r="AB1761">
        <v>2.1305289000000002E-2</v>
      </c>
      <c r="AC1761">
        <v>1.52501014</v>
      </c>
    </row>
    <row r="1762" spans="1:29" x14ac:dyDescent="0.3">
      <c r="A1762">
        <v>17.600000000000001</v>
      </c>
      <c r="B1762">
        <v>28.2</v>
      </c>
      <c r="C1762">
        <v>-100</v>
      </c>
      <c r="D1762">
        <v>-100</v>
      </c>
      <c r="E1762">
        <v>-100</v>
      </c>
      <c r="F1762">
        <v>-117.3365385</v>
      </c>
      <c r="G1762">
        <v>-118.2884615</v>
      </c>
      <c r="H1762">
        <v>-111.7115385</v>
      </c>
      <c r="I1762">
        <v>-125</v>
      </c>
      <c r="J1762">
        <v>-117</v>
      </c>
      <c r="K1762">
        <v>-87</v>
      </c>
      <c r="L1762">
        <v>-5.9997331909999998</v>
      </c>
      <c r="M1762">
        <v>-6.0484075810000002</v>
      </c>
      <c r="N1762">
        <v>-5.712111793</v>
      </c>
      <c r="O1762">
        <v>-6.3915866159999997</v>
      </c>
      <c r="P1762">
        <v>-5.9825250729999997</v>
      </c>
      <c r="Q1762">
        <v>-4.4485442849999997</v>
      </c>
      <c r="R1762">
        <v>-0.29998666000000002</v>
      </c>
      <c r="S1762">
        <v>-0.30242037900000002</v>
      </c>
      <c r="T1762">
        <v>-0.28560559000000002</v>
      </c>
      <c r="U1762">
        <v>-0.31957933100000002</v>
      </c>
      <c r="V1762">
        <v>-0.29912625399999998</v>
      </c>
      <c r="W1762">
        <v>-0.22242721400000001</v>
      </c>
      <c r="X1762">
        <v>-1.4051090000000001E-3</v>
      </c>
      <c r="Y1762">
        <v>1.0398620000000001E-2</v>
      </c>
      <c r="Z1762">
        <v>1.5579168919999999</v>
      </c>
      <c r="AA1762">
        <v>1.1808590000000001E-2</v>
      </c>
      <c r="AB1762">
        <v>5.7950385E-2</v>
      </c>
      <c r="AC1762">
        <v>1.475671577</v>
      </c>
    </row>
    <row r="1763" spans="1:29" x14ac:dyDescent="0.3">
      <c r="A1763">
        <v>17.61</v>
      </c>
      <c r="B1763">
        <v>28.2</v>
      </c>
      <c r="C1763">
        <v>-100</v>
      </c>
      <c r="D1763">
        <v>-100</v>
      </c>
      <c r="E1763">
        <v>-100</v>
      </c>
      <c r="F1763">
        <v>-116.2211538</v>
      </c>
      <c r="G1763">
        <v>-117.1730769</v>
      </c>
      <c r="H1763">
        <v>-110.8461538</v>
      </c>
      <c r="I1763">
        <v>-120</v>
      </c>
      <c r="J1763">
        <v>-110</v>
      </c>
      <c r="K1763">
        <v>-110</v>
      </c>
      <c r="L1763">
        <v>-5.9427005719999997</v>
      </c>
      <c r="M1763">
        <v>-5.9913749620000001</v>
      </c>
      <c r="N1763">
        <v>-5.6678623469999998</v>
      </c>
      <c r="O1763">
        <v>-6.1359231520000002</v>
      </c>
      <c r="P1763">
        <v>-5.6245962220000001</v>
      </c>
      <c r="Q1763">
        <v>-5.6245962220000001</v>
      </c>
      <c r="R1763">
        <v>-0.29713502899999999</v>
      </c>
      <c r="S1763">
        <v>-0.299568748</v>
      </c>
      <c r="T1763">
        <v>-0.28339311700000003</v>
      </c>
      <c r="U1763">
        <v>-0.30679615799999999</v>
      </c>
      <c r="V1763">
        <v>-0.281229811</v>
      </c>
      <c r="W1763">
        <v>-0.281229811</v>
      </c>
      <c r="X1763">
        <v>-1.4051090000000001E-3</v>
      </c>
      <c r="Y1763">
        <v>9.972514E-3</v>
      </c>
      <c r="Z1763">
        <v>1.5440296389999999</v>
      </c>
      <c r="AA1763">
        <v>1.4760736999999999E-2</v>
      </c>
      <c r="AB1763">
        <v>8.5221150000000002E-3</v>
      </c>
      <c r="AC1763">
        <v>1.52501014</v>
      </c>
    </row>
    <row r="1764" spans="1:29" x14ac:dyDescent="0.3">
      <c r="A1764">
        <v>17.62</v>
      </c>
      <c r="B1764">
        <v>28.2</v>
      </c>
      <c r="C1764">
        <v>-100</v>
      </c>
      <c r="D1764">
        <v>-100</v>
      </c>
      <c r="E1764">
        <v>-100</v>
      </c>
      <c r="F1764">
        <v>-113.9230769</v>
      </c>
      <c r="G1764">
        <v>-114.7884615</v>
      </c>
      <c r="H1764">
        <v>-109.4903846</v>
      </c>
      <c r="I1764">
        <v>-115</v>
      </c>
      <c r="J1764">
        <v>-88</v>
      </c>
      <c r="K1764">
        <v>-114</v>
      </c>
      <c r="L1764">
        <v>-5.8251937099999997</v>
      </c>
      <c r="M1764">
        <v>-5.869443156</v>
      </c>
      <c r="N1764">
        <v>-5.5985382149999996</v>
      </c>
      <c r="O1764">
        <v>-5.8802596869999997</v>
      </c>
      <c r="P1764">
        <v>-4.4996769780000001</v>
      </c>
      <c r="Q1764">
        <v>-5.8291269940000001</v>
      </c>
      <c r="R1764">
        <v>-0.29125968499999999</v>
      </c>
      <c r="S1764">
        <v>-0.29347215799999998</v>
      </c>
      <c r="T1764">
        <v>-0.279926911</v>
      </c>
      <c r="U1764">
        <v>-0.29401298399999998</v>
      </c>
      <c r="V1764">
        <v>-0.22498384900000001</v>
      </c>
      <c r="W1764">
        <v>-0.29145634999999998</v>
      </c>
      <c r="X1764">
        <v>-1.277371E-3</v>
      </c>
      <c r="Y1764">
        <v>8.2926739999999999E-3</v>
      </c>
      <c r="Z1764">
        <v>1.516945183</v>
      </c>
      <c r="AA1764">
        <v>3.9853989999999999E-2</v>
      </c>
      <c r="AB1764">
        <v>-2.1305289000000002E-2</v>
      </c>
      <c r="AC1764">
        <v>1.421847689</v>
      </c>
    </row>
    <row r="1765" spans="1:29" x14ac:dyDescent="0.3">
      <c r="A1765">
        <v>17.63</v>
      </c>
      <c r="B1765">
        <v>28.2</v>
      </c>
      <c r="C1765">
        <v>-100</v>
      </c>
      <c r="D1765">
        <v>-100</v>
      </c>
      <c r="E1765">
        <v>-100</v>
      </c>
      <c r="F1765">
        <v>-111.6538462</v>
      </c>
      <c r="G1765">
        <v>-112.5769231</v>
      </c>
      <c r="H1765">
        <v>-108.0480769</v>
      </c>
      <c r="I1765">
        <v>-93</v>
      </c>
      <c r="J1765">
        <v>-106</v>
      </c>
      <c r="K1765">
        <v>-113</v>
      </c>
      <c r="L1765">
        <v>-5.7091618300000002</v>
      </c>
      <c r="M1765">
        <v>-5.7563612390000003</v>
      </c>
      <c r="N1765">
        <v>-5.5247891390000001</v>
      </c>
      <c r="O1765">
        <v>-4.7553404419999996</v>
      </c>
      <c r="P1765">
        <v>-5.4200654510000001</v>
      </c>
      <c r="Q1765">
        <v>-5.7779943009999997</v>
      </c>
      <c r="R1765">
        <v>-0.28545809100000002</v>
      </c>
      <c r="S1765">
        <v>-0.28781806199999999</v>
      </c>
      <c r="T1765">
        <v>-0.27623945700000002</v>
      </c>
      <c r="U1765">
        <v>-0.23776702199999999</v>
      </c>
      <c r="V1765">
        <v>-0.27100327299999999</v>
      </c>
      <c r="W1765">
        <v>-0.288899715</v>
      </c>
      <c r="X1765">
        <v>-1.36253E-3</v>
      </c>
      <c r="Y1765">
        <v>6.9324130000000001E-3</v>
      </c>
      <c r="Z1765">
        <v>1.4903782640000001</v>
      </c>
      <c r="AA1765">
        <v>-1.9188957999999999E-2</v>
      </c>
      <c r="AB1765">
        <v>-2.3009712000000002E-2</v>
      </c>
      <c r="AC1765">
        <v>1.39942107</v>
      </c>
    </row>
    <row r="1766" spans="1:29" x14ac:dyDescent="0.3">
      <c r="A1766">
        <v>17.64</v>
      </c>
      <c r="B1766">
        <v>28.2</v>
      </c>
      <c r="C1766">
        <v>-100</v>
      </c>
      <c r="D1766">
        <v>-100</v>
      </c>
      <c r="E1766">
        <v>-100</v>
      </c>
      <c r="F1766">
        <v>-109.6923077</v>
      </c>
      <c r="G1766">
        <v>-110.4423077</v>
      </c>
      <c r="H1766">
        <v>-106.2788462</v>
      </c>
      <c r="I1766">
        <v>-115</v>
      </c>
      <c r="J1766">
        <v>-107</v>
      </c>
      <c r="K1766">
        <v>-114</v>
      </c>
      <c r="L1766">
        <v>-5.6088630860000004</v>
      </c>
      <c r="M1766">
        <v>-5.6472126060000001</v>
      </c>
      <c r="N1766">
        <v>-5.4343236050000003</v>
      </c>
      <c r="O1766">
        <v>-5.8802596869999997</v>
      </c>
      <c r="P1766">
        <v>-5.4711981429999996</v>
      </c>
      <c r="Q1766">
        <v>-5.8291269940000001</v>
      </c>
      <c r="R1766">
        <v>-0.28044315399999997</v>
      </c>
      <c r="S1766">
        <v>-0.28236063</v>
      </c>
      <c r="T1766">
        <v>-0.27171617999999997</v>
      </c>
      <c r="U1766">
        <v>-0.29401298399999998</v>
      </c>
      <c r="V1766">
        <v>-0.27355990699999999</v>
      </c>
      <c r="W1766">
        <v>-0.29145634999999998</v>
      </c>
      <c r="X1766">
        <v>-1.107055E-3</v>
      </c>
      <c r="Y1766">
        <v>6.4571409999999996E-3</v>
      </c>
      <c r="Z1766">
        <v>1.4640701140000001</v>
      </c>
      <c r="AA1766">
        <v>1.1808590000000001E-2</v>
      </c>
      <c r="AB1766">
        <v>-5.1132690000000001E-3</v>
      </c>
      <c r="AC1766">
        <v>1.507068844</v>
      </c>
    </row>
    <row r="1767" spans="1:29" x14ac:dyDescent="0.3">
      <c r="A1767">
        <v>17.649999999999999</v>
      </c>
      <c r="B1767">
        <v>28.2</v>
      </c>
      <c r="C1767">
        <v>-100</v>
      </c>
      <c r="D1767">
        <v>-100</v>
      </c>
      <c r="E1767">
        <v>-100</v>
      </c>
      <c r="F1767">
        <v>-108.7884615</v>
      </c>
      <c r="G1767">
        <v>-109.1346154</v>
      </c>
      <c r="H1767">
        <v>-105.3461538</v>
      </c>
      <c r="I1767">
        <v>-109</v>
      </c>
      <c r="J1767">
        <v>-109</v>
      </c>
      <c r="K1767">
        <v>-113</v>
      </c>
      <c r="L1767">
        <v>-5.562646998</v>
      </c>
      <c r="M1767">
        <v>-5.5803467759999998</v>
      </c>
      <c r="N1767">
        <v>-5.3866325359999996</v>
      </c>
      <c r="O1767">
        <v>-5.5734635289999996</v>
      </c>
      <c r="P1767">
        <v>-5.5734635289999996</v>
      </c>
      <c r="Q1767">
        <v>-5.7779943009999997</v>
      </c>
      <c r="R1767">
        <v>-0.27813234999999997</v>
      </c>
      <c r="S1767">
        <v>-0.27901733899999998</v>
      </c>
      <c r="T1767">
        <v>-0.26933162700000002</v>
      </c>
      <c r="U1767">
        <v>-0.27867317600000002</v>
      </c>
      <c r="V1767">
        <v>-0.27867317600000002</v>
      </c>
      <c r="W1767">
        <v>-0.288899715</v>
      </c>
      <c r="X1767">
        <v>-5.1094900000000002E-4</v>
      </c>
      <c r="Y1767">
        <v>6.1621449999999999E-3</v>
      </c>
      <c r="Z1767">
        <v>1.44996722</v>
      </c>
      <c r="AA1767">
        <v>0</v>
      </c>
      <c r="AB1767">
        <v>-6.8176920000000002E-3</v>
      </c>
      <c r="AC1767">
        <v>1.484642225</v>
      </c>
    </row>
    <row r="1768" spans="1:29" x14ac:dyDescent="0.3">
      <c r="A1768">
        <v>17.66</v>
      </c>
      <c r="B1768">
        <v>28.2</v>
      </c>
      <c r="C1768">
        <v>-100</v>
      </c>
      <c r="D1768">
        <v>-100</v>
      </c>
      <c r="E1768">
        <v>-100</v>
      </c>
      <c r="F1768">
        <v>-109.8173077</v>
      </c>
      <c r="G1768">
        <v>-108.9519231</v>
      </c>
      <c r="H1768">
        <v>-105.2884615</v>
      </c>
      <c r="I1768">
        <v>-110</v>
      </c>
      <c r="J1768">
        <v>-108</v>
      </c>
      <c r="K1768">
        <v>-91</v>
      </c>
      <c r="L1768">
        <v>-5.6152546729999999</v>
      </c>
      <c r="M1768">
        <v>-5.5710052269999997</v>
      </c>
      <c r="N1768">
        <v>-5.3836825729999997</v>
      </c>
      <c r="O1768">
        <v>-5.6245962220000001</v>
      </c>
      <c r="P1768">
        <v>-5.5223308360000001</v>
      </c>
      <c r="Q1768">
        <v>-4.6530750569999997</v>
      </c>
      <c r="R1768">
        <v>-0.28076273400000001</v>
      </c>
      <c r="S1768">
        <v>-0.27855026100000002</v>
      </c>
      <c r="T1768">
        <v>-0.26918412899999999</v>
      </c>
      <c r="U1768">
        <v>-0.281229811</v>
      </c>
      <c r="V1768">
        <v>-0.27611654200000002</v>
      </c>
      <c r="W1768">
        <v>-0.23265375299999999</v>
      </c>
      <c r="X1768">
        <v>1.277371E-3</v>
      </c>
      <c r="Y1768">
        <v>6.9815789999999999E-3</v>
      </c>
      <c r="Z1768">
        <v>1.4535037260000001</v>
      </c>
      <c r="AA1768">
        <v>2.952147E-3</v>
      </c>
      <c r="AB1768">
        <v>3.0679616E-2</v>
      </c>
      <c r="AC1768">
        <v>1.385965098</v>
      </c>
    </row>
    <row r="1769" spans="1:29" x14ac:dyDescent="0.3">
      <c r="A1769">
        <v>17.670000000000002</v>
      </c>
      <c r="B1769">
        <v>28.2</v>
      </c>
      <c r="C1769">
        <v>-100</v>
      </c>
      <c r="D1769">
        <v>-100</v>
      </c>
      <c r="E1769">
        <v>-100</v>
      </c>
      <c r="F1769">
        <v>-111.7115385</v>
      </c>
      <c r="G1769">
        <v>-110.0769231</v>
      </c>
      <c r="H1769">
        <v>-106.2211538</v>
      </c>
      <c r="I1769">
        <v>-111</v>
      </c>
      <c r="J1769">
        <v>-87</v>
      </c>
      <c r="K1769">
        <v>-116</v>
      </c>
      <c r="L1769">
        <v>-5.712111793</v>
      </c>
      <c r="M1769">
        <v>-5.6285295059999996</v>
      </c>
      <c r="N1769">
        <v>-5.4313736419999996</v>
      </c>
      <c r="O1769">
        <v>-5.6757289149999997</v>
      </c>
      <c r="P1769">
        <v>-4.4485442849999997</v>
      </c>
      <c r="Q1769">
        <v>-5.9313923800000001</v>
      </c>
      <c r="R1769">
        <v>-0.28560559000000002</v>
      </c>
      <c r="S1769">
        <v>-0.28142647500000001</v>
      </c>
      <c r="T1769">
        <v>-0.27156868200000001</v>
      </c>
      <c r="U1769">
        <v>-0.28378644600000003</v>
      </c>
      <c r="V1769">
        <v>-0.22242721400000001</v>
      </c>
      <c r="W1769">
        <v>-0.29656961900000001</v>
      </c>
      <c r="X1769">
        <v>2.4128130000000002E-3</v>
      </c>
      <c r="Y1769">
        <v>7.9649000000000005E-3</v>
      </c>
      <c r="Z1769">
        <v>1.4712293809999999</v>
      </c>
      <c r="AA1769">
        <v>3.5425769000000003E-2</v>
      </c>
      <c r="AB1769">
        <v>-2.8975193E-2</v>
      </c>
      <c r="AC1769">
        <v>1.4083917180000001</v>
      </c>
    </row>
    <row r="1770" spans="1:29" x14ac:dyDescent="0.3">
      <c r="A1770">
        <v>17.68</v>
      </c>
      <c r="B1770">
        <v>28.2</v>
      </c>
      <c r="C1770">
        <v>-100</v>
      </c>
      <c r="D1770">
        <v>-100</v>
      </c>
      <c r="E1770">
        <v>-100</v>
      </c>
      <c r="F1770">
        <v>-113.7980769</v>
      </c>
      <c r="G1770">
        <v>-112.5769231</v>
      </c>
      <c r="H1770">
        <v>-108.1538462</v>
      </c>
      <c r="I1770">
        <v>-89</v>
      </c>
      <c r="J1770">
        <v>-110</v>
      </c>
      <c r="K1770">
        <v>-110</v>
      </c>
      <c r="L1770">
        <v>-5.8188021230000002</v>
      </c>
      <c r="M1770">
        <v>-5.7563612390000003</v>
      </c>
      <c r="N1770">
        <v>-5.530197405</v>
      </c>
      <c r="O1770">
        <v>-4.5508096709999997</v>
      </c>
      <c r="P1770">
        <v>-5.6245962220000001</v>
      </c>
      <c r="Q1770">
        <v>-5.6245962220000001</v>
      </c>
      <c r="R1770">
        <v>-0.29094010599999998</v>
      </c>
      <c r="S1770">
        <v>-0.28781806199999999</v>
      </c>
      <c r="T1770">
        <v>-0.27650986999999999</v>
      </c>
      <c r="U1770">
        <v>-0.22754048399999999</v>
      </c>
      <c r="V1770">
        <v>-0.281229811</v>
      </c>
      <c r="W1770">
        <v>-0.281229811</v>
      </c>
      <c r="X1770">
        <v>1.8025129999999999E-3</v>
      </c>
      <c r="Y1770">
        <v>8.5794760000000008E-3</v>
      </c>
      <c r="Z1770">
        <v>1.5004702430000001</v>
      </c>
      <c r="AA1770">
        <v>-3.0997548E-2</v>
      </c>
      <c r="AB1770">
        <v>-1.7896443000000001E-2</v>
      </c>
      <c r="AC1770">
        <v>1.385965098</v>
      </c>
    </row>
    <row r="1771" spans="1:29" x14ac:dyDescent="0.3">
      <c r="A1771">
        <v>17.690000000000001</v>
      </c>
      <c r="B1771">
        <v>28.2</v>
      </c>
      <c r="C1771">
        <v>-100</v>
      </c>
      <c r="D1771">
        <v>-100</v>
      </c>
      <c r="E1771">
        <v>-100</v>
      </c>
      <c r="F1771">
        <v>-116.3076923</v>
      </c>
      <c r="G1771">
        <v>-115.0480769</v>
      </c>
      <c r="H1771">
        <v>-109.8557692</v>
      </c>
      <c r="I1771">
        <v>-108</v>
      </c>
      <c r="J1771">
        <v>-114</v>
      </c>
      <c r="K1771">
        <v>-105</v>
      </c>
      <c r="L1771">
        <v>-5.9471255159999998</v>
      </c>
      <c r="M1771">
        <v>-5.8827179889999996</v>
      </c>
      <c r="N1771">
        <v>-5.6172213150000001</v>
      </c>
      <c r="O1771">
        <v>-5.5223308360000001</v>
      </c>
      <c r="P1771">
        <v>-5.8291269940000001</v>
      </c>
      <c r="Q1771">
        <v>-5.3689327579999997</v>
      </c>
      <c r="R1771">
        <v>-0.29735627599999997</v>
      </c>
      <c r="S1771">
        <v>-0.29413589899999998</v>
      </c>
      <c r="T1771">
        <v>-0.28086106599999999</v>
      </c>
      <c r="U1771">
        <v>-0.27611654200000002</v>
      </c>
      <c r="V1771">
        <v>-0.29145634999999998</v>
      </c>
      <c r="W1771">
        <v>-0.26844663800000002</v>
      </c>
      <c r="X1771">
        <v>1.859285E-3</v>
      </c>
      <c r="Y1771">
        <v>9.9233480000000002E-3</v>
      </c>
      <c r="Z1771">
        <v>1.5304442819999999</v>
      </c>
      <c r="AA1771">
        <v>-8.8564420000000008E-3</v>
      </c>
      <c r="AB1771">
        <v>1.0226539E-2</v>
      </c>
      <c r="AC1771">
        <v>1.4667009289999999</v>
      </c>
    </row>
    <row r="1772" spans="1:29" x14ac:dyDescent="0.3">
      <c r="A1772">
        <v>17.7</v>
      </c>
      <c r="B1772">
        <v>28.2</v>
      </c>
      <c r="C1772">
        <v>-100</v>
      </c>
      <c r="D1772">
        <v>-100</v>
      </c>
      <c r="E1772">
        <v>-100</v>
      </c>
      <c r="F1772">
        <v>-117.7596154</v>
      </c>
      <c r="G1772">
        <v>-117.2403846</v>
      </c>
      <c r="H1772">
        <v>-111.375</v>
      </c>
      <c r="I1772">
        <v>-110</v>
      </c>
      <c r="J1772">
        <v>-122</v>
      </c>
      <c r="K1772">
        <v>-101</v>
      </c>
      <c r="L1772">
        <v>-6.0213662530000001</v>
      </c>
      <c r="M1772">
        <v>-5.9948165849999997</v>
      </c>
      <c r="N1772">
        <v>-5.6949036749999999</v>
      </c>
      <c r="O1772">
        <v>-5.6245962220000001</v>
      </c>
      <c r="P1772">
        <v>-6.2381885370000001</v>
      </c>
      <c r="Q1772">
        <v>-5.1644019859999997</v>
      </c>
      <c r="R1772">
        <v>-0.30106831299999998</v>
      </c>
      <c r="S1772">
        <v>-0.29974082899999999</v>
      </c>
      <c r="T1772">
        <v>-0.28474518399999998</v>
      </c>
      <c r="U1772">
        <v>-0.281229811</v>
      </c>
      <c r="V1772">
        <v>-0.31190942700000002</v>
      </c>
      <c r="W1772">
        <v>-0.25822009899999998</v>
      </c>
      <c r="X1772">
        <v>7.6642300000000002E-4</v>
      </c>
      <c r="Y1772">
        <v>1.0439591E-2</v>
      </c>
      <c r="Z1772">
        <v>1.5536040799999999</v>
      </c>
      <c r="AA1772">
        <v>-1.7712884000000002E-2</v>
      </c>
      <c r="AB1772">
        <v>2.5566346E-2</v>
      </c>
      <c r="AC1772">
        <v>1.4936128719999999</v>
      </c>
    </row>
    <row r="1773" spans="1:29" x14ac:dyDescent="0.3">
      <c r="A1773">
        <v>17.71</v>
      </c>
      <c r="B1773">
        <v>28.2</v>
      </c>
      <c r="C1773">
        <v>-100</v>
      </c>
      <c r="D1773">
        <v>-100</v>
      </c>
      <c r="E1773">
        <v>-100</v>
      </c>
      <c r="F1773">
        <v>-118.0576923</v>
      </c>
      <c r="G1773">
        <v>-118.1153846</v>
      </c>
      <c r="H1773">
        <v>-112.3653846</v>
      </c>
      <c r="I1773">
        <v>-106</v>
      </c>
      <c r="J1773">
        <v>-129</v>
      </c>
      <c r="K1773">
        <v>-79</v>
      </c>
      <c r="L1773">
        <v>-6.036607729</v>
      </c>
      <c r="M1773">
        <v>-6.0395576919999998</v>
      </c>
      <c r="N1773">
        <v>-5.7455447069999996</v>
      </c>
      <c r="O1773">
        <v>-5.4200654510000001</v>
      </c>
      <c r="P1773">
        <v>-6.5961173879999997</v>
      </c>
      <c r="Q1773">
        <v>-4.0394827409999996</v>
      </c>
      <c r="R1773">
        <v>-0.30183038600000001</v>
      </c>
      <c r="S1773">
        <v>-0.301977885</v>
      </c>
      <c r="T1773">
        <v>-0.28727723500000002</v>
      </c>
      <c r="U1773">
        <v>-0.27100327299999999</v>
      </c>
      <c r="V1773">
        <v>-0.32980586899999997</v>
      </c>
      <c r="W1773">
        <v>-0.201974137</v>
      </c>
      <c r="X1773" s="1">
        <v>-8.5199999999999997E-5</v>
      </c>
      <c r="Y1773">
        <v>9.7512669999999992E-3</v>
      </c>
      <c r="Z1773">
        <v>1.5633079059999999</v>
      </c>
      <c r="AA1773">
        <v>-3.3949695000000002E-2</v>
      </c>
      <c r="AB1773">
        <v>6.5620288999999998E-2</v>
      </c>
      <c r="AC1773">
        <v>1.4083917180000001</v>
      </c>
    </row>
    <row r="1774" spans="1:29" x14ac:dyDescent="0.3">
      <c r="A1774">
        <v>17.72</v>
      </c>
      <c r="B1774">
        <v>28.2</v>
      </c>
      <c r="C1774">
        <v>-100</v>
      </c>
      <c r="D1774">
        <v>-100</v>
      </c>
      <c r="E1774">
        <v>-100</v>
      </c>
      <c r="F1774">
        <v>-118.1538462</v>
      </c>
      <c r="G1774">
        <v>-117.8846154</v>
      </c>
      <c r="H1774">
        <v>-112.8173077</v>
      </c>
      <c r="I1774">
        <v>-106</v>
      </c>
      <c r="J1774">
        <v>-102</v>
      </c>
      <c r="K1774">
        <v>-104</v>
      </c>
      <c r="L1774">
        <v>-6.041524334</v>
      </c>
      <c r="M1774">
        <v>-6.0277578399999996</v>
      </c>
      <c r="N1774">
        <v>-5.7686527510000003</v>
      </c>
      <c r="O1774">
        <v>-5.4200654510000001</v>
      </c>
      <c r="P1774">
        <v>-5.2155346790000001</v>
      </c>
      <c r="Q1774">
        <v>-5.3178000650000001</v>
      </c>
      <c r="R1774">
        <v>-0.30207621699999998</v>
      </c>
      <c r="S1774">
        <v>-0.30138789199999999</v>
      </c>
      <c r="T1774">
        <v>-0.28843263800000002</v>
      </c>
      <c r="U1774">
        <v>-0.27100327299999999</v>
      </c>
      <c r="V1774">
        <v>-0.26077673400000001</v>
      </c>
      <c r="W1774">
        <v>-0.26589000299999999</v>
      </c>
      <c r="X1774">
        <v>3.9740400000000002E-4</v>
      </c>
      <c r="Y1774">
        <v>8.866278E-3</v>
      </c>
      <c r="Z1774">
        <v>1.5647311340000001</v>
      </c>
      <c r="AA1774">
        <v>5.9042950000000004E-3</v>
      </c>
      <c r="AB1774" s="1">
        <v>2.7800000000000003E-17</v>
      </c>
      <c r="AC1774">
        <v>1.39942107</v>
      </c>
    </row>
    <row r="1775" spans="1:29" x14ac:dyDescent="0.3">
      <c r="A1775">
        <v>17.73</v>
      </c>
      <c r="B1775">
        <v>28.2</v>
      </c>
      <c r="C1775">
        <v>-100</v>
      </c>
      <c r="D1775">
        <v>-100</v>
      </c>
      <c r="E1775">
        <v>-100</v>
      </c>
      <c r="F1775">
        <v>-118.2403846</v>
      </c>
      <c r="G1775">
        <v>-117.9807692</v>
      </c>
      <c r="H1775">
        <v>-113.1153846</v>
      </c>
      <c r="I1775">
        <v>-115</v>
      </c>
      <c r="J1775">
        <v>-119</v>
      </c>
      <c r="K1775">
        <v>-110</v>
      </c>
      <c r="L1775">
        <v>-6.0459492780000001</v>
      </c>
      <c r="M1775">
        <v>-6.0326744449999996</v>
      </c>
      <c r="N1775">
        <v>-5.7838942270000002</v>
      </c>
      <c r="O1775">
        <v>-5.8802596869999997</v>
      </c>
      <c r="P1775">
        <v>-6.0847904589999997</v>
      </c>
      <c r="Q1775">
        <v>-5.6245962220000001</v>
      </c>
      <c r="R1775">
        <v>-0.30229746400000002</v>
      </c>
      <c r="S1775">
        <v>-0.30163372199999999</v>
      </c>
      <c r="T1775">
        <v>-0.28919471099999999</v>
      </c>
      <c r="U1775">
        <v>-0.29401298399999998</v>
      </c>
      <c r="V1775">
        <v>-0.30423952300000001</v>
      </c>
      <c r="W1775">
        <v>-0.281229811</v>
      </c>
      <c r="X1775">
        <v>3.83211E-4</v>
      </c>
      <c r="Y1775">
        <v>8.5139210000000007E-3</v>
      </c>
      <c r="Z1775">
        <v>1.5668875390000001</v>
      </c>
      <c r="AA1775">
        <v>-5.9042950000000004E-3</v>
      </c>
      <c r="AB1775">
        <v>1.1930962E-2</v>
      </c>
      <c r="AC1775">
        <v>1.5429514360000001</v>
      </c>
    </row>
    <row r="1776" spans="1:29" x14ac:dyDescent="0.3">
      <c r="A1776">
        <v>17.739999999999998</v>
      </c>
      <c r="B1776">
        <v>28.2</v>
      </c>
      <c r="C1776">
        <v>-100</v>
      </c>
      <c r="D1776">
        <v>-100</v>
      </c>
      <c r="E1776">
        <v>-100</v>
      </c>
      <c r="F1776">
        <v>-118.6634615</v>
      </c>
      <c r="G1776">
        <v>-118</v>
      </c>
      <c r="H1776">
        <v>-113.2596154</v>
      </c>
      <c r="I1776">
        <v>-226</v>
      </c>
      <c r="J1776">
        <v>-116</v>
      </c>
      <c r="K1776">
        <v>-108</v>
      </c>
      <c r="L1776">
        <v>-6.0675823409999996</v>
      </c>
      <c r="M1776">
        <v>-6.0336577660000001</v>
      </c>
      <c r="N1776">
        <v>-5.7912691350000003</v>
      </c>
      <c r="O1776">
        <v>-11.555988599999999</v>
      </c>
      <c r="P1776">
        <v>-5.9313923800000001</v>
      </c>
      <c r="Q1776">
        <v>-5.5223308360000001</v>
      </c>
      <c r="R1776">
        <v>-0.30337911699999998</v>
      </c>
      <c r="S1776">
        <v>-0.30168288799999998</v>
      </c>
      <c r="T1776">
        <v>-0.28956345700000002</v>
      </c>
      <c r="U1776">
        <v>-0.57779943</v>
      </c>
      <c r="V1776">
        <v>-0.29656961900000001</v>
      </c>
      <c r="W1776">
        <v>-0.27611654200000002</v>
      </c>
      <c r="X1776">
        <v>9.7931800000000007E-4</v>
      </c>
      <c r="Y1776">
        <v>8.6450309999999992E-3</v>
      </c>
      <c r="Z1776">
        <v>1.5695183539999999</v>
      </c>
      <c r="AA1776">
        <v>0.16236810700000001</v>
      </c>
      <c r="AB1776">
        <v>0.107378655</v>
      </c>
      <c r="AC1776">
        <v>2.018395774</v>
      </c>
    </row>
    <row r="1777" spans="1:29" x14ac:dyDescent="0.3">
      <c r="A1777">
        <v>17.75</v>
      </c>
      <c r="B1777">
        <v>28.2</v>
      </c>
      <c r="C1777">
        <v>-100</v>
      </c>
      <c r="D1777">
        <v>-100</v>
      </c>
      <c r="E1777">
        <v>-100</v>
      </c>
      <c r="F1777">
        <v>-118.9134615</v>
      </c>
      <c r="G1777">
        <v>-117.7403846</v>
      </c>
      <c r="H1777">
        <v>-113.2596154</v>
      </c>
      <c r="I1777">
        <v>-120</v>
      </c>
      <c r="J1777">
        <v>-218</v>
      </c>
      <c r="K1777">
        <v>-195</v>
      </c>
      <c r="L1777">
        <v>-6.0803655140000004</v>
      </c>
      <c r="M1777">
        <v>-6.0203829320000004</v>
      </c>
      <c r="N1777">
        <v>-5.7912691350000003</v>
      </c>
      <c r="O1777">
        <v>-6.1359231520000002</v>
      </c>
      <c r="P1777">
        <v>-11.146927059999999</v>
      </c>
      <c r="Q1777">
        <v>-9.9708751210000006</v>
      </c>
      <c r="R1777">
        <v>-0.30401827599999998</v>
      </c>
      <c r="S1777">
        <v>-0.30101914699999999</v>
      </c>
      <c r="T1777">
        <v>-0.28956345700000002</v>
      </c>
      <c r="U1777">
        <v>-0.30679615799999999</v>
      </c>
      <c r="V1777">
        <v>-0.55734635300000002</v>
      </c>
      <c r="W1777">
        <v>-0.498543756</v>
      </c>
      <c r="X1777">
        <v>1.7315480000000001E-3</v>
      </c>
      <c r="Y1777">
        <v>8.6368360000000002E-3</v>
      </c>
      <c r="Z1777">
        <v>1.569475226</v>
      </c>
      <c r="AA1777">
        <v>-0.144655223</v>
      </c>
      <c r="AB1777">
        <v>-4.4315001E-2</v>
      </c>
      <c r="AC1777">
        <v>2.3906776609999998</v>
      </c>
    </row>
    <row r="1778" spans="1:29" x14ac:dyDescent="0.3">
      <c r="A1778">
        <v>17.760000000000002</v>
      </c>
      <c r="B1778">
        <v>28.2</v>
      </c>
      <c r="C1778">
        <v>-100</v>
      </c>
      <c r="D1778">
        <v>-100</v>
      </c>
      <c r="E1778">
        <v>-100</v>
      </c>
      <c r="F1778">
        <v>-118.8461538</v>
      </c>
      <c r="G1778">
        <v>-117.2403846</v>
      </c>
      <c r="H1778">
        <v>-113.2884615</v>
      </c>
      <c r="I1778">
        <v>-117</v>
      </c>
      <c r="J1778">
        <v>-108</v>
      </c>
      <c r="K1778">
        <v>-111</v>
      </c>
      <c r="L1778">
        <v>-6.0769238899999998</v>
      </c>
      <c r="M1778">
        <v>-5.9948165849999997</v>
      </c>
      <c r="N1778">
        <v>-5.7927441159999997</v>
      </c>
      <c r="O1778">
        <v>-5.9825250729999997</v>
      </c>
      <c r="P1778">
        <v>-5.5223308360000001</v>
      </c>
      <c r="Q1778">
        <v>-5.6757289149999997</v>
      </c>
      <c r="R1778">
        <v>-0.30384619499999999</v>
      </c>
      <c r="S1778">
        <v>-0.29974082899999999</v>
      </c>
      <c r="T1778">
        <v>-0.28963720599999998</v>
      </c>
      <c r="U1778">
        <v>-0.29912625399999998</v>
      </c>
      <c r="V1778">
        <v>-0.27611654200000002</v>
      </c>
      <c r="W1778">
        <v>-0.28378644600000003</v>
      </c>
      <c r="X1778">
        <v>2.3702340000000001E-3</v>
      </c>
      <c r="Y1778">
        <v>8.1042040000000003E-3</v>
      </c>
      <c r="Z1778">
        <v>1.567060052</v>
      </c>
      <c r="AA1778">
        <v>1.3284663E-2</v>
      </c>
      <c r="AB1778">
        <v>2.5566349999999998E-3</v>
      </c>
      <c r="AC1778">
        <v>1.507068844</v>
      </c>
    </row>
    <row r="1779" spans="1:29" x14ac:dyDescent="0.3">
      <c r="A1779">
        <v>17.77</v>
      </c>
      <c r="B1779">
        <v>28.2</v>
      </c>
      <c r="C1779">
        <v>-100</v>
      </c>
      <c r="D1779">
        <v>-100</v>
      </c>
      <c r="E1779">
        <v>-100</v>
      </c>
      <c r="F1779">
        <v>-118.5576923</v>
      </c>
      <c r="G1779">
        <v>-116.7980769</v>
      </c>
      <c r="H1779">
        <v>-113.6826923</v>
      </c>
      <c r="I1779">
        <v>-116</v>
      </c>
      <c r="J1779">
        <v>-86</v>
      </c>
      <c r="K1779">
        <v>-114</v>
      </c>
      <c r="L1779">
        <v>-6.0621740749999997</v>
      </c>
      <c r="M1779">
        <v>-5.9722002019999998</v>
      </c>
      <c r="N1779">
        <v>-5.8129021969999997</v>
      </c>
      <c r="O1779">
        <v>-5.9313923800000001</v>
      </c>
      <c r="P1779">
        <v>-4.3974115920000001</v>
      </c>
      <c r="Q1779">
        <v>-5.8291269940000001</v>
      </c>
      <c r="R1779">
        <v>-0.30310870400000001</v>
      </c>
      <c r="S1779">
        <v>-0.29861000999999998</v>
      </c>
      <c r="T1779">
        <v>-0.29064510999999998</v>
      </c>
      <c r="U1779">
        <v>-0.29656961900000001</v>
      </c>
      <c r="V1779">
        <v>-0.21987058000000001</v>
      </c>
      <c r="W1779">
        <v>-0.29145634999999998</v>
      </c>
      <c r="X1779">
        <v>2.597322E-3</v>
      </c>
      <c r="Y1779">
        <v>6.8094979999999998E-3</v>
      </c>
      <c r="Z1779">
        <v>1.5655505679999999</v>
      </c>
      <c r="AA1779">
        <v>4.4282211000000002E-2</v>
      </c>
      <c r="AB1779">
        <v>-2.21575E-2</v>
      </c>
      <c r="AC1779">
        <v>1.417362365</v>
      </c>
    </row>
    <row r="1780" spans="1:29" x14ac:dyDescent="0.3">
      <c r="A1780">
        <v>17.78</v>
      </c>
      <c r="B1780">
        <v>28.2</v>
      </c>
      <c r="C1780">
        <v>-100</v>
      </c>
      <c r="D1780">
        <v>-100</v>
      </c>
      <c r="E1780">
        <v>-100</v>
      </c>
      <c r="F1780">
        <v>-118.0576923</v>
      </c>
      <c r="G1780">
        <v>-116.8846154</v>
      </c>
      <c r="H1780">
        <v>-113.9711538</v>
      </c>
      <c r="I1780">
        <v>-94</v>
      </c>
      <c r="J1780">
        <v>-109</v>
      </c>
      <c r="K1780">
        <v>-115</v>
      </c>
      <c r="L1780">
        <v>-6.036607729</v>
      </c>
      <c r="M1780">
        <v>-5.976625147</v>
      </c>
      <c r="N1780">
        <v>-5.8276520119999997</v>
      </c>
      <c r="O1780">
        <v>-4.8064731350000001</v>
      </c>
      <c r="P1780">
        <v>-5.5734635289999996</v>
      </c>
      <c r="Q1780">
        <v>-5.8802596869999997</v>
      </c>
      <c r="R1780">
        <v>-0.30183038600000001</v>
      </c>
      <c r="S1780">
        <v>-0.29883125700000002</v>
      </c>
      <c r="T1780">
        <v>-0.29138260100000002</v>
      </c>
      <c r="U1780">
        <v>-0.240323657</v>
      </c>
      <c r="V1780">
        <v>-0.27867317600000002</v>
      </c>
      <c r="W1780">
        <v>-0.29401298399999998</v>
      </c>
      <c r="X1780">
        <v>1.7315480000000001E-3</v>
      </c>
      <c r="Y1780">
        <v>5.9654809999999999E-3</v>
      </c>
      <c r="Z1780">
        <v>1.564989902</v>
      </c>
      <c r="AA1780">
        <v>-2.2141106000000001E-2</v>
      </c>
      <c r="AB1780">
        <v>-2.3009712000000002E-2</v>
      </c>
      <c r="AC1780">
        <v>1.426333013</v>
      </c>
    </row>
    <row r="1781" spans="1:29" x14ac:dyDescent="0.3">
      <c r="A1781">
        <v>17.79</v>
      </c>
      <c r="B1781">
        <v>28.2</v>
      </c>
      <c r="C1781">
        <v>-100</v>
      </c>
      <c r="D1781">
        <v>-100</v>
      </c>
      <c r="E1781">
        <v>-100</v>
      </c>
      <c r="F1781">
        <v>-116.75</v>
      </c>
      <c r="G1781">
        <v>-117.0480769</v>
      </c>
      <c r="H1781">
        <v>-113.9326923</v>
      </c>
      <c r="I1781">
        <v>-116</v>
      </c>
      <c r="J1781">
        <v>-107</v>
      </c>
      <c r="K1781">
        <v>-113</v>
      </c>
      <c r="L1781">
        <v>-5.9697418999999998</v>
      </c>
      <c r="M1781">
        <v>-5.9849833749999997</v>
      </c>
      <c r="N1781">
        <v>-5.8256853700000004</v>
      </c>
      <c r="O1781">
        <v>-5.9313923800000001</v>
      </c>
      <c r="P1781">
        <v>-5.4711981429999996</v>
      </c>
      <c r="Q1781">
        <v>-5.7779943009999997</v>
      </c>
      <c r="R1781">
        <v>-0.29848709499999998</v>
      </c>
      <c r="S1781">
        <v>-0.29924916899999998</v>
      </c>
      <c r="T1781">
        <v>-0.29128426899999998</v>
      </c>
      <c r="U1781">
        <v>-0.29656961900000001</v>
      </c>
      <c r="V1781">
        <v>-0.27355990699999999</v>
      </c>
      <c r="W1781">
        <v>-0.288899715</v>
      </c>
      <c r="X1781">
        <v>-4.3998399999999998E-4</v>
      </c>
      <c r="Y1781">
        <v>5.0559089999999999E-3</v>
      </c>
      <c r="Z1781">
        <v>1.5596851439999999</v>
      </c>
      <c r="AA1781">
        <v>1.3284663E-2</v>
      </c>
      <c r="AB1781">
        <v>-2.5566349999999998E-3</v>
      </c>
      <c r="AC1781">
        <v>1.507068844</v>
      </c>
    </row>
    <row r="1782" spans="1:29" x14ac:dyDescent="0.3">
      <c r="A1782">
        <v>17.8</v>
      </c>
      <c r="B1782">
        <v>28.2</v>
      </c>
      <c r="C1782">
        <v>-100</v>
      </c>
      <c r="D1782">
        <v>-100</v>
      </c>
      <c r="E1782">
        <v>-100</v>
      </c>
      <c r="F1782">
        <v>-114.6634615</v>
      </c>
      <c r="G1782">
        <v>-116.0576923</v>
      </c>
      <c r="H1782">
        <v>-112.75</v>
      </c>
      <c r="I1782">
        <v>-113</v>
      </c>
      <c r="J1782">
        <v>-105</v>
      </c>
      <c r="K1782">
        <v>-117</v>
      </c>
      <c r="L1782">
        <v>-5.8630515689999996</v>
      </c>
      <c r="M1782">
        <v>-5.934342343</v>
      </c>
      <c r="N1782">
        <v>-5.7652111279999998</v>
      </c>
      <c r="O1782">
        <v>-5.7779943009999997</v>
      </c>
      <c r="P1782">
        <v>-5.3689327579999997</v>
      </c>
      <c r="Q1782">
        <v>-5.9825250729999997</v>
      </c>
      <c r="R1782">
        <v>-0.293152578</v>
      </c>
      <c r="S1782">
        <v>-0.29671711699999997</v>
      </c>
      <c r="T1782">
        <v>-0.288260556</v>
      </c>
      <c r="U1782">
        <v>-0.288899715</v>
      </c>
      <c r="V1782">
        <v>-0.26844663800000002</v>
      </c>
      <c r="W1782">
        <v>-0.29912625399999998</v>
      </c>
      <c r="X1782">
        <v>-2.0579869999999998E-3</v>
      </c>
      <c r="Y1782">
        <v>4.4495280000000003E-3</v>
      </c>
      <c r="Z1782">
        <v>1.5405793889999999</v>
      </c>
      <c r="AA1782">
        <v>1.1808590000000001E-2</v>
      </c>
      <c r="AB1782">
        <v>-1.3635385E-2</v>
      </c>
      <c r="AC1782">
        <v>1.50258352</v>
      </c>
    </row>
    <row r="1783" spans="1:29" x14ac:dyDescent="0.3">
      <c r="A1783">
        <v>17.809999999999999</v>
      </c>
      <c r="B1783">
        <v>28.2</v>
      </c>
      <c r="C1783">
        <v>-100</v>
      </c>
      <c r="D1783">
        <v>-100</v>
      </c>
      <c r="E1783">
        <v>-100</v>
      </c>
      <c r="F1783">
        <v>-112.4230769</v>
      </c>
      <c r="G1783">
        <v>-113.8846154</v>
      </c>
      <c r="H1783">
        <v>-110.3942308</v>
      </c>
      <c r="I1783">
        <v>-111</v>
      </c>
      <c r="J1783">
        <v>-107</v>
      </c>
      <c r="K1783">
        <v>-91</v>
      </c>
      <c r="L1783">
        <v>-5.7484946700000004</v>
      </c>
      <c r="M1783">
        <v>-5.8232270679999996</v>
      </c>
      <c r="N1783">
        <v>-5.644754303</v>
      </c>
      <c r="O1783">
        <v>-5.6757289149999997</v>
      </c>
      <c r="P1783">
        <v>-5.4711981429999996</v>
      </c>
      <c r="Q1783">
        <v>-4.6530750569999997</v>
      </c>
      <c r="R1783">
        <v>-0.28742473400000002</v>
      </c>
      <c r="S1783">
        <v>-0.29116135300000001</v>
      </c>
      <c r="T1783">
        <v>-0.282237715</v>
      </c>
      <c r="U1783">
        <v>-0.28378644600000003</v>
      </c>
      <c r="V1783">
        <v>-0.27355990699999999</v>
      </c>
      <c r="W1783">
        <v>-0.23265375299999999</v>
      </c>
      <c r="X1783">
        <v>-2.157338E-3</v>
      </c>
      <c r="Y1783">
        <v>4.7035519999999997E-3</v>
      </c>
      <c r="Z1783">
        <v>1.510217197</v>
      </c>
      <c r="AA1783">
        <v>5.9042950000000004E-3</v>
      </c>
      <c r="AB1783">
        <v>3.0679616E-2</v>
      </c>
      <c r="AC1783">
        <v>1.385965098</v>
      </c>
    </row>
    <row r="1784" spans="1:29" x14ac:dyDescent="0.3">
      <c r="A1784">
        <v>17.82</v>
      </c>
      <c r="B1784">
        <v>28.2</v>
      </c>
      <c r="C1784">
        <v>-100</v>
      </c>
      <c r="D1784">
        <v>-100</v>
      </c>
      <c r="E1784">
        <v>-100</v>
      </c>
      <c r="F1784">
        <v>-110.0384615</v>
      </c>
      <c r="G1784">
        <v>-111.7307692</v>
      </c>
      <c r="H1784">
        <v>-108.0769231</v>
      </c>
      <c r="I1784">
        <v>-107</v>
      </c>
      <c r="J1784">
        <v>-88</v>
      </c>
      <c r="K1784">
        <v>-110</v>
      </c>
      <c r="L1784">
        <v>-5.6265628640000003</v>
      </c>
      <c r="M1784">
        <v>-5.7130951139999997</v>
      </c>
      <c r="N1784">
        <v>-5.5262641199999996</v>
      </c>
      <c r="O1784">
        <v>-5.4711981429999996</v>
      </c>
      <c r="P1784">
        <v>-4.4996769780000001</v>
      </c>
      <c r="Q1784">
        <v>-5.6245962220000001</v>
      </c>
      <c r="R1784">
        <v>-0.28132814299999997</v>
      </c>
      <c r="S1784">
        <v>-0.28565475600000001</v>
      </c>
      <c r="T1784">
        <v>-0.27631320599999998</v>
      </c>
      <c r="U1784">
        <v>-0.27355990699999999</v>
      </c>
      <c r="V1784">
        <v>-0.22498384900000001</v>
      </c>
      <c r="W1784">
        <v>-0.281229811</v>
      </c>
      <c r="X1784">
        <v>-2.4979709999999999E-3</v>
      </c>
      <c r="Y1784">
        <v>4.7854960000000002E-3</v>
      </c>
      <c r="Z1784">
        <v>1.479466851</v>
      </c>
      <c r="AA1784">
        <v>2.8045400000000002E-2</v>
      </c>
      <c r="AB1784">
        <v>-2.1305289000000002E-2</v>
      </c>
      <c r="AC1784">
        <v>1.368023802</v>
      </c>
    </row>
    <row r="1785" spans="1:29" x14ac:dyDescent="0.3">
      <c r="A1785">
        <v>17.829999999999998</v>
      </c>
      <c r="B1785">
        <v>28.2</v>
      </c>
      <c r="C1785">
        <v>-100</v>
      </c>
      <c r="D1785">
        <v>-100</v>
      </c>
      <c r="E1785">
        <v>-100</v>
      </c>
      <c r="F1785">
        <v>-110.0288462</v>
      </c>
      <c r="G1785">
        <v>-110.0288462</v>
      </c>
      <c r="H1785">
        <v>-105.625</v>
      </c>
      <c r="I1785">
        <v>-84</v>
      </c>
      <c r="J1785">
        <v>-118</v>
      </c>
      <c r="K1785">
        <v>-105</v>
      </c>
      <c r="L1785">
        <v>-5.6260712039999996</v>
      </c>
      <c r="M1785">
        <v>-5.6260712039999996</v>
      </c>
      <c r="N1785">
        <v>-5.4008906909999999</v>
      </c>
      <c r="O1785">
        <v>-4.2951462060000001</v>
      </c>
      <c r="P1785">
        <v>-6.0336577660000001</v>
      </c>
      <c r="Q1785">
        <v>-5.3689327579999997</v>
      </c>
      <c r="R1785">
        <v>-0.28130356000000001</v>
      </c>
      <c r="S1785">
        <v>-0.28130356000000001</v>
      </c>
      <c r="T1785">
        <v>-0.27004453499999997</v>
      </c>
      <c r="U1785">
        <v>-0.21475731000000001</v>
      </c>
      <c r="V1785">
        <v>-0.30168288799999998</v>
      </c>
      <c r="W1785">
        <v>-0.26844663800000002</v>
      </c>
      <c r="X1785">
        <v>0</v>
      </c>
      <c r="Y1785">
        <v>7.5060170000000002E-3</v>
      </c>
      <c r="Z1785">
        <v>1.460792377</v>
      </c>
      <c r="AA1785">
        <v>-5.0186505999999999E-2</v>
      </c>
      <c r="AB1785">
        <v>-6.8176920000000002E-3</v>
      </c>
      <c r="AC1785">
        <v>1.37699445</v>
      </c>
    </row>
    <row r="1786" spans="1:29" x14ac:dyDescent="0.3">
      <c r="A1786">
        <v>17.84</v>
      </c>
      <c r="B1786">
        <v>28.2</v>
      </c>
      <c r="C1786">
        <v>-100</v>
      </c>
      <c r="D1786">
        <v>-100</v>
      </c>
      <c r="E1786">
        <v>-100</v>
      </c>
      <c r="F1786">
        <v>-111.2019231</v>
      </c>
      <c r="G1786">
        <v>-109.5769231</v>
      </c>
      <c r="H1786">
        <v>-103.8173077</v>
      </c>
      <c r="I1786">
        <v>-107</v>
      </c>
      <c r="J1786">
        <v>-125</v>
      </c>
      <c r="K1786">
        <v>-101</v>
      </c>
      <c r="L1786">
        <v>-5.6860537860000004</v>
      </c>
      <c r="M1786">
        <v>-5.6029631599999998</v>
      </c>
      <c r="N1786">
        <v>-5.3084585149999999</v>
      </c>
      <c r="O1786">
        <v>-5.4711981429999996</v>
      </c>
      <c r="P1786">
        <v>-6.3915866159999997</v>
      </c>
      <c r="Q1786">
        <v>-5.1644019859999997</v>
      </c>
      <c r="R1786">
        <v>-0.284302689</v>
      </c>
      <c r="S1786">
        <v>-0.28014815799999998</v>
      </c>
      <c r="T1786">
        <v>-0.265422926</v>
      </c>
      <c r="U1786">
        <v>-0.27355990699999999</v>
      </c>
      <c r="V1786">
        <v>-0.31957933100000002</v>
      </c>
      <c r="W1786">
        <v>-0.25822009899999998</v>
      </c>
      <c r="X1786">
        <v>2.3986200000000002E-3</v>
      </c>
      <c r="Y1786">
        <v>1.1201665E-2</v>
      </c>
      <c r="Z1786">
        <v>1.4559188999999999</v>
      </c>
      <c r="AA1786">
        <v>-2.6569327E-2</v>
      </c>
      <c r="AB1786">
        <v>2.5566346E-2</v>
      </c>
      <c r="AC1786">
        <v>1.4936128719999999</v>
      </c>
    </row>
    <row r="1787" spans="1:29" x14ac:dyDescent="0.3">
      <c r="A1787">
        <v>17.850000000000001</v>
      </c>
      <c r="B1787">
        <v>28.2</v>
      </c>
      <c r="C1787">
        <v>-100</v>
      </c>
      <c r="D1787">
        <v>-100</v>
      </c>
      <c r="E1787">
        <v>-100</v>
      </c>
      <c r="F1787">
        <v>-111.4230769</v>
      </c>
      <c r="G1787">
        <v>-109.9038462</v>
      </c>
      <c r="H1787">
        <v>-103.0288462</v>
      </c>
      <c r="I1787">
        <v>-106</v>
      </c>
      <c r="J1787">
        <v>-127</v>
      </c>
      <c r="K1787">
        <v>-102</v>
      </c>
      <c r="L1787">
        <v>-5.697361978</v>
      </c>
      <c r="M1787">
        <v>-5.6196796170000001</v>
      </c>
      <c r="N1787">
        <v>-5.268142353</v>
      </c>
      <c r="O1787">
        <v>-5.4200654510000001</v>
      </c>
      <c r="P1787">
        <v>-6.4938520019999997</v>
      </c>
      <c r="Q1787">
        <v>-5.2155346790000001</v>
      </c>
      <c r="R1787">
        <v>-0.28486809899999999</v>
      </c>
      <c r="S1787">
        <v>-0.28098398099999999</v>
      </c>
      <c r="T1787">
        <v>-0.263407118</v>
      </c>
      <c r="U1787">
        <v>-0.27100327299999999</v>
      </c>
      <c r="V1787">
        <v>-0.3246926</v>
      </c>
      <c r="W1787">
        <v>-0.26077673400000001</v>
      </c>
      <c r="X1787">
        <v>2.242497E-3</v>
      </c>
      <c r="Y1787">
        <v>1.3012615E-2</v>
      </c>
      <c r="Z1787">
        <v>1.4548406970000001</v>
      </c>
      <c r="AA1787">
        <v>-3.0997548E-2</v>
      </c>
      <c r="AB1787">
        <v>2.4714135000000002E-2</v>
      </c>
      <c r="AC1787">
        <v>1.50258352</v>
      </c>
    </row>
    <row r="1788" spans="1:29" x14ac:dyDescent="0.3">
      <c r="A1788">
        <v>17.86</v>
      </c>
      <c r="B1788">
        <v>28.2</v>
      </c>
      <c r="C1788">
        <v>-100</v>
      </c>
      <c r="D1788">
        <v>-100</v>
      </c>
      <c r="E1788">
        <v>-100</v>
      </c>
      <c r="F1788">
        <v>-112.6634615</v>
      </c>
      <c r="G1788">
        <v>-110.7403846</v>
      </c>
      <c r="H1788">
        <v>-103.8173077</v>
      </c>
      <c r="I1788">
        <v>-114</v>
      </c>
      <c r="J1788">
        <v>-120</v>
      </c>
      <c r="K1788">
        <v>-87</v>
      </c>
      <c r="L1788">
        <v>-5.7607861829999996</v>
      </c>
      <c r="M1788">
        <v>-5.6624540809999999</v>
      </c>
      <c r="N1788">
        <v>-5.3084585149999999</v>
      </c>
      <c r="O1788">
        <v>-5.8291269940000001</v>
      </c>
      <c r="P1788">
        <v>-6.1359231520000002</v>
      </c>
      <c r="Q1788">
        <v>-4.4485442849999997</v>
      </c>
      <c r="R1788">
        <v>-0.28803930900000002</v>
      </c>
      <c r="S1788">
        <v>-0.283122704</v>
      </c>
      <c r="T1788">
        <v>-0.265422926</v>
      </c>
      <c r="U1788">
        <v>-0.29145634999999998</v>
      </c>
      <c r="V1788">
        <v>-0.30679615799999999</v>
      </c>
      <c r="W1788">
        <v>-0.22242721400000001</v>
      </c>
      <c r="X1788">
        <v>2.8386029999999999E-3</v>
      </c>
      <c r="Y1788">
        <v>1.3438721000000001E-2</v>
      </c>
      <c r="Z1788">
        <v>1.467692875</v>
      </c>
      <c r="AA1788">
        <v>-8.8564420000000008E-3</v>
      </c>
      <c r="AB1788">
        <v>5.1132693E-2</v>
      </c>
      <c r="AC1788">
        <v>1.4397889850000001</v>
      </c>
    </row>
    <row r="1789" spans="1:29" x14ac:dyDescent="0.3">
      <c r="A1789">
        <v>17.87</v>
      </c>
      <c r="B1789">
        <v>28.2</v>
      </c>
      <c r="C1789">
        <v>-100</v>
      </c>
      <c r="D1789">
        <v>-100</v>
      </c>
      <c r="E1789">
        <v>-100</v>
      </c>
      <c r="F1789">
        <v>-113.4230769</v>
      </c>
      <c r="G1789">
        <v>-112.5865385</v>
      </c>
      <c r="H1789">
        <v>-106.3173077</v>
      </c>
      <c r="I1789">
        <v>-116</v>
      </c>
      <c r="J1789">
        <v>-93</v>
      </c>
      <c r="K1789">
        <v>-106</v>
      </c>
      <c r="L1789">
        <v>-5.7996273629999999</v>
      </c>
      <c r="M1789">
        <v>-5.7568528990000001</v>
      </c>
      <c r="N1789">
        <v>-5.4362902469999996</v>
      </c>
      <c r="O1789">
        <v>-5.9313923800000001</v>
      </c>
      <c r="P1789">
        <v>-4.7553404419999996</v>
      </c>
      <c r="Q1789">
        <v>-5.4200654510000001</v>
      </c>
      <c r="R1789">
        <v>-0.28998136800000002</v>
      </c>
      <c r="S1789">
        <v>-0.28784264500000001</v>
      </c>
      <c r="T1789">
        <v>-0.27181451200000001</v>
      </c>
      <c r="U1789">
        <v>-0.29656961900000001</v>
      </c>
      <c r="V1789">
        <v>-0.23776702199999999</v>
      </c>
      <c r="W1789">
        <v>-0.27100327299999999</v>
      </c>
      <c r="X1789">
        <v>1.234792E-3</v>
      </c>
      <c r="Y1789">
        <v>1.1398329E-2</v>
      </c>
      <c r="Z1789">
        <v>1.490593904</v>
      </c>
      <c r="AA1789">
        <v>3.3949695000000002E-2</v>
      </c>
      <c r="AB1789">
        <v>-2.5566349999999998E-3</v>
      </c>
      <c r="AC1789">
        <v>1.412877041</v>
      </c>
    </row>
    <row r="1790" spans="1:29" x14ac:dyDescent="0.3">
      <c r="A1790">
        <v>17.88</v>
      </c>
      <c r="B1790">
        <v>28.2</v>
      </c>
      <c r="C1790">
        <v>-100</v>
      </c>
      <c r="D1790">
        <v>-100</v>
      </c>
      <c r="E1790">
        <v>-100</v>
      </c>
      <c r="F1790">
        <v>-114.2019231</v>
      </c>
      <c r="G1790">
        <v>-114.6826923</v>
      </c>
      <c r="H1790">
        <v>-108.8173077</v>
      </c>
      <c r="I1790">
        <v>-124</v>
      </c>
      <c r="J1790">
        <v>-113</v>
      </c>
      <c r="K1790">
        <v>-104</v>
      </c>
      <c r="L1790">
        <v>-5.839451865</v>
      </c>
      <c r="M1790">
        <v>-5.8640348900000001</v>
      </c>
      <c r="N1790">
        <v>-5.5641219800000004</v>
      </c>
      <c r="O1790">
        <v>-6.3404539230000001</v>
      </c>
      <c r="P1790">
        <v>-5.7779943009999997</v>
      </c>
      <c r="Q1790">
        <v>-5.3178000650000001</v>
      </c>
      <c r="R1790">
        <v>-0.291972593</v>
      </c>
      <c r="S1790">
        <v>-0.29320174500000001</v>
      </c>
      <c r="T1790">
        <v>-0.27820609899999998</v>
      </c>
      <c r="U1790">
        <v>-0.31702269599999999</v>
      </c>
      <c r="V1790">
        <v>-0.288899715</v>
      </c>
      <c r="W1790">
        <v>-0.26589000299999999</v>
      </c>
      <c r="X1790">
        <v>-7.0965100000000005E-4</v>
      </c>
      <c r="Y1790">
        <v>9.5873799999999995E-3</v>
      </c>
      <c r="Z1790">
        <v>1.514702521</v>
      </c>
      <c r="AA1790">
        <v>1.6236811E-2</v>
      </c>
      <c r="AB1790">
        <v>2.4714135000000002E-2</v>
      </c>
      <c r="AC1790">
        <v>1.529495464</v>
      </c>
    </row>
    <row r="1791" spans="1:29" x14ac:dyDescent="0.3">
      <c r="A1791">
        <v>17.89</v>
      </c>
      <c r="B1791">
        <v>28.2</v>
      </c>
      <c r="C1791">
        <v>-100</v>
      </c>
      <c r="D1791">
        <v>-100</v>
      </c>
      <c r="E1791">
        <v>-100</v>
      </c>
      <c r="F1791">
        <v>-116.2211538</v>
      </c>
      <c r="G1791">
        <v>-116.7884615</v>
      </c>
      <c r="H1791">
        <v>-111</v>
      </c>
      <c r="I1791">
        <v>-98</v>
      </c>
      <c r="J1791">
        <v>-111</v>
      </c>
      <c r="K1791">
        <v>-100</v>
      </c>
      <c r="L1791">
        <v>-5.9427005719999997</v>
      </c>
      <c r="M1791">
        <v>-5.971708542</v>
      </c>
      <c r="N1791">
        <v>-5.6757289149999997</v>
      </c>
      <c r="O1791">
        <v>-5.0110039070000001</v>
      </c>
      <c r="P1791">
        <v>-5.6757289149999997</v>
      </c>
      <c r="Q1791">
        <v>-5.1132692930000001</v>
      </c>
      <c r="R1791">
        <v>-0.29713502899999999</v>
      </c>
      <c r="S1791">
        <v>-0.29858542700000001</v>
      </c>
      <c r="T1791">
        <v>-0.28378644600000003</v>
      </c>
      <c r="U1791">
        <v>-0.25055019499999998</v>
      </c>
      <c r="V1791">
        <v>-0.28378644600000003</v>
      </c>
      <c r="W1791">
        <v>-0.25566346499999998</v>
      </c>
      <c r="X1791">
        <v>-8.37388E-4</v>
      </c>
      <c r="Y1791">
        <v>9.3825209999999996E-3</v>
      </c>
      <c r="Z1791">
        <v>1.542994564</v>
      </c>
      <c r="AA1791">
        <v>-1.9188957999999999E-2</v>
      </c>
      <c r="AB1791">
        <v>7.669904E-3</v>
      </c>
      <c r="AC1791">
        <v>1.385965098</v>
      </c>
    </row>
    <row r="1792" spans="1:29" x14ac:dyDescent="0.3">
      <c r="A1792">
        <v>17.899999999999999</v>
      </c>
      <c r="B1792">
        <v>28.2</v>
      </c>
      <c r="C1792">
        <v>-100</v>
      </c>
      <c r="D1792">
        <v>-100</v>
      </c>
      <c r="E1792">
        <v>-100</v>
      </c>
      <c r="F1792">
        <v>-117.3076923</v>
      </c>
      <c r="G1792">
        <v>-117.9615385</v>
      </c>
      <c r="H1792">
        <v>-111.7019231</v>
      </c>
      <c r="I1792">
        <v>-119</v>
      </c>
      <c r="J1792">
        <v>-111</v>
      </c>
      <c r="K1792">
        <v>-104</v>
      </c>
      <c r="L1792">
        <v>-5.9982582090000003</v>
      </c>
      <c r="M1792">
        <v>-6.031691124</v>
      </c>
      <c r="N1792">
        <v>-5.7116201320000002</v>
      </c>
      <c r="O1792">
        <v>-6.0847904589999997</v>
      </c>
      <c r="P1792">
        <v>-5.6757289149999997</v>
      </c>
      <c r="Q1792">
        <v>-5.3178000650000001</v>
      </c>
      <c r="R1792">
        <v>-0.29991290999999998</v>
      </c>
      <c r="S1792">
        <v>-0.301584556</v>
      </c>
      <c r="T1792">
        <v>-0.285581007</v>
      </c>
      <c r="U1792">
        <v>-0.30423952300000001</v>
      </c>
      <c r="V1792">
        <v>-0.28378644600000003</v>
      </c>
      <c r="W1792">
        <v>-0.26589000299999999</v>
      </c>
      <c r="X1792">
        <v>-9.6512500000000005E-4</v>
      </c>
      <c r="Y1792">
        <v>1.0111818E-2</v>
      </c>
      <c r="Z1792">
        <v>1.556278023</v>
      </c>
      <c r="AA1792">
        <v>1.1808590000000001E-2</v>
      </c>
      <c r="AB1792">
        <v>1.8748654E-2</v>
      </c>
      <c r="AC1792">
        <v>1.4980981959999999</v>
      </c>
    </row>
    <row r="1793" spans="1:29" x14ac:dyDescent="0.3">
      <c r="A1793">
        <v>17.91</v>
      </c>
      <c r="B1793">
        <v>28.2</v>
      </c>
      <c r="C1793">
        <v>-100</v>
      </c>
      <c r="D1793">
        <v>-100</v>
      </c>
      <c r="E1793">
        <v>-100</v>
      </c>
      <c r="F1793">
        <v>-117.2884615</v>
      </c>
      <c r="G1793">
        <v>-117.9423077</v>
      </c>
      <c r="H1793">
        <v>-111.1923077</v>
      </c>
      <c r="I1793">
        <v>-227</v>
      </c>
      <c r="J1793">
        <v>-109</v>
      </c>
      <c r="K1793">
        <v>-86</v>
      </c>
      <c r="L1793">
        <v>-5.9972748879999997</v>
      </c>
      <c r="M1793">
        <v>-6.0307078030000003</v>
      </c>
      <c r="N1793">
        <v>-5.6855621249999997</v>
      </c>
      <c r="O1793">
        <v>-11.607121299999999</v>
      </c>
      <c r="P1793">
        <v>-5.5734635289999996</v>
      </c>
      <c r="Q1793">
        <v>-4.3974115920000001</v>
      </c>
      <c r="R1793">
        <v>-0.29986374399999999</v>
      </c>
      <c r="S1793">
        <v>-0.30153539000000001</v>
      </c>
      <c r="T1793">
        <v>-0.28427810599999997</v>
      </c>
      <c r="U1793">
        <v>-0.58035606500000003</v>
      </c>
      <c r="V1793">
        <v>-0.27867317600000002</v>
      </c>
      <c r="W1793">
        <v>-0.21987058000000001</v>
      </c>
      <c r="X1793">
        <v>-9.6512500000000005E-4</v>
      </c>
      <c r="Y1793">
        <v>1.0947640999999999E-2</v>
      </c>
      <c r="Z1793">
        <v>1.553819721</v>
      </c>
      <c r="AA1793">
        <v>0.17417669699999999</v>
      </c>
      <c r="AB1793">
        <v>0.13976269399999999</v>
      </c>
      <c r="AC1793">
        <v>1.892806703</v>
      </c>
    </row>
    <row r="1794" spans="1:29" x14ac:dyDescent="0.3">
      <c r="A1794">
        <v>17.920000000000002</v>
      </c>
      <c r="B1794">
        <v>28.2</v>
      </c>
      <c r="C1794">
        <v>-100</v>
      </c>
      <c r="D1794">
        <v>-100</v>
      </c>
      <c r="E1794">
        <v>-100</v>
      </c>
      <c r="F1794">
        <v>-116.8173077</v>
      </c>
      <c r="G1794">
        <v>-117.8557692</v>
      </c>
      <c r="H1794">
        <v>-111.1153846</v>
      </c>
      <c r="I1794">
        <v>0</v>
      </c>
      <c r="J1794">
        <v>-109</v>
      </c>
      <c r="K1794">
        <v>-116</v>
      </c>
      <c r="L1794">
        <v>-5.9731835230000003</v>
      </c>
      <c r="M1794">
        <v>-6.0262828580000001</v>
      </c>
      <c r="N1794">
        <v>-5.6816288410000002</v>
      </c>
      <c r="O1794">
        <v>0</v>
      </c>
      <c r="P1794">
        <v>-5.5734635289999996</v>
      </c>
      <c r="Q1794">
        <v>-5.9313923800000001</v>
      </c>
      <c r="R1794">
        <v>-0.29865917600000003</v>
      </c>
      <c r="S1794">
        <v>-0.30131414299999998</v>
      </c>
      <c r="T1794">
        <v>-0.28408144200000002</v>
      </c>
      <c r="U1794">
        <v>0</v>
      </c>
      <c r="V1794">
        <v>-0.27867317600000002</v>
      </c>
      <c r="W1794">
        <v>-0.29656961900000001</v>
      </c>
      <c r="X1794">
        <v>-1.532846E-3</v>
      </c>
      <c r="Y1794">
        <v>1.0603478E-2</v>
      </c>
      <c r="Z1794">
        <v>1.5509732650000001</v>
      </c>
      <c r="AA1794">
        <v>-0.16089203299999999</v>
      </c>
      <c r="AB1794">
        <v>-0.104822021</v>
      </c>
      <c r="AC1794">
        <v>1.009197887</v>
      </c>
    </row>
    <row r="1795" spans="1:29" x14ac:dyDescent="0.3">
      <c r="A1795">
        <v>17.93</v>
      </c>
      <c r="B1795">
        <v>28.2</v>
      </c>
      <c r="C1795">
        <v>-100</v>
      </c>
      <c r="D1795">
        <v>-100</v>
      </c>
      <c r="E1795">
        <v>-100</v>
      </c>
      <c r="F1795">
        <v>-116.2115385</v>
      </c>
      <c r="G1795">
        <v>-118.125</v>
      </c>
      <c r="H1795">
        <v>-111.1346154</v>
      </c>
      <c r="I1795">
        <v>-115</v>
      </c>
      <c r="J1795">
        <v>-82</v>
      </c>
      <c r="K1795">
        <v>-118</v>
      </c>
      <c r="L1795">
        <v>-5.9422089109999998</v>
      </c>
      <c r="M1795">
        <v>-6.0400493519999996</v>
      </c>
      <c r="N1795">
        <v>-5.6826121619999999</v>
      </c>
      <c r="O1795">
        <v>-5.8802596869999997</v>
      </c>
      <c r="P1795">
        <v>-4.1928808200000001</v>
      </c>
      <c r="Q1795">
        <v>-6.0336577660000001</v>
      </c>
      <c r="R1795">
        <v>-0.29711044599999997</v>
      </c>
      <c r="S1795">
        <v>-0.30200246800000002</v>
      </c>
      <c r="T1795">
        <v>-0.28413060800000001</v>
      </c>
      <c r="U1795">
        <v>-0.29401298399999998</v>
      </c>
      <c r="V1795">
        <v>-0.209644041</v>
      </c>
      <c r="W1795">
        <v>-0.30168288799999998</v>
      </c>
      <c r="X1795">
        <v>-2.8244099999999999E-3</v>
      </c>
      <c r="Y1795">
        <v>1.0283899000000001E-2</v>
      </c>
      <c r="Z1795">
        <v>1.5495500369999999</v>
      </c>
      <c r="AA1795">
        <v>4.8710431999999998E-2</v>
      </c>
      <c r="AB1795">
        <v>-3.3236250000000002E-2</v>
      </c>
      <c r="AC1795">
        <v>1.412877041</v>
      </c>
    </row>
    <row r="1796" spans="1:29" x14ac:dyDescent="0.3">
      <c r="A1796">
        <v>17.940000000000001</v>
      </c>
      <c r="B1796">
        <v>28.2</v>
      </c>
      <c r="C1796">
        <v>-100</v>
      </c>
      <c r="D1796">
        <v>-100</v>
      </c>
      <c r="E1796">
        <v>-100</v>
      </c>
      <c r="F1796">
        <v>-115.9903846</v>
      </c>
      <c r="G1796">
        <v>-118.5384615</v>
      </c>
      <c r="H1796">
        <v>-111.0480769</v>
      </c>
      <c r="I1796">
        <v>-199</v>
      </c>
      <c r="J1796">
        <v>-211</v>
      </c>
      <c r="K1796">
        <v>-233</v>
      </c>
      <c r="L1796">
        <v>-5.9309007190000003</v>
      </c>
      <c r="M1796">
        <v>-6.0611907540000001</v>
      </c>
      <c r="N1796">
        <v>-5.6781872179999997</v>
      </c>
      <c r="O1796">
        <v>-10.17540589</v>
      </c>
      <c r="P1796">
        <v>-10.788998210000001</v>
      </c>
      <c r="Q1796">
        <v>-11.91391745</v>
      </c>
      <c r="R1796">
        <v>-0.29654503599999998</v>
      </c>
      <c r="S1796">
        <v>-0.30305953800000002</v>
      </c>
      <c r="T1796">
        <v>-0.28390936100000003</v>
      </c>
      <c r="U1796">
        <v>-0.50877029500000004</v>
      </c>
      <c r="V1796">
        <v>-0.53944990999999998</v>
      </c>
      <c r="W1796">
        <v>-0.59569587300000004</v>
      </c>
      <c r="X1796">
        <v>-3.7611490000000001E-3</v>
      </c>
      <c r="Y1796">
        <v>1.0595284E-2</v>
      </c>
      <c r="Z1796">
        <v>1.550024447</v>
      </c>
      <c r="AA1796">
        <v>-1.7712884000000002E-2</v>
      </c>
      <c r="AB1796">
        <v>-4.7723847E-2</v>
      </c>
      <c r="AC1796">
        <v>2.8840632940000002</v>
      </c>
    </row>
    <row r="1797" spans="1:29" x14ac:dyDescent="0.3">
      <c r="A1797">
        <v>17.95</v>
      </c>
      <c r="B1797">
        <v>28.2</v>
      </c>
      <c r="C1797">
        <v>-100</v>
      </c>
      <c r="D1797">
        <v>-100</v>
      </c>
      <c r="E1797">
        <v>-100</v>
      </c>
      <c r="F1797">
        <v>-116.3942308</v>
      </c>
      <c r="G1797">
        <v>-118.7211538</v>
      </c>
      <c r="H1797">
        <v>-110.7115385</v>
      </c>
      <c r="I1797">
        <v>-105</v>
      </c>
      <c r="J1797">
        <v>-114</v>
      </c>
      <c r="K1797">
        <v>-107</v>
      </c>
      <c r="L1797">
        <v>-5.9515504610000001</v>
      </c>
      <c r="M1797">
        <v>-6.0705323040000003</v>
      </c>
      <c r="N1797">
        <v>-5.6609790999999996</v>
      </c>
      <c r="O1797">
        <v>-5.3689327579999997</v>
      </c>
      <c r="P1797">
        <v>-5.8291269940000001</v>
      </c>
      <c r="Q1797">
        <v>-5.4711981429999996</v>
      </c>
      <c r="R1797">
        <v>-0.29757752300000001</v>
      </c>
      <c r="S1797">
        <v>-0.303526615</v>
      </c>
      <c r="T1797">
        <v>-0.28304895499999999</v>
      </c>
      <c r="U1797">
        <v>-0.26844663800000002</v>
      </c>
      <c r="V1797">
        <v>-0.29145634999999998</v>
      </c>
      <c r="W1797">
        <v>-0.27355990699999999</v>
      </c>
      <c r="X1797">
        <v>-3.4347100000000001E-3</v>
      </c>
      <c r="Y1797">
        <v>1.1668743000000001E-2</v>
      </c>
      <c r="Z1797">
        <v>1.551145778</v>
      </c>
      <c r="AA1797">
        <v>-1.3284663E-2</v>
      </c>
      <c r="AB1797">
        <v>4.2610579999999999E-3</v>
      </c>
      <c r="AC1797">
        <v>1.4622156049999999</v>
      </c>
    </row>
    <row r="1798" spans="1:29" x14ac:dyDescent="0.3">
      <c r="A1798">
        <v>17.96</v>
      </c>
      <c r="B1798">
        <v>28.2</v>
      </c>
      <c r="C1798">
        <v>-100</v>
      </c>
      <c r="D1798">
        <v>-100</v>
      </c>
      <c r="E1798">
        <v>-100</v>
      </c>
      <c r="F1798">
        <v>-115.7980769</v>
      </c>
      <c r="G1798">
        <v>-118.5288462</v>
      </c>
      <c r="H1798">
        <v>-110.1826923</v>
      </c>
      <c r="I1798">
        <v>-105</v>
      </c>
      <c r="J1798">
        <v>-120</v>
      </c>
      <c r="K1798">
        <v>-82</v>
      </c>
      <c r="L1798">
        <v>-5.9210675090000002</v>
      </c>
      <c r="M1798">
        <v>-6.0606990940000003</v>
      </c>
      <c r="N1798">
        <v>-5.6339377720000003</v>
      </c>
      <c r="O1798">
        <v>-5.3689327579999997</v>
      </c>
      <c r="P1798">
        <v>-6.1359231520000002</v>
      </c>
      <c r="Q1798">
        <v>-4.1928808200000001</v>
      </c>
      <c r="R1798">
        <v>-0.29605337500000001</v>
      </c>
      <c r="S1798">
        <v>-0.30303495499999999</v>
      </c>
      <c r="T1798">
        <v>-0.28169688900000001</v>
      </c>
      <c r="U1798">
        <v>-0.26844663800000002</v>
      </c>
      <c r="V1798">
        <v>-0.30679615799999999</v>
      </c>
      <c r="W1798">
        <v>-0.209644041</v>
      </c>
      <c r="X1798">
        <v>-4.0308169999999999E-3</v>
      </c>
      <c r="Y1798">
        <v>1.1898183999999999E-2</v>
      </c>
      <c r="Z1798">
        <v>1.545237226</v>
      </c>
      <c r="AA1798">
        <v>-2.2141106000000001E-2</v>
      </c>
      <c r="AB1798">
        <v>5.1984903999999998E-2</v>
      </c>
      <c r="AC1798">
        <v>1.37699445</v>
      </c>
    </row>
    <row r="1799" spans="1:29" x14ac:dyDescent="0.3">
      <c r="A1799">
        <v>17.97</v>
      </c>
      <c r="B1799">
        <v>28.2</v>
      </c>
      <c r="C1799">
        <v>-100</v>
      </c>
      <c r="D1799">
        <v>-100</v>
      </c>
      <c r="E1799">
        <v>-100</v>
      </c>
      <c r="F1799">
        <v>-114.9423077</v>
      </c>
      <c r="G1799">
        <v>-118.2403846</v>
      </c>
      <c r="H1799">
        <v>-109.8653846</v>
      </c>
      <c r="I1799">
        <v>-101</v>
      </c>
      <c r="J1799">
        <v>-103</v>
      </c>
      <c r="K1799">
        <v>-95</v>
      </c>
      <c r="L1799">
        <v>-5.8773097239999998</v>
      </c>
      <c r="M1799">
        <v>-6.0459492780000001</v>
      </c>
      <c r="N1799">
        <v>-5.6177129749999999</v>
      </c>
      <c r="O1799">
        <v>-5.1644019859999997</v>
      </c>
      <c r="P1799">
        <v>-5.2666673719999997</v>
      </c>
      <c r="Q1799">
        <v>-4.8576058279999996</v>
      </c>
      <c r="R1799">
        <v>-0.29386548600000001</v>
      </c>
      <c r="S1799">
        <v>-0.30229746400000002</v>
      </c>
      <c r="T1799">
        <v>-0.28088564900000002</v>
      </c>
      <c r="U1799">
        <v>-0.25822009899999998</v>
      </c>
      <c r="V1799">
        <v>-0.26333336899999998</v>
      </c>
      <c r="W1799">
        <v>-0.242880291</v>
      </c>
      <c r="X1799">
        <v>-4.8682049999999996E-3</v>
      </c>
      <c r="Y1799">
        <v>1.1463884000000001E-2</v>
      </c>
      <c r="Z1799">
        <v>1.538681752</v>
      </c>
      <c r="AA1799">
        <v>-2.952147E-3</v>
      </c>
      <c r="AB1799">
        <v>1.1930962E-2</v>
      </c>
      <c r="AC1799">
        <v>1.3411118580000001</v>
      </c>
    </row>
    <row r="1800" spans="1:29" x14ac:dyDescent="0.3">
      <c r="A1800">
        <v>17.98</v>
      </c>
      <c r="B1800">
        <v>28.2</v>
      </c>
      <c r="C1800">
        <v>-100</v>
      </c>
      <c r="D1800">
        <v>-100</v>
      </c>
      <c r="E1800">
        <v>-100</v>
      </c>
      <c r="F1800">
        <v>-114.7788462</v>
      </c>
      <c r="G1800">
        <v>-118.25</v>
      </c>
      <c r="H1800">
        <v>-109.6826923</v>
      </c>
      <c r="I1800">
        <v>-105</v>
      </c>
      <c r="J1800">
        <v>-133</v>
      </c>
      <c r="K1800">
        <v>-97</v>
      </c>
      <c r="L1800">
        <v>-5.8689514950000001</v>
      </c>
      <c r="M1800">
        <v>-6.046440939</v>
      </c>
      <c r="N1800">
        <v>-5.6083714249999996</v>
      </c>
      <c r="O1800">
        <v>-5.3689327579999997</v>
      </c>
      <c r="P1800">
        <v>-6.8006481599999997</v>
      </c>
      <c r="Q1800">
        <v>-4.9598712139999996</v>
      </c>
      <c r="R1800">
        <v>-0.29344757500000002</v>
      </c>
      <c r="S1800">
        <v>-0.30232204699999998</v>
      </c>
      <c r="T1800">
        <v>-0.28041857100000001</v>
      </c>
      <c r="U1800">
        <v>-0.26844663800000002</v>
      </c>
      <c r="V1800">
        <v>-0.34003240800000001</v>
      </c>
      <c r="W1800">
        <v>-0.247993561</v>
      </c>
      <c r="X1800">
        <v>-5.1236789999999999E-3</v>
      </c>
      <c r="Y1800">
        <v>1.1644160000000001E-2</v>
      </c>
      <c r="Z1800">
        <v>1.537172268</v>
      </c>
      <c r="AA1800">
        <v>-4.1330064E-2</v>
      </c>
      <c r="AB1800">
        <v>3.7497308E-2</v>
      </c>
      <c r="AC1800">
        <v>1.50258352</v>
      </c>
    </row>
    <row r="1801" spans="1:29" x14ac:dyDescent="0.3">
      <c r="A1801">
        <v>17.989999999999998</v>
      </c>
      <c r="B1801">
        <v>28.2</v>
      </c>
      <c r="C1801">
        <v>-100</v>
      </c>
      <c r="D1801">
        <v>-100</v>
      </c>
      <c r="E1801">
        <v>-100</v>
      </c>
      <c r="F1801">
        <v>-113.4038462</v>
      </c>
      <c r="G1801">
        <v>-117.6442308</v>
      </c>
      <c r="H1801">
        <v>-108.3269231</v>
      </c>
      <c r="I1801">
        <v>-86</v>
      </c>
      <c r="J1801">
        <v>-120</v>
      </c>
      <c r="K1801">
        <v>-105</v>
      </c>
      <c r="L1801">
        <v>-5.7986440420000003</v>
      </c>
      <c r="M1801">
        <v>-6.0154663270000004</v>
      </c>
      <c r="N1801">
        <v>-5.5390472940000004</v>
      </c>
      <c r="O1801">
        <v>-4.3974115920000001</v>
      </c>
      <c r="P1801">
        <v>-6.1359231520000002</v>
      </c>
      <c r="Q1801">
        <v>-5.3689327579999997</v>
      </c>
      <c r="R1801">
        <v>-0.28993220200000003</v>
      </c>
      <c r="S1801">
        <v>-0.30077331600000001</v>
      </c>
      <c r="T1801">
        <v>-0.27695236499999998</v>
      </c>
      <c r="U1801">
        <v>-0.21987058000000001</v>
      </c>
      <c r="V1801">
        <v>-0.30679615799999999</v>
      </c>
      <c r="W1801">
        <v>-0.26844663800000002</v>
      </c>
      <c r="X1801">
        <v>-6.25912E-3</v>
      </c>
      <c r="Y1801">
        <v>1.2266930000000001E-2</v>
      </c>
      <c r="Z1801">
        <v>1.5222068129999999</v>
      </c>
      <c r="AA1801">
        <v>-5.0186505999999999E-2</v>
      </c>
      <c r="AB1801">
        <v>-3.4088460000000001E-3</v>
      </c>
      <c r="AC1801">
        <v>1.394935746</v>
      </c>
    </row>
    <row r="1802" spans="1:29" x14ac:dyDescent="0.3">
      <c r="A1802">
        <v>18</v>
      </c>
      <c r="B1802">
        <v>28.2</v>
      </c>
      <c r="C1802">
        <v>-100</v>
      </c>
      <c r="D1802">
        <v>-100</v>
      </c>
      <c r="E1802">
        <v>-100</v>
      </c>
      <c r="F1802">
        <v>-112.5769231</v>
      </c>
      <c r="G1802">
        <v>-115.875</v>
      </c>
      <c r="H1802">
        <v>-105.7980769</v>
      </c>
      <c r="I1802">
        <v>-116</v>
      </c>
      <c r="J1802">
        <v>-114</v>
      </c>
      <c r="K1802">
        <v>-107</v>
      </c>
      <c r="L1802">
        <v>-5.7563612390000003</v>
      </c>
      <c r="M1802">
        <v>-5.9250007929999997</v>
      </c>
      <c r="N1802">
        <v>-5.4097405800000002</v>
      </c>
      <c r="O1802">
        <v>-5.9313923800000001</v>
      </c>
      <c r="P1802">
        <v>-5.8291269940000001</v>
      </c>
      <c r="Q1802">
        <v>-5.4711981429999996</v>
      </c>
      <c r="R1802">
        <v>-0.28781806199999999</v>
      </c>
      <c r="S1802">
        <v>-0.29625003999999999</v>
      </c>
      <c r="T1802">
        <v>-0.27048702899999999</v>
      </c>
      <c r="U1802">
        <v>-0.29656961900000001</v>
      </c>
      <c r="V1802">
        <v>-0.29145634999999998</v>
      </c>
      <c r="W1802">
        <v>-0.27355990699999999</v>
      </c>
      <c r="X1802">
        <v>-4.8682049999999996E-3</v>
      </c>
      <c r="Y1802">
        <v>1.4364681000000001E-2</v>
      </c>
      <c r="Z1802">
        <v>1.4992195269999999</v>
      </c>
      <c r="AA1802">
        <v>2.952147E-3</v>
      </c>
      <c r="AB1802">
        <v>1.3635385E-2</v>
      </c>
      <c r="AC1802">
        <v>1.511554168</v>
      </c>
    </row>
    <row r="1803" spans="1:29" x14ac:dyDescent="0.3">
      <c r="A1803">
        <v>18.010000000000002</v>
      </c>
      <c r="B1803">
        <v>28.2</v>
      </c>
      <c r="C1803">
        <v>-100</v>
      </c>
      <c r="D1803">
        <v>-100</v>
      </c>
      <c r="E1803">
        <v>-100</v>
      </c>
      <c r="F1803">
        <v>-111.9326923</v>
      </c>
      <c r="G1803">
        <v>-113.6057692</v>
      </c>
      <c r="H1803">
        <v>-103.6346154</v>
      </c>
      <c r="I1803">
        <v>-125</v>
      </c>
      <c r="J1803">
        <v>-109</v>
      </c>
      <c r="K1803">
        <v>-84</v>
      </c>
      <c r="L1803">
        <v>-5.7234199849999996</v>
      </c>
      <c r="M1803">
        <v>-5.8089689130000002</v>
      </c>
      <c r="N1803">
        <v>-5.2991169649999996</v>
      </c>
      <c r="O1803">
        <v>-6.3915866159999997</v>
      </c>
      <c r="P1803">
        <v>-5.5734635289999996</v>
      </c>
      <c r="Q1803">
        <v>-4.2951462060000001</v>
      </c>
      <c r="R1803">
        <v>-0.28617099899999998</v>
      </c>
      <c r="S1803">
        <v>-0.29044844600000003</v>
      </c>
      <c r="T1803">
        <v>-0.26495584799999999</v>
      </c>
      <c r="U1803">
        <v>-0.31957933100000002</v>
      </c>
      <c r="V1803">
        <v>-0.27867317600000002</v>
      </c>
      <c r="W1803">
        <v>-0.21475731000000001</v>
      </c>
      <c r="X1803">
        <v>-2.4695849999999998E-3</v>
      </c>
      <c r="Y1803">
        <v>1.5569249E-2</v>
      </c>
      <c r="Z1803">
        <v>1.4764478830000001</v>
      </c>
      <c r="AA1803">
        <v>2.3617178999999999E-2</v>
      </c>
      <c r="AB1803">
        <v>5.6245961999999997E-2</v>
      </c>
      <c r="AC1803">
        <v>1.426333013</v>
      </c>
    </row>
    <row r="1804" spans="1:29" x14ac:dyDescent="0.3">
      <c r="A1804">
        <v>18.02</v>
      </c>
      <c r="B1804">
        <v>28.2</v>
      </c>
      <c r="C1804">
        <v>-100</v>
      </c>
      <c r="D1804">
        <v>-100</v>
      </c>
      <c r="E1804">
        <v>-100</v>
      </c>
      <c r="F1804">
        <v>-111.1826923</v>
      </c>
      <c r="G1804">
        <v>-111.0384615</v>
      </c>
      <c r="H1804">
        <v>-101.9903846</v>
      </c>
      <c r="I1804">
        <v>-130</v>
      </c>
      <c r="J1804">
        <v>-114</v>
      </c>
      <c r="K1804">
        <v>-98</v>
      </c>
      <c r="L1804">
        <v>-5.6850704649999999</v>
      </c>
      <c r="M1804">
        <v>-5.6776955569999998</v>
      </c>
      <c r="N1804">
        <v>-5.2150430180000003</v>
      </c>
      <c r="O1804">
        <v>-6.6472500810000001</v>
      </c>
      <c r="P1804">
        <v>-5.8291269940000001</v>
      </c>
      <c r="Q1804">
        <v>-5.0110039070000001</v>
      </c>
      <c r="R1804">
        <v>-0.28425352300000001</v>
      </c>
      <c r="S1804">
        <v>-0.283884778</v>
      </c>
      <c r="T1804">
        <v>-0.26075215099999999</v>
      </c>
      <c r="U1804">
        <v>-0.332362504</v>
      </c>
      <c r="V1804">
        <v>-0.29145634999999998</v>
      </c>
      <c r="W1804">
        <v>-0.25055019499999998</v>
      </c>
      <c r="X1804">
        <v>2.12895E-4</v>
      </c>
      <c r="Y1804">
        <v>1.5544666E-2</v>
      </c>
      <c r="Z1804">
        <v>1.454193775</v>
      </c>
      <c r="AA1804">
        <v>2.3617178999999999E-2</v>
      </c>
      <c r="AB1804">
        <v>4.0906154E-2</v>
      </c>
      <c r="AC1804">
        <v>1.533980788</v>
      </c>
    </row>
    <row r="1805" spans="1:29" x14ac:dyDescent="0.3">
      <c r="A1805">
        <v>18.03</v>
      </c>
      <c r="B1805">
        <v>28.2</v>
      </c>
      <c r="C1805">
        <v>-100</v>
      </c>
      <c r="D1805">
        <v>-100</v>
      </c>
      <c r="E1805">
        <v>-100</v>
      </c>
      <c r="F1805">
        <v>-111.3557692</v>
      </c>
      <c r="G1805">
        <v>-109.3269231</v>
      </c>
      <c r="H1805">
        <v>-101.9038462</v>
      </c>
      <c r="I1805">
        <v>-123</v>
      </c>
      <c r="J1805">
        <v>-90</v>
      </c>
      <c r="K1805">
        <v>-93</v>
      </c>
      <c r="L1805">
        <v>-5.6939203540000003</v>
      </c>
      <c r="M1805">
        <v>-5.590179987</v>
      </c>
      <c r="N1805">
        <v>-5.2106180740000001</v>
      </c>
      <c r="O1805">
        <v>-6.2893212299999997</v>
      </c>
      <c r="P1805">
        <v>-4.6019423640000001</v>
      </c>
      <c r="Q1805">
        <v>-4.7553404419999996</v>
      </c>
      <c r="R1805">
        <v>-0.284696018</v>
      </c>
      <c r="S1805">
        <v>-0.27950899899999998</v>
      </c>
      <c r="T1805">
        <v>-0.26053090400000001</v>
      </c>
      <c r="U1805">
        <v>-0.31446606199999999</v>
      </c>
      <c r="V1805">
        <v>-0.23009711799999999</v>
      </c>
      <c r="W1805">
        <v>-0.23776702199999999</v>
      </c>
      <c r="X1805">
        <v>2.9947260000000001E-3</v>
      </c>
      <c r="Y1805">
        <v>1.4381069999999999E-2</v>
      </c>
      <c r="Z1805">
        <v>1.4469051239999999</v>
      </c>
      <c r="AA1805">
        <v>4.8710431999999998E-2</v>
      </c>
      <c r="AB1805">
        <v>2.3009712000000002E-2</v>
      </c>
      <c r="AC1805">
        <v>1.372509126</v>
      </c>
    </row>
    <row r="1806" spans="1:29" x14ac:dyDescent="0.3">
      <c r="A1806">
        <v>18.04</v>
      </c>
      <c r="B1806">
        <v>28.2</v>
      </c>
      <c r="C1806">
        <v>-100</v>
      </c>
      <c r="D1806">
        <v>-100</v>
      </c>
      <c r="E1806">
        <v>-100</v>
      </c>
      <c r="F1806">
        <v>-112.375</v>
      </c>
      <c r="G1806">
        <v>-110.0096154</v>
      </c>
      <c r="H1806">
        <v>-102.9134615</v>
      </c>
      <c r="I1806">
        <v>-91</v>
      </c>
      <c r="J1806">
        <v>-112</v>
      </c>
      <c r="K1806">
        <v>-96</v>
      </c>
      <c r="L1806">
        <v>-5.7460363680000004</v>
      </c>
      <c r="M1806">
        <v>-5.625087883</v>
      </c>
      <c r="N1806">
        <v>-5.2622424270000003</v>
      </c>
      <c r="O1806">
        <v>-4.6530750569999997</v>
      </c>
      <c r="P1806">
        <v>-5.7268616080000001</v>
      </c>
      <c r="Q1806">
        <v>-4.9087385210000001</v>
      </c>
      <c r="R1806">
        <v>-0.28730181799999999</v>
      </c>
      <c r="S1806">
        <v>-0.28125439400000002</v>
      </c>
      <c r="T1806">
        <v>-0.26311212099999998</v>
      </c>
      <c r="U1806">
        <v>-0.23265375299999999</v>
      </c>
      <c r="V1806">
        <v>-0.28634308000000003</v>
      </c>
      <c r="W1806">
        <v>-0.245436926</v>
      </c>
      <c r="X1806">
        <v>3.4914820000000002E-3</v>
      </c>
      <c r="Y1806">
        <v>1.4110657E-2</v>
      </c>
      <c r="Z1806">
        <v>1.4590672520000001</v>
      </c>
      <c r="AA1806">
        <v>-3.0997548E-2</v>
      </c>
      <c r="AB1806">
        <v>9.374327E-3</v>
      </c>
      <c r="AC1806">
        <v>1.3411118580000001</v>
      </c>
    </row>
    <row r="1807" spans="1:29" x14ac:dyDescent="0.3">
      <c r="A1807">
        <v>18.05</v>
      </c>
      <c r="B1807">
        <v>28.2</v>
      </c>
      <c r="C1807">
        <v>-100</v>
      </c>
      <c r="D1807">
        <v>-100</v>
      </c>
      <c r="E1807">
        <v>-100</v>
      </c>
      <c r="F1807">
        <v>-113.4807692</v>
      </c>
      <c r="G1807">
        <v>-111.1442308</v>
      </c>
      <c r="H1807">
        <v>-103.2980769</v>
      </c>
      <c r="I1807">
        <v>-110</v>
      </c>
      <c r="J1807">
        <v>-113</v>
      </c>
      <c r="K1807">
        <v>-109</v>
      </c>
      <c r="L1807">
        <v>-5.8025773259999998</v>
      </c>
      <c r="M1807">
        <v>-5.6831038229999997</v>
      </c>
      <c r="N1807">
        <v>-5.2819088479999996</v>
      </c>
      <c r="O1807">
        <v>-5.6245962220000001</v>
      </c>
      <c r="P1807">
        <v>-5.7779943009999997</v>
      </c>
      <c r="Q1807">
        <v>-5.5734635289999996</v>
      </c>
      <c r="R1807">
        <v>-0.29012886599999999</v>
      </c>
      <c r="S1807">
        <v>-0.28415519099999997</v>
      </c>
      <c r="T1807">
        <v>-0.26409544200000001</v>
      </c>
      <c r="U1807">
        <v>-0.281229811</v>
      </c>
      <c r="V1807">
        <v>-0.288899715</v>
      </c>
      <c r="W1807">
        <v>-0.27867317600000002</v>
      </c>
      <c r="X1807">
        <v>3.4489030000000001E-3</v>
      </c>
      <c r="Y1807">
        <v>1.5364391E-2</v>
      </c>
      <c r="Z1807">
        <v>1.4708412280000001</v>
      </c>
      <c r="AA1807">
        <v>-4.4282210000000004E-3</v>
      </c>
      <c r="AB1807">
        <v>4.2610579999999999E-3</v>
      </c>
      <c r="AC1807">
        <v>1.4891275479999999</v>
      </c>
    </row>
    <row r="1808" spans="1:29" x14ac:dyDescent="0.3">
      <c r="A1808">
        <v>18.059999999999999</v>
      </c>
      <c r="B1808">
        <v>28.2</v>
      </c>
      <c r="C1808">
        <v>-100</v>
      </c>
      <c r="D1808">
        <v>-100</v>
      </c>
      <c r="E1808">
        <v>-100</v>
      </c>
      <c r="F1808">
        <v>-113.3942308</v>
      </c>
      <c r="G1808">
        <v>-112.4519231</v>
      </c>
      <c r="H1808">
        <v>-104.4230769</v>
      </c>
      <c r="I1808">
        <v>-110</v>
      </c>
      <c r="J1808">
        <v>-108</v>
      </c>
      <c r="K1808">
        <v>-117</v>
      </c>
      <c r="L1808">
        <v>-5.7981523819999996</v>
      </c>
      <c r="M1808">
        <v>-5.7499696519999999</v>
      </c>
      <c r="N1808">
        <v>-5.3394331270000004</v>
      </c>
      <c r="O1808">
        <v>-5.6245962220000001</v>
      </c>
      <c r="P1808">
        <v>-5.5223308360000001</v>
      </c>
      <c r="Q1808">
        <v>-5.9825250729999997</v>
      </c>
      <c r="R1808">
        <v>-0.28990761900000001</v>
      </c>
      <c r="S1808">
        <v>-0.28749848300000003</v>
      </c>
      <c r="T1808">
        <v>-0.266971656</v>
      </c>
      <c r="U1808">
        <v>-0.281229811</v>
      </c>
      <c r="V1808">
        <v>-0.27611654200000002</v>
      </c>
      <c r="W1808">
        <v>-0.29912625399999998</v>
      </c>
      <c r="X1808">
        <v>1.3909160000000001E-3</v>
      </c>
      <c r="Y1808">
        <v>1.4487596E-2</v>
      </c>
      <c r="Z1808">
        <v>1.4813644880000001</v>
      </c>
      <c r="AA1808">
        <v>2.952147E-3</v>
      </c>
      <c r="AB1808">
        <v>-1.3635385E-2</v>
      </c>
      <c r="AC1808">
        <v>1.50258352</v>
      </c>
    </row>
    <row r="1809" spans="1:29" x14ac:dyDescent="0.3">
      <c r="A1809">
        <v>18.07</v>
      </c>
      <c r="B1809">
        <v>28.2</v>
      </c>
      <c r="C1809">
        <v>-100</v>
      </c>
      <c r="D1809">
        <v>-100</v>
      </c>
      <c r="E1809">
        <v>-100</v>
      </c>
      <c r="F1809">
        <v>-114.0673077</v>
      </c>
      <c r="G1809">
        <v>-114.9423077</v>
      </c>
      <c r="H1809">
        <v>-106.5384615</v>
      </c>
      <c r="I1809">
        <v>-114</v>
      </c>
      <c r="J1809">
        <v>-103</v>
      </c>
      <c r="K1809">
        <v>-99</v>
      </c>
      <c r="L1809">
        <v>-5.8325686179999998</v>
      </c>
      <c r="M1809">
        <v>-5.8773097239999998</v>
      </c>
      <c r="N1809">
        <v>-5.4475984390000001</v>
      </c>
      <c r="O1809">
        <v>-5.8291269940000001</v>
      </c>
      <c r="P1809">
        <v>-5.2666673719999997</v>
      </c>
      <c r="Q1809">
        <v>-5.0621365999999997</v>
      </c>
      <c r="R1809">
        <v>-0.29162843100000002</v>
      </c>
      <c r="S1809">
        <v>-0.29386548600000001</v>
      </c>
      <c r="T1809">
        <v>-0.272379922</v>
      </c>
      <c r="U1809">
        <v>-0.29145634999999998</v>
      </c>
      <c r="V1809">
        <v>-0.26333336899999998</v>
      </c>
      <c r="W1809">
        <v>-0.25310683</v>
      </c>
      <c r="X1809">
        <v>-1.291564E-3</v>
      </c>
      <c r="Y1809">
        <v>1.3578023999999999E-2</v>
      </c>
      <c r="Z1809">
        <v>1.505041823</v>
      </c>
      <c r="AA1809">
        <v>1.6236811E-2</v>
      </c>
      <c r="AB1809">
        <v>1.6192018999999998E-2</v>
      </c>
      <c r="AC1809">
        <v>1.417362365</v>
      </c>
    </row>
    <row r="1810" spans="1:29" x14ac:dyDescent="0.3">
      <c r="A1810">
        <v>18.079999999999998</v>
      </c>
      <c r="B1810">
        <v>28.2</v>
      </c>
      <c r="C1810">
        <v>-100</v>
      </c>
      <c r="D1810">
        <v>-100</v>
      </c>
      <c r="E1810">
        <v>-100</v>
      </c>
      <c r="F1810">
        <v>-114.6057692</v>
      </c>
      <c r="G1810">
        <v>-116.6346154</v>
      </c>
      <c r="H1810">
        <v>-108.6346154</v>
      </c>
      <c r="I1810">
        <v>-115</v>
      </c>
      <c r="J1810">
        <v>-83</v>
      </c>
      <c r="K1810">
        <v>-118</v>
      </c>
      <c r="L1810">
        <v>-5.8601016059999997</v>
      </c>
      <c r="M1810">
        <v>-5.9638419730000001</v>
      </c>
      <c r="N1810">
        <v>-5.5547804300000001</v>
      </c>
      <c r="O1810">
        <v>-5.8802596869999997</v>
      </c>
      <c r="P1810">
        <v>-4.2440135129999996</v>
      </c>
      <c r="Q1810">
        <v>-6.0336577660000001</v>
      </c>
      <c r="R1810">
        <v>-0.29300507999999997</v>
      </c>
      <c r="S1810">
        <v>-0.29819209899999999</v>
      </c>
      <c r="T1810">
        <v>-0.27773902099999997</v>
      </c>
      <c r="U1810">
        <v>-0.29401298399999998</v>
      </c>
      <c r="V1810">
        <v>-0.212200676</v>
      </c>
      <c r="W1810">
        <v>-0.30168288799999998</v>
      </c>
      <c r="X1810">
        <v>-2.9947260000000001E-3</v>
      </c>
      <c r="Y1810">
        <v>1.1906379E-2</v>
      </c>
      <c r="Z1810">
        <v>1.5244494749999999</v>
      </c>
      <c r="AA1810">
        <v>4.7234357999999997E-2</v>
      </c>
      <c r="AB1810">
        <v>-3.2384039000000003E-2</v>
      </c>
      <c r="AC1810">
        <v>1.417362365</v>
      </c>
    </row>
    <row r="1811" spans="1:29" x14ac:dyDescent="0.3">
      <c r="A1811">
        <v>18.09</v>
      </c>
      <c r="B1811">
        <v>28.2</v>
      </c>
      <c r="C1811">
        <v>-100</v>
      </c>
      <c r="D1811">
        <v>-100</v>
      </c>
      <c r="E1811">
        <v>-100</v>
      </c>
      <c r="F1811">
        <v>-115.3365385</v>
      </c>
      <c r="G1811">
        <v>-118.6634615</v>
      </c>
      <c r="H1811">
        <v>-110.8653846</v>
      </c>
      <c r="I1811">
        <v>-88</v>
      </c>
      <c r="J1811">
        <v>-106</v>
      </c>
      <c r="K1811">
        <v>-112</v>
      </c>
      <c r="L1811">
        <v>-5.8974678049999998</v>
      </c>
      <c r="M1811">
        <v>-6.0675823409999996</v>
      </c>
      <c r="N1811">
        <v>-5.6688456680000003</v>
      </c>
      <c r="O1811">
        <v>-4.4996769780000001</v>
      </c>
      <c r="P1811">
        <v>-5.4200654510000001</v>
      </c>
      <c r="Q1811">
        <v>-5.7268616080000001</v>
      </c>
      <c r="R1811">
        <v>-0.29487339000000001</v>
      </c>
      <c r="S1811">
        <v>-0.30337911699999998</v>
      </c>
      <c r="T1811">
        <v>-0.28344228300000002</v>
      </c>
      <c r="U1811">
        <v>-0.22498384900000001</v>
      </c>
      <c r="V1811">
        <v>-0.27100327299999999</v>
      </c>
      <c r="W1811">
        <v>-0.28634308000000003</v>
      </c>
      <c r="X1811">
        <v>-4.9107839999999996E-3</v>
      </c>
      <c r="Y1811">
        <v>1.045598E-2</v>
      </c>
      <c r="Z1811">
        <v>1.546832966</v>
      </c>
      <c r="AA1811">
        <v>-2.6569327E-2</v>
      </c>
      <c r="AB1811">
        <v>-2.5566346E-2</v>
      </c>
      <c r="AC1811">
        <v>1.372509126</v>
      </c>
    </row>
    <row r="1812" spans="1:29" x14ac:dyDescent="0.3">
      <c r="A1812">
        <v>18.100000000000001</v>
      </c>
      <c r="B1812">
        <v>28.2</v>
      </c>
      <c r="C1812">
        <v>-100</v>
      </c>
      <c r="D1812">
        <v>-100</v>
      </c>
      <c r="E1812">
        <v>-100</v>
      </c>
      <c r="F1812">
        <v>-116.5288462</v>
      </c>
      <c r="G1812">
        <v>-120.4326923</v>
      </c>
      <c r="H1812">
        <v>-111.9326923</v>
      </c>
      <c r="I1812">
        <v>-212</v>
      </c>
      <c r="J1812">
        <v>-116</v>
      </c>
      <c r="K1812">
        <v>-111</v>
      </c>
      <c r="L1812">
        <v>-5.9584337080000003</v>
      </c>
      <c r="M1812">
        <v>-6.1580478740000002</v>
      </c>
      <c r="N1812">
        <v>-5.7234199849999996</v>
      </c>
      <c r="O1812">
        <v>-10.8401309</v>
      </c>
      <c r="P1812">
        <v>-5.9313923800000001</v>
      </c>
      <c r="Q1812">
        <v>-5.6757289149999997</v>
      </c>
      <c r="R1812">
        <v>-0.29792168499999999</v>
      </c>
      <c r="S1812">
        <v>-0.30790239400000002</v>
      </c>
      <c r="T1812">
        <v>-0.28617099899999998</v>
      </c>
      <c r="U1812">
        <v>-0.54200654500000001</v>
      </c>
      <c r="V1812">
        <v>-0.29656961900000001</v>
      </c>
      <c r="W1812">
        <v>-0.28378644600000003</v>
      </c>
      <c r="X1812">
        <v>-5.7623650000000002E-3</v>
      </c>
      <c r="Y1812">
        <v>1.1160694000000001E-2</v>
      </c>
      <c r="Z1812">
        <v>1.5649036460000001</v>
      </c>
      <c r="AA1812">
        <v>0.14170307500000001</v>
      </c>
      <c r="AB1812">
        <v>9.0334423999999997E-2</v>
      </c>
      <c r="AC1812">
        <v>1.9690572099999999</v>
      </c>
    </row>
    <row r="1813" spans="1:29" x14ac:dyDescent="0.3">
      <c r="A1813">
        <v>18.11</v>
      </c>
      <c r="B1813">
        <v>28.2</v>
      </c>
      <c r="C1813">
        <v>-100</v>
      </c>
      <c r="D1813">
        <v>-100</v>
      </c>
      <c r="E1813">
        <v>-100</v>
      </c>
      <c r="F1813">
        <v>-116.6057692</v>
      </c>
      <c r="G1813">
        <v>-120.8365385</v>
      </c>
      <c r="H1813">
        <v>-111.7019231</v>
      </c>
      <c r="I1813">
        <v>0</v>
      </c>
      <c r="J1813">
        <v>-127</v>
      </c>
      <c r="K1813">
        <v>-108</v>
      </c>
      <c r="L1813">
        <v>-5.9623669919999998</v>
      </c>
      <c r="M1813">
        <v>-6.178697616</v>
      </c>
      <c r="N1813">
        <v>-5.7116201320000002</v>
      </c>
      <c r="O1813">
        <v>0</v>
      </c>
      <c r="P1813">
        <v>-6.4938520019999997</v>
      </c>
      <c r="Q1813">
        <v>-5.5223308360000001</v>
      </c>
      <c r="R1813">
        <v>-0.29811834999999998</v>
      </c>
      <c r="S1813">
        <v>-0.30893488099999999</v>
      </c>
      <c r="T1813">
        <v>-0.285581007</v>
      </c>
      <c r="U1813">
        <v>0</v>
      </c>
      <c r="V1813">
        <v>-0.3246926</v>
      </c>
      <c r="W1813">
        <v>-0.27611654200000002</v>
      </c>
      <c r="X1813">
        <v>-6.2449269999999999E-3</v>
      </c>
      <c r="Y1813">
        <v>1.1963738999999999E-2</v>
      </c>
      <c r="Z1813">
        <v>1.5660249770000001</v>
      </c>
      <c r="AA1813">
        <v>-0.18746135999999999</v>
      </c>
      <c r="AB1813">
        <v>-7.5846828000000005E-2</v>
      </c>
      <c r="AC1813">
        <v>1.0540511260000001</v>
      </c>
    </row>
    <row r="1814" spans="1:29" x14ac:dyDescent="0.3">
      <c r="A1814">
        <v>18.12</v>
      </c>
      <c r="B1814">
        <v>28.2</v>
      </c>
      <c r="C1814">
        <v>-100</v>
      </c>
      <c r="D1814">
        <v>-100</v>
      </c>
      <c r="E1814">
        <v>-100</v>
      </c>
      <c r="F1814">
        <v>-116.3846154</v>
      </c>
      <c r="G1814">
        <v>-121.125</v>
      </c>
      <c r="H1814">
        <v>-111.7307692</v>
      </c>
      <c r="I1814">
        <v>-204</v>
      </c>
      <c r="J1814">
        <v>-236</v>
      </c>
      <c r="K1814">
        <v>-85</v>
      </c>
      <c r="L1814">
        <v>-5.9510588000000002</v>
      </c>
      <c r="M1814">
        <v>-6.1934474310000001</v>
      </c>
      <c r="N1814">
        <v>-5.7130951139999997</v>
      </c>
      <c r="O1814">
        <v>-10.43106936</v>
      </c>
      <c r="P1814">
        <v>-12.06731553</v>
      </c>
      <c r="Q1814">
        <v>-4.3462788989999996</v>
      </c>
      <c r="R1814">
        <v>-0.29755293999999999</v>
      </c>
      <c r="S1814">
        <v>-0.30967237199999997</v>
      </c>
      <c r="T1814">
        <v>-0.28565475600000001</v>
      </c>
      <c r="U1814">
        <v>-0.52155346800000002</v>
      </c>
      <c r="V1814">
        <v>-0.60336577700000005</v>
      </c>
      <c r="W1814">
        <v>-0.21731394500000001</v>
      </c>
      <c r="X1814">
        <v>-6.9971570000000004E-3</v>
      </c>
      <c r="Y1814">
        <v>1.1971933000000001E-2</v>
      </c>
      <c r="Z1814">
        <v>1.5664562580000001</v>
      </c>
      <c r="AA1814">
        <v>-4.7234357999999997E-2</v>
      </c>
      <c r="AB1814">
        <v>0.23009711799999999</v>
      </c>
      <c r="AC1814">
        <v>2.3547950690000001</v>
      </c>
    </row>
    <row r="1815" spans="1:29" x14ac:dyDescent="0.3">
      <c r="A1815">
        <v>18.13</v>
      </c>
      <c r="B1815">
        <v>28.2</v>
      </c>
      <c r="C1815">
        <v>-100</v>
      </c>
      <c r="D1815">
        <v>-100</v>
      </c>
      <c r="E1815">
        <v>-100</v>
      </c>
      <c r="F1815">
        <v>-115.9807692</v>
      </c>
      <c r="G1815">
        <v>-121.3653846</v>
      </c>
      <c r="H1815">
        <v>-111.9711538</v>
      </c>
      <c r="I1815">
        <v>0</v>
      </c>
      <c r="J1815">
        <v>0</v>
      </c>
      <c r="K1815">
        <v>-103</v>
      </c>
      <c r="L1815">
        <v>-5.9304090589999996</v>
      </c>
      <c r="M1815">
        <v>-6.2057389440000001</v>
      </c>
      <c r="N1815">
        <v>-5.7253866269999998</v>
      </c>
      <c r="O1815">
        <v>0</v>
      </c>
      <c r="P1815">
        <v>0</v>
      </c>
      <c r="Q1815">
        <v>-5.2666673719999997</v>
      </c>
      <c r="R1815">
        <v>-0.29652045300000002</v>
      </c>
      <c r="S1815">
        <v>-0.31028694699999998</v>
      </c>
      <c r="T1815">
        <v>-0.28626933100000002</v>
      </c>
      <c r="U1815">
        <v>0</v>
      </c>
      <c r="V1815">
        <v>0</v>
      </c>
      <c r="W1815">
        <v>-0.26333336899999998</v>
      </c>
      <c r="X1815">
        <v>-7.9480890000000002E-3</v>
      </c>
      <c r="Y1815">
        <v>1.1422912E-2</v>
      </c>
      <c r="Z1815">
        <v>1.566801283</v>
      </c>
      <c r="AA1815">
        <v>0</v>
      </c>
      <c r="AB1815">
        <v>-0.17555557899999999</v>
      </c>
      <c r="AC1815">
        <v>0.46198836599999998</v>
      </c>
    </row>
    <row r="1816" spans="1:29" x14ac:dyDescent="0.3">
      <c r="A1816">
        <v>18.14</v>
      </c>
      <c r="B1816">
        <v>28.2</v>
      </c>
      <c r="C1816">
        <v>-100</v>
      </c>
      <c r="D1816">
        <v>-100</v>
      </c>
      <c r="E1816">
        <v>-100</v>
      </c>
      <c r="F1816">
        <v>-115.7596154</v>
      </c>
      <c r="G1816">
        <v>-122</v>
      </c>
      <c r="H1816">
        <v>-111.8557692</v>
      </c>
      <c r="I1816">
        <v>-211</v>
      </c>
      <c r="J1816">
        <v>-240</v>
      </c>
      <c r="K1816">
        <v>-211</v>
      </c>
      <c r="L1816">
        <v>-5.919100867</v>
      </c>
      <c r="M1816">
        <v>-6.2381885370000001</v>
      </c>
      <c r="N1816">
        <v>-5.7194867</v>
      </c>
      <c r="O1816">
        <v>-10.788998210000001</v>
      </c>
      <c r="P1816">
        <v>-12.2718463</v>
      </c>
      <c r="Q1816">
        <v>-10.788998210000001</v>
      </c>
      <c r="R1816">
        <v>-0.29595504299999997</v>
      </c>
      <c r="S1816">
        <v>-0.31190942700000002</v>
      </c>
      <c r="T1816">
        <v>-0.28597433500000002</v>
      </c>
      <c r="U1816">
        <v>-0.53944990999999998</v>
      </c>
      <c r="V1816">
        <v>-0.613592315</v>
      </c>
      <c r="W1816">
        <v>-0.53944990999999998</v>
      </c>
      <c r="X1816">
        <v>-9.2112679999999999E-3</v>
      </c>
      <c r="Y1816">
        <v>1.1971933000000001E-2</v>
      </c>
      <c r="Z1816">
        <v>1.568138255</v>
      </c>
      <c r="AA1816">
        <v>-4.2806137000000001E-2</v>
      </c>
      <c r="AB1816">
        <v>2.4714135000000002E-2</v>
      </c>
      <c r="AC1816">
        <v>2.9692844489999999</v>
      </c>
    </row>
    <row r="1817" spans="1:29" x14ac:dyDescent="0.3">
      <c r="A1817">
        <v>18.149999999999999</v>
      </c>
      <c r="B1817">
        <v>28.2</v>
      </c>
      <c r="C1817">
        <v>-100</v>
      </c>
      <c r="D1817">
        <v>-100</v>
      </c>
      <c r="E1817">
        <v>-100</v>
      </c>
      <c r="F1817">
        <v>-115.1442308</v>
      </c>
      <c r="G1817">
        <v>-122.6057692</v>
      </c>
      <c r="H1817">
        <v>-111.4615385</v>
      </c>
      <c r="I1817">
        <v>-129</v>
      </c>
      <c r="J1817">
        <v>-113</v>
      </c>
      <c r="K1817">
        <v>-101</v>
      </c>
      <c r="L1817">
        <v>-5.8876345949999997</v>
      </c>
      <c r="M1817">
        <v>-6.2691631489999997</v>
      </c>
      <c r="N1817">
        <v>-5.6993286200000002</v>
      </c>
      <c r="O1817">
        <v>-6.5961173879999997</v>
      </c>
      <c r="P1817">
        <v>-5.7779943009999997</v>
      </c>
      <c r="Q1817">
        <v>-5.1644019859999997</v>
      </c>
      <c r="R1817">
        <v>-0.29438173000000001</v>
      </c>
      <c r="S1817">
        <v>-0.31345815700000002</v>
      </c>
      <c r="T1817">
        <v>-0.28496643100000002</v>
      </c>
      <c r="U1817">
        <v>-0.32980586899999997</v>
      </c>
      <c r="V1817">
        <v>-0.288899715</v>
      </c>
      <c r="W1817">
        <v>-0.25822009899999998</v>
      </c>
      <c r="X1817">
        <v>-1.1013781E-2</v>
      </c>
      <c r="Y1817">
        <v>1.2635675000000001E-2</v>
      </c>
      <c r="Z1817">
        <v>1.566326874</v>
      </c>
      <c r="AA1817">
        <v>2.3617178999999999E-2</v>
      </c>
      <c r="AB1817">
        <v>3.4088462E-2</v>
      </c>
      <c r="AC1817">
        <v>1.5384661120000001</v>
      </c>
    </row>
    <row r="1818" spans="1:29" x14ac:dyDescent="0.3">
      <c r="A1818">
        <v>18.16</v>
      </c>
      <c r="B1818">
        <v>28.2</v>
      </c>
      <c r="C1818">
        <v>-100</v>
      </c>
      <c r="D1818">
        <v>-100</v>
      </c>
      <c r="E1818">
        <v>-100</v>
      </c>
      <c r="F1818">
        <v>-114.6538462</v>
      </c>
      <c r="G1818">
        <v>-122.8557692</v>
      </c>
      <c r="H1818">
        <v>-110.8269231</v>
      </c>
      <c r="I1818">
        <v>-123</v>
      </c>
      <c r="J1818">
        <v>-118</v>
      </c>
      <c r="K1818">
        <v>-79</v>
      </c>
      <c r="L1818">
        <v>-5.8625599089999998</v>
      </c>
      <c r="M1818">
        <v>-6.2819463229999997</v>
      </c>
      <c r="N1818">
        <v>-5.6668790260000002</v>
      </c>
      <c r="O1818">
        <v>-6.2893212299999997</v>
      </c>
      <c r="P1818">
        <v>-6.0336577660000001</v>
      </c>
      <c r="Q1818">
        <v>-4.0394827409999996</v>
      </c>
      <c r="R1818">
        <v>-0.29312799499999997</v>
      </c>
      <c r="S1818">
        <v>-0.31409731600000002</v>
      </c>
      <c r="T1818">
        <v>-0.28334395099999998</v>
      </c>
      <c r="U1818">
        <v>-0.31446606199999999</v>
      </c>
      <c r="V1818">
        <v>-0.30168288799999998</v>
      </c>
      <c r="W1818">
        <v>-0.201974137</v>
      </c>
      <c r="X1818">
        <v>-1.2106643E-2</v>
      </c>
      <c r="Y1818">
        <v>1.351247E-2</v>
      </c>
      <c r="Z1818">
        <v>1.562402216</v>
      </c>
      <c r="AA1818">
        <v>7.3803690000000003E-3</v>
      </c>
      <c r="AB1818">
        <v>7.0733559000000001E-2</v>
      </c>
      <c r="AC1818">
        <v>1.4353036610000001</v>
      </c>
    </row>
    <row r="1819" spans="1:29" x14ac:dyDescent="0.3">
      <c r="A1819">
        <v>18.170000000000002</v>
      </c>
      <c r="B1819">
        <v>28.2</v>
      </c>
      <c r="C1819">
        <v>-100</v>
      </c>
      <c r="D1819">
        <v>-100</v>
      </c>
      <c r="E1819">
        <v>-100</v>
      </c>
      <c r="F1819">
        <v>-113.9134615</v>
      </c>
      <c r="G1819">
        <v>-121.7596154</v>
      </c>
      <c r="H1819">
        <v>-110.2596154</v>
      </c>
      <c r="I1819">
        <v>-113</v>
      </c>
      <c r="J1819">
        <v>-121</v>
      </c>
      <c r="K1819">
        <v>-100</v>
      </c>
      <c r="L1819">
        <v>-5.8247020489999999</v>
      </c>
      <c r="M1819">
        <v>-6.2258970250000001</v>
      </c>
      <c r="N1819">
        <v>-5.6378710559999998</v>
      </c>
      <c r="O1819">
        <v>-5.7779943009999997</v>
      </c>
      <c r="P1819">
        <v>-6.1870558439999996</v>
      </c>
      <c r="Q1819">
        <v>-5.1132692930000001</v>
      </c>
      <c r="R1819">
        <v>-0.29123510200000002</v>
      </c>
      <c r="S1819">
        <v>-0.31129485099999998</v>
      </c>
      <c r="T1819">
        <v>-0.28189355300000002</v>
      </c>
      <c r="U1819">
        <v>-0.288899715</v>
      </c>
      <c r="V1819">
        <v>-0.30935279199999999</v>
      </c>
      <c r="W1819">
        <v>-0.25566346499999998</v>
      </c>
      <c r="X1819">
        <v>-1.1581500999999999E-2</v>
      </c>
      <c r="Y1819">
        <v>1.2914283E-2</v>
      </c>
      <c r="Z1819">
        <v>1.5516201869999999</v>
      </c>
      <c r="AA1819">
        <v>-1.1808590000000001E-2</v>
      </c>
      <c r="AB1819">
        <v>2.8975193E-2</v>
      </c>
      <c r="AC1819">
        <v>1.4980981959999999</v>
      </c>
    </row>
    <row r="1820" spans="1:29" x14ac:dyDescent="0.3">
      <c r="A1820">
        <v>18.18</v>
      </c>
      <c r="B1820">
        <v>28.2</v>
      </c>
      <c r="C1820">
        <v>-100</v>
      </c>
      <c r="D1820">
        <v>-100</v>
      </c>
      <c r="E1820">
        <v>-100</v>
      </c>
      <c r="F1820">
        <v>-112.7596154</v>
      </c>
      <c r="G1820">
        <v>-120.5384615</v>
      </c>
      <c r="H1820">
        <v>-110.2692308</v>
      </c>
      <c r="I1820">
        <v>-106</v>
      </c>
      <c r="J1820">
        <v>-94</v>
      </c>
      <c r="K1820">
        <v>-107</v>
      </c>
      <c r="L1820">
        <v>-5.7657027879999996</v>
      </c>
      <c r="M1820">
        <v>-6.1634561400000001</v>
      </c>
      <c r="N1820">
        <v>-5.6383627159999996</v>
      </c>
      <c r="O1820">
        <v>-5.4200654510000001</v>
      </c>
      <c r="P1820">
        <v>-4.8064731350000001</v>
      </c>
      <c r="Q1820">
        <v>-5.4711981429999996</v>
      </c>
      <c r="R1820">
        <v>-0.28828513900000002</v>
      </c>
      <c r="S1820">
        <v>-0.30817280699999999</v>
      </c>
      <c r="T1820">
        <v>-0.28191813599999999</v>
      </c>
      <c r="U1820">
        <v>-0.27100327299999999</v>
      </c>
      <c r="V1820">
        <v>-0.240323657</v>
      </c>
      <c r="W1820">
        <v>-0.27355990699999999</v>
      </c>
      <c r="X1820">
        <v>-1.148215E-2</v>
      </c>
      <c r="Y1820">
        <v>1.0873892E-2</v>
      </c>
      <c r="Z1820">
        <v>1.541010671</v>
      </c>
      <c r="AA1820">
        <v>1.7712884000000002E-2</v>
      </c>
      <c r="AB1820">
        <v>-1.1930962E-2</v>
      </c>
      <c r="AC1820">
        <v>1.37699445</v>
      </c>
    </row>
    <row r="1821" spans="1:29" x14ac:dyDescent="0.3">
      <c r="A1821">
        <v>18.190000000000001</v>
      </c>
      <c r="B1821">
        <v>28.2</v>
      </c>
      <c r="C1821">
        <v>-100</v>
      </c>
      <c r="D1821">
        <v>-100</v>
      </c>
      <c r="E1821">
        <v>-100</v>
      </c>
      <c r="F1821">
        <v>-112.2307692</v>
      </c>
      <c r="G1821">
        <v>-119.5384615</v>
      </c>
      <c r="H1821">
        <v>-109.4230769</v>
      </c>
      <c r="I1821">
        <v>-83</v>
      </c>
      <c r="J1821">
        <v>-115</v>
      </c>
      <c r="K1821">
        <v>-114</v>
      </c>
      <c r="L1821">
        <v>-5.7386614600000003</v>
      </c>
      <c r="M1821">
        <v>-6.1123234469999996</v>
      </c>
      <c r="N1821">
        <v>-5.595096592</v>
      </c>
      <c r="O1821">
        <v>-4.2440135129999996</v>
      </c>
      <c r="P1821">
        <v>-5.8802596869999997</v>
      </c>
      <c r="Q1821">
        <v>-5.8291269940000001</v>
      </c>
      <c r="R1821">
        <v>-0.28693307299999998</v>
      </c>
      <c r="S1821">
        <v>-0.30561617200000002</v>
      </c>
      <c r="T1821">
        <v>-0.27975483000000001</v>
      </c>
      <c r="U1821">
        <v>-0.212200676</v>
      </c>
      <c r="V1821">
        <v>-0.29401298399999998</v>
      </c>
      <c r="W1821">
        <v>-0.29145634999999998</v>
      </c>
      <c r="X1821">
        <v>-1.0786692000000001E-2</v>
      </c>
      <c r="Y1821">
        <v>1.1013195E-2</v>
      </c>
      <c r="Z1821">
        <v>1.530358026</v>
      </c>
      <c r="AA1821">
        <v>-4.7234357999999997E-2</v>
      </c>
      <c r="AB1821">
        <v>-2.5566346E-2</v>
      </c>
      <c r="AC1821">
        <v>1.39942107</v>
      </c>
    </row>
    <row r="1822" spans="1:29" x14ac:dyDescent="0.3">
      <c r="A1822">
        <v>18.2</v>
      </c>
      <c r="B1822">
        <v>28.2</v>
      </c>
      <c r="C1822">
        <v>-100</v>
      </c>
      <c r="D1822">
        <v>-100</v>
      </c>
      <c r="E1822">
        <v>-100</v>
      </c>
      <c r="F1822">
        <v>-110.7403846</v>
      </c>
      <c r="G1822">
        <v>-117.4230769</v>
      </c>
      <c r="H1822">
        <v>-107.5</v>
      </c>
      <c r="I1822">
        <v>-109</v>
      </c>
      <c r="J1822">
        <v>-111</v>
      </c>
      <c r="K1822">
        <v>-118</v>
      </c>
      <c r="L1822">
        <v>-5.6624540809999999</v>
      </c>
      <c r="M1822">
        <v>-6.004158135</v>
      </c>
      <c r="N1822">
        <v>-5.4967644900000003</v>
      </c>
      <c r="O1822">
        <v>-5.5734635289999996</v>
      </c>
      <c r="P1822">
        <v>-5.6757289149999997</v>
      </c>
      <c r="Q1822">
        <v>-6.0336577660000001</v>
      </c>
      <c r="R1822">
        <v>-0.283122704</v>
      </c>
      <c r="S1822">
        <v>-0.300207907</v>
      </c>
      <c r="T1822">
        <v>-0.27483822400000002</v>
      </c>
      <c r="U1822">
        <v>-0.27867317600000002</v>
      </c>
      <c r="V1822">
        <v>-0.28378644600000003</v>
      </c>
      <c r="W1822">
        <v>-0.30168288799999998</v>
      </c>
      <c r="X1822">
        <v>-9.8641460000000007E-3</v>
      </c>
      <c r="Y1822">
        <v>1.1218054E-2</v>
      </c>
      <c r="Z1822">
        <v>1.5055593599999999</v>
      </c>
      <c r="AA1822">
        <v>-2.952147E-3</v>
      </c>
      <c r="AB1822">
        <v>-1.3635385E-2</v>
      </c>
      <c r="AC1822">
        <v>1.516039492</v>
      </c>
    </row>
    <row r="1823" spans="1:29" x14ac:dyDescent="0.3">
      <c r="A1823">
        <v>18.21</v>
      </c>
      <c r="B1823">
        <v>28.2</v>
      </c>
      <c r="C1823">
        <v>-100</v>
      </c>
      <c r="D1823">
        <v>-100</v>
      </c>
      <c r="E1823">
        <v>-100</v>
      </c>
      <c r="F1823">
        <v>-109.3846154</v>
      </c>
      <c r="G1823">
        <v>-116.125</v>
      </c>
      <c r="H1823">
        <v>-105.6634615</v>
      </c>
      <c r="I1823">
        <v>-123</v>
      </c>
      <c r="J1823">
        <v>-107</v>
      </c>
      <c r="K1823">
        <v>-111</v>
      </c>
      <c r="L1823">
        <v>-5.5931299499999998</v>
      </c>
      <c r="M1823">
        <v>-5.9377839659999996</v>
      </c>
      <c r="N1823">
        <v>-5.402857333</v>
      </c>
      <c r="O1823">
        <v>-6.2893212299999997</v>
      </c>
      <c r="P1823">
        <v>-5.4711981429999996</v>
      </c>
      <c r="Q1823">
        <v>-5.6757289149999997</v>
      </c>
      <c r="R1823">
        <v>-0.279656497</v>
      </c>
      <c r="S1823">
        <v>-0.29688919800000002</v>
      </c>
      <c r="T1823">
        <v>-0.27014286700000001</v>
      </c>
      <c r="U1823">
        <v>-0.31446606199999999</v>
      </c>
      <c r="V1823">
        <v>-0.27355990699999999</v>
      </c>
      <c r="W1823">
        <v>-0.28378644600000003</v>
      </c>
      <c r="X1823">
        <v>-9.9493040000000008E-3</v>
      </c>
      <c r="Y1823">
        <v>1.2086654E-2</v>
      </c>
      <c r="Z1823">
        <v>1.4854185310000001</v>
      </c>
      <c r="AA1823">
        <v>2.3617178999999999E-2</v>
      </c>
      <c r="AB1823">
        <v>6.8176920000000002E-3</v>
      </c>
      <c r="AC1823">
        <v>1.529495464</v>
      </c>
    </row>
    <row r="1824" spans="1:29" x14ac:dyDescent="0.3">
      <c r="A1824">
        <v>18.22</v>
      </c>
      <c r="B1824">
        <v>28.2</v>
      </c>
      <c r="C1824">
        <v>-100</v>
      </c>
      <c r="D1824">
        <v>-100</v>
      </c>
      <c r="E1824">
        <v>-100</v>
      </c>
      <c r="F1824">
        <v>-108.0384615</v>
      </c>
      <c r="G1824">
        <v>-114.4903846</v>
      </c>
      <c r="H1824">
        <v>-103.8173077</v>
      </c>
      <c r="I1824">
        <v>-117</v>
      </c>
      <c r="J1824">
        <v>-113</v>
      </c>
      <c r="K1824">
        <v>-84</v>
      </c>
      <c r="L1824">
        <v>-5.5242974780000003</v>
      </c>
      <c r="M1824">
        <v>-5.8542016800000001</v>
      </c>
      <c r="N1824">
        <v>-5.3084585149999999</v>
      </c>
      <c r="O1824">
        <v>-5.9825250729999997</v>
      </c>
      <c r="P1824">
        <v>-5.7779943009999997</v>
      </c>
      <c r="Q1824">
        <v>-4.2951462060000001</v>
      </c>
      <c r="R1824">
        <v>-0.276214874</v>
      </c>
      <c r="S1824">
        <v>-0.29271008399999998</v>
      </c>
      <c r="T1824">
        <v>-0.265422926</v>
      </c>
      <c r="U1824">
        <v>-0.29912625399999998</v>
      </c>
      <c r="V1824">
        <v>-0.288899715</v>
      </c>
      <c r="W1824">
        <v>-0.21475731000000001</v>
      </c>
      <c r="X1824">
        <v>-9.5235140000000003E-3</v>
      </c>
      <c r="Y1824">
        <v>1.2693035E-2</v>
      </c>
      <c r="Z1824">
        <v>1.4637682169999999</v>
      </c>
      <c r="AA1824">
        <v>5.9042950000000004E-3</v>
      </c>
      <c r="AB1824">
        <v>5.2837116000000003E-2</v>
      </c>
      <c r="AC1824">
        <v>1.4083917180000001</v>
      </c>
    </row>
    <row r="1825" spans="1:29" x14ac:dyDescent="0.3">
      <c r="A1825">
        <v>18.23</v>
      </c>
      <c r="B1825">
        <v>28.2</v>
      </c>
      <c r="C1825">
        <v>-100</v>
      </c>
      <c r="D1825">
        <v>-100</v>
      </c>
      <c r="E1825">
        <v>-100</v>
      </c>
      <c r="F1825">
        <v>-106.7980769</v>
      </c>
      <c r="G1825">
        <v>-112.8653846</v>
      </c>
      <c r="H1825">
        <v>-103.1057692</v>
      </c>
      <c r="I1825">
        <v>-111</v>
      </c>
      <c r="J1825">
        <v>-94</v>
      </c>
      <c r="K1825">
        <v>-105</v>
      </c>
      <c r="L1825">
        <v>-5.4608732729999998</v>
      </c>
      <c r="M1825">
        <v>-5.7711110540000004</v>
      </c>
      <c r="N1825">
        <v>-5.2720756370000004</v>
      </c>
      <c r="O1825">
        <v>-5.6757289149999997</v>
      </c>
      <c r="P1825">
        <v>-4.8064731350000001</v>
      </c>
      <c r="Q1825">
        <v>-5.3689327579999997</v>
      </c>
      <c r="R1825">
        <v>-0.27304366400000002</v>
      </c>
      <c r="S1825">
        <v>-0.28855555300000002</v>
      </c>
      <c r="T1825">
        <v>-0.26360378200000001</v>
      </c>
      <c r="U1825">
        <v>-0.28378644600000003</v>
      </c>
      <c r="V1825">
        <v>-0.240323657</v>
      </c>
      <c r="W1825">
        <v>-0.26844663800000002</v>
      </c>
      <c r="X1825">
        <v>-8.9557930000000001E-3</v>
      </c>
      <c r="Y1825">
        <v>1.1463884000000001E-2</v>
      </c>
      <c r="Z1825">
        <v>1.447724558</v>
      </c>
      <c r="AA1825">
        <v>2.5093252999999999E-2</v>
      </c>
      <c r="AB1825">
        <v>-4.2610579999999999E-3</v>
      </c>
      <c r="AC1825">
        <v>1.390450422</v>
      </c>
    </row>
    <row r="1826" spans="1:29" x14ac:dyDescent="0.3">
      <c r="A1826">
        <v>18.239999999999998</v>
      </c>
      <c r="B1826">
        <v>28.2</v>
      </c>
      <c r="C1826">
        <v>-100</v>
      </c>
      <c r="D1826">
        <v>-100</v>
      </c>
      <c r="E1826">
        <v>-100</v>
      </c>
      <c r="F1826">
        <v>-107.0961538</v>
      </c>
      <c r="G1826">
        <v>-112.7884615</v>
      </c>
      <c r="H1826">
        <v>-103.1923077</v>
      </c>
      <c r="I1826">
        <v>-82</v>
      </c>
      <c r="J1826">
        <v>-127</v>
      </c>
      <c r="K1826">
        <v>-105</v>
      </c>
      <c r="L1826">
        <v>-5.4761147489999997</v>
      </c>
      <c r="M1826">
        <v>-5.76717777</v>
      </c>
      <c r="N1826">
        <v>-5.2765005819999997</v>
      </c>
      <c r="O1826">
        <v>-4.1928808200000001</v>
      </c>
      <c r="P1826">
        <v>-6.4938520019999997</v>
      </c>
      <c r="Q1826">
        <v>-5.3689327579999997</v>
      </c>
      <c r="R1826">
        <v>-0.27380573699999999</v>
      </c>
      <c r="S1826">
        <v>-0.28835888799999998</v>
      </c>
      <c r="T1826">
        <v>-0.26382502899999999</v>
      </c>
      <c r="U1826">
        <v>-0.209644041</v>
      </c>
      <c r="V1826">
        <v>-0.3246926</v>
      </c>
      <c r="W1826">
        <v>-0.26844663800000002</v>
      </c>
      <c r="X1826">
        <v>-8.4022660000000002E-3</v>
      </c>
      <c r="Y1826">
        <v>1.1504856000000001E-2</v>
      </c>
      <c r="Z1826">
        <v>1.449104658</v>
      </c>
      <c r="AA1826">
        <v>-6.6423316999999996E-2</v>
      </c>
      <c r="AB1826">
        <v>-8.5221199999999998E-4</v>
      </c>
      <c r="AC1826">
        <v>1.4083917180000001</v>
      </c>
    </row>
    <row r="1827" spans="1:29" x14ac:dyDescent="0.3">
      <c r="A1827">
        <v>18.25</v>
      </c>
      <c r="B1827">
        <v>28.2</v>
      </c>
      <c r="C1827">
        <v>-100</v>
      </c>
      <c r="D1827">
        <v>-100</v>
      </c>
      <c r="E1827">
        <v>-100</v>
      </c>
      <c r="F1827">
        <v>-107.7307692</v>
      </c>
      <c r="G1827">
        <v>-112.9903846</v>
      </c>
      <c r="H1827">
        <v>-102.5961538</v>
      </c>
      <c r="I1827">
        <v>-99</v>
      </c>
      <c r="J1827">
        <v>-128</v>
      </c>
      <c r="K1827">
        <v>-107</v>
      </c>
      <c r="L1827">
        <v>-5.5085643419999997</v>
      </c>
      <c r="M1827">
        <v>-5.7775026409999999</v>
      </c>
      <c r="N1827">
        <v>-5.2460176299999999</v>
      </c>
      <c r="O1827">
        <v>-5.0621365999999997</v>
      </c>
      <c r="P1827">
        <v>-6.5449846950000001</v>
      </c>
      <c r="Q1827">
        <v>-5.4711981429999996</v>
      </c>
      <c r="R1827">
        <v>-0.27542821699999998</v>
      </c>
      <c r="S1827">
        <v>-0.28887513199999998</v>
      </c>
      <c r="T1827">
        <v>-0.26230088200000001</v>
      </c>
      <c r="U1827">
        <v>-0.25310683</v>
      </c>
      <c r="V1827">
        <v>-0.32724923500000003</v>
      </c>
      <c r="W1827">
        <v>-0.27355990699999999</v>
      </c>
      <c r="X1827">
        <v>-7.76358E-3</v>
      </c>
      <c r="Y1827">
        <v>1.3233862000000001E-2</v>
      </c>
      <c r="Z1827">
        <v>1.450182861</v>
      </c>
      <c r="AA1827">
        <v>-4.2806137000000001E-2</v>
      </c>
      <c r="AB1827">
        <v>1.107875E-2</v>
      </c>
      <c r="AC1827">
        <v>1.4980981959999999</v>
      </c>
    </row>
    <row r="1828" spans="1:29" x14ac:dyDescent="0.3">
      <c r="A1828">
        <v>18.260000000000002</v>
      </c>
      <c r="B1828">
        <v>28.2</v>
      </c>
      <c r="C1828">
        <v>-100</v>
      </c>
      <c r="D1828">
        <v>-100</v>
      </c>
      <c r="E1828">
        <v>-100</v>
      </c>
      <c r="F1828">
        <v>-109.1634615</v>
      </c>
      <c r="G1828">
        <v>-113.2596154</v>
      </c>
      <c r="H1828">
        <v>-101.6826923</v>
      </c>
      <c r="I1828">
        <v>-99</v>
      </c>
      <c r="J1828">
        <v>-126</v>
      </c>
      <c r="K1828">
        <v>-106</v>
      </c>
      <c r="L1828">
        <v>-5.5818217580000002</v>
      </c>
      <c r="M1828">
        <v>-5.7912691350000003</v>
      </c>
      <c r="N1828">
        <v>-5.1993098819999997</v>
      </c>
      <c r="O1828">
        <v>-5.0621365999999997</v>
      </c>
      <c r="P1828">
        <v>-6.4427193090000001</v>
      </c>
      <c r="Q1828">
        <v>-5.4200654510000001</v>
      </c>
      <c r="R1828">
        <v>-0.27909108799999999</v>
      </c>
      <c r="S1828">
        <v>-0.28956345700000002</v>
      </c>
      <c r="T1828">
        <v>-0.25996549400000002</v>
      </c>
      <c r="U1828">
        <v>-0.25310683</v>
      </c>
      <c r="V1828">
        <v>-0.32213596500000002</v>
      </c>
      <c r="W1828">
        <v>-0.27100327299999999</v>
      </c>
      <c r="X1828">
        <v>-6.0462249999999997E-3</v>
      </c>
      <c r="Y1828">
        <v>1.6241185000000002E-2</v>
      </c>
      <c r="Z1828">
        <v>1.4537193660000001</v>
      </c>
      <c r="AA1828">
        <v>-3.9853989999999999E-2</v>
      </c>
      <c r="AB1828">
        <v>1.107875E-2</v>
      </c>
      <c r="AC1828">
        <v>1.484642225</v>
      </c>
    </row>
    <row r="1829" spans="1:29" x14ac:dyDescent="0.3">
      <c r="A1829">
        <v>18.27</v>
      </c>
      <c r="B1829">
        <v>28.2</v>
      </c>
      <c r="C1829">
        <v>-100</v>
      </c>
      <c r="D1829">
        <v>-100</v>
      </c>
      <c r="E1829">
        <v>-100</v>
      </c>
      <c r="F1829">
        <v>-110.2019231</v>
      </c>
      <c r="G1829">
        <v>-113.2692308</v>
      </c>
      <c r="H1829">
        <v>-101.1442308</v>
      </c>
      <c r="I1829">
        <v>-105</v>
      </c>
      <c r="J1829">
        <v>-122</v>
      </c>
      <c r="K1829">
        <v>-85</v>
      </c>
      <c r="L1829">
        <v>-5.634921093</v>
      </c>
      <c r="M1829">
        <v>-5.7917607950000001</v>
      </c>
      <c r="N1829">
        <v>-5.1717768939999997</v>
      </c>
      <c r="O1829">
        <v>-5.3689327579999997</v>
      </c>
      <c r="P1829">
        <v>-6.2381885370000001</v>
      </c>
      <c r="Q1829">
        <v>-4.3462788989999996</v>
      </c>
      <c r="R1829">
        <v>-0.281746055</v>
      </c>
      <c r="S1829">
        <v>-0.28958803999999999</v>
      </c>
      <c r="T1829">
        <v>-0.25858884500000001</v>
      </c>
      <c r="U1829">
        <v>-0.26844663800000002</v>
      </c>
      <c r="V1829">
        <v>-0.31190942700000002</v>
      </c>
      <c r="W1829">
        <v>-0.21731394500000001</v>
      </c>
      <c r="X1829">
        <v>-4.5275719999999997E-3</v>
      </c>
      <c r="Y1829">
        <v>1.8052135E-2</v>
      </c>
      <c r="Z1829">
        <v>1.456005156</v>
      </c>
      <c r="AA1829">
        <v>-2.5093252999999999E-2</v>
      </c>
      <c r="AB1829">
        <v>4.8576057999999998E-2</v>
      </c>
      <c r="AC1829">
        <v>1.39942107</v>
      </c>
    </row>
    <row r="1830" spans="1:29" x14ac:dyDescent="0.3">
      <c r="A1830">
        <v>18.28</v>
      </c>
      <c r="B1830">
        <v>28.2</v>
      </c>
      <c r="C1830">
        <v>-100</v>
      </c>
      <c r="D1830">
        <v>-100</v>
      </c>
      <c r="E1830">
        <v>-100</v>
      </c>
      <c r="F1830">
        <v>-110.875</v>
      </c>
      <c r="G1830">
        <v>-113.2115385</v>
      </c>
      <c r="H1830">
        <v>-101.3076923</v>
      </c>
      <c r="I1830">
        <v>-116</v>
      </c>
      <c r="J1830">
        <v>-93</v>
      </c>
      <c r="K1830">
        <v>-106</v>
      </c>
      <c r="L1830">
        <v>-5.6693373290000002</v>
      </c>
      <c r="M1830">
        <v>-5.7888108320000002</v>
      </c>
      <c r="N1830">
        <v>-5.1801351220000003</v>
      </c>
      <c r="O1830">
        <v>-5.9313923800000001</v>
      </c>
      <c r="P1830">
        <v>-4.7553404419999996</v>
      </c>
      <c r="Q1830">
        <v>-5.4200654510000001</v>
      </c>
      <c r="R1830">
        <v>-0.28346686599999998</v>
      </c>
      <c r="S1830">
        <v>-0.28944054200000002</v>
      </c>
      <c r="T1830">
        <v>-0.259006756</v>
      </c>
      <c r="U1830">
        <v>-0.29656961900000001</v>
      </c>
      <c r="V1830">
        <v>-0.23776702199999999</v>
      </c>
      <c r="W1830">
        <v>-0.27100327299999999</v>
      </c>
      <c r="X1830">
        <v>-3.4489030000000001E-3</v>
      </c>
      <c r="Y1830">
        <v>1.8297964999999999E-2</v>
      </c>
      <c r="Z1830">
        <v>1.459498534</v>
      </c>
      <c r="AA1830">
        <v>3.3949695000000002E-2</v>
      </c>
      <c r="AB1830">
        <v>-2.5566349999999998E-3</v>
      </c>
      <c r="AC1830">
        <v>1.412877041</v>
      </c>
    </row>
    <row r="1831" spans="1:29" x14ac:dyDescent="0.3">
      <c r="A1831">
        <v>18.29</v>
      </c>
      <c r="B1831">
        <v>28.2</v>
      </c>
      <c r="C1831">
        <v>-100</v>
      </c>
      <c r="D1831">
        <v>-100</v>
      </c>
      <c r="E1831">
        <v>-100</v>
      </c>
      <c r="F1831">
        <v>-112.6923077</v>
      </c>
      <c r="G1831">
        <v>-114.2884615</v>
      </c>
      <c r="H1831">
        <v>-102.8076923</v>
      </c>
      <c r="I1831">
        <v>-127</v>
      </c>
      <c r="J1831">
        <v>-115</v>
      </c>
      <c r="K1831">
        <v>-102</v>
      </c>
      <c r="L1831">
        <v>-5.762261165</v>
      </c>
      <c r="M1831">
        <v>-5.8438768090000002</v>
      </c>
      <c r="N1831">
        <v>-5.2568341619999996</v>
      </c>
      <c r="O1831">
        <v>-6.4938520019999997</v>
      </c>
      <c r="P1831">
        <v>-5.8802596869999997</v>
      </c>
      <c r="Q1831">
        <v>-5.2155346790000001</v>
      </c>
      <c r="R1831">
        <v>-0.28811305799999998</v>
      </c>
      <c r="S1831">
        <v>-0.29219383999999998</v>
      </c>
      <c r="T1831">
        <v>-0.26284170800000001</v>
      </c>
      <c r="U1831">
        <v>-0.3246926</v>
      </c>
      <c r="V1831">
        <v>-0.29401298399999998</v>
      </c>
      <c r="W1831">
        <v>-0.26077673400000001</v>
      </c>
      <c r="X1831">
        <v>-2.3560410000000001E-3</v>
      </c>
      <c r="Y1831">
        <v>1.8207827999999999E-2</v>
      </c>
      <c r="Z1831">
        <v>1.479208082</v>
      </c>
      <c r="AA1831">
        <v>1.7712884000000002E-2</v>
      </c>
      <c r="AB1831">
        <v>3.2384039000000003E-2</v>
      </c>
      <c r="AC1831">
        <v>1.5429514360000001</v>
      </c>
    </row>
    <row r="1832" spans="1:29" x14ac:dyDescent="0.3">
      <c r="A1832">
        <v>18.3</v>
      </c>
      <c r="B1832">
        <v>28.2</v>
      </c>
      <c r="C1832">
        <v>-100</v>
      </c>
      <c r="D1832">
        <v>-100</v>
      </c>
      <c r="E1832">
        <v>-100</v>
      </c>
      <c r="F1832">
        <v>-114.0288462</v>
      </c>
      <c r="G1832">
        <v>-116.1730769</v>
      </c>
      <c r="H1832">
        <v>-104.2596154</v>
      </c>
      <c r="I1832">
        <v>-104</v>
      </c>
      <c r="J1832">
        <v>-107</v>
      </c>
      <c r="K1832">
        <v>-101</v>
      </c>
      <c r="L1832">
        <v>-5.8306019750000004</v>
      </c>
      <c r="M1832">
        <v>-5.9402422689999996</v>
      </c>
      <c r="N1832">
        <v>-5.3310748979999998</v>
      </c>
      <c r="O1832">
        <v>-5.3178000650000001</v>
      </c>
      <c r="P1832">
        <v>-5.4711981429999996</v>
      </c>
      <c r="Q1832">
        <v>-5.1644019859999997</v>
      </c>
      <c r="R1832">
        <v>-0.29153009899999999</v>
      </c>
      <c r="S1832">
        <v>-0.29701211300000002</v>
      </c>
      <c r="T1832">
        <v>-0.26655374500000001</v>
      </c>
      <c r="U1832">
        <v>-0.26589000299999999</v>
      </c>
      <c r="V1832">
        <v>-0.27355990699999999</v>
      </c>
      <c r="W1832">
        <v>-0.25822009899999998</v>
      </c>
      <c r="X1832">
        <v>-3.1650430000000002E-3</v>
      </c>
      <c r="Y1832">
        <v>1.8478240999999999E-2</v>
      </c>
      <c r="Z1832">
        <v>1.5001683459999999</v>
      </c>
      <c r="AA1832">
        <v>-4.4282210000000004E-3</v>
      </c>
      <c r="AB1832">
        <v>7.669904E-3</v>
      </c>
      <c r="AC1832">
        <v>1.39942107</v>
      </c>
    </row>
    <row r="1833" spans="1:29" x14ac:dyDescent="0.3">
      <c r="A1833">
        <v>18.309999999999999</v>
      </c>
      <c r="B1833">
        <v>28.2</v>
      </c>
      <c r="C1833">
        <v>-100</v>
      </c>
      <c r="D1833">
        <v>-100</v>
      </c>
      <c r="E1833">
        <v>-100</v>
      </c>
      <c r="F1833">
        <v>-115.5769231</v>
      </c>
      <c r="G1833">
        <v>-117.8942308</v>
      </c>
      <c r="H1833">
        <v>-105.4807692</v>
      </c>
      <c r="I1833">
        <v>-119</v>
      </c>
      <c r="J1833">
        <v>-117</v>
      </c>
      <c r="K1833">
        <v>-101</v>
      </c>
      <c r="L1833">
        <v>-5.9097593169999998</v>
      </c>
      <c r="M1833">
        <v>-6.0282495000000003</v>
      </c>
      <c r="N1833">
        <v>-5.3935157829999998</v>
      </c>
      <c r="O1833">
        <v>-6.0847904589999997</v>
      </c>
      <c r="P1833">
        <v>-5.9825250729999997</v>
      </c>
      <c r="Q1833">
        <v>-5.1644019859999997</v>
      </c>
      <c r="R1833">
        <v>-0.29548796599999999</v>
      </c>
      <c r="S1833">
        <v>-0.30141247500000001</v>
      </c>
      <c r="T1833">
        <v>-0.269675789</v>
      </c>
      <c r="U1833">
        <v>-0.30423952300000001</v>
      </c>
      <c r="V1833">
        <v>-0.29912625399999998</v>
      </c>
      <c r="W1833">
        <v>-0.25822009899999998</v>
      </c>
      <c r="X1833">
        <v>-3.4205170000000001E-3</v>
      </c>
      <c r="Y1833">
        <v>1.9182953999999999E-2</v>
      </c>
      <c r="Z1833">
        <v>1.520309175</v>
      </c>
      <c r="AA1833">
        <v>2.952147E-3</v>
      </c>
      <c r="AB1833">
        <v>2.8975193E-2</v>
      </c>
      <c r="AC1833">
        <v>1.511554168</v>
      </c>
    </row>
    <row r="1834" spans="1:29" x14ac:dyDescent="0.3">
      <c r="A1834">
        <v>18.32</v>
      </c>
      <c r="B1834">
        <v>28.2</v>
      </c>
      <c r="C1834">
        <v>-100</v>
      </c>
      <c r="D1834">
        <v>-100</v>
      </c>
      <c r="E1834">
        <v>-100</v>
      </c>
      <c r="F1834">
        <v>-116.8846154</v>
      </c>
      <c r="G1834">
        <v>-119.4423077</v>
      </c>
      <c r="H1834">
        <v>-106.6730769</v>
      </c>
      <c r="I1834">
        <v>-111</v>
      </c>
      <c r="J1834">
        <v>-115</v>
      </c>
      <c r="K1834">
        <v>-82</v>
      </c>
      <c r="L1834">
        <v>-5.976625147</v>
      </c>
      <c r="M1834">
        <v>-6.1074068419999996</v>
      </c>
      <c r="N1834">
        <v>-5.4544816860000003</v>
      </c>
      <c r="O1834">
        <v>-5.6757289149999997</v>
      </c>
      <c r="P1834">
        <v>-5.8802596869999997</v>
      </c>
      <c r="Q1834">
        <v>-4.1928808200000001</v>
      </c>
      <c r="R1834">
        <v>-0.29883125700000002</v>
      </c>
      <c r="S1834">
        <v>-0.30537034200000002</v>
      </c>
      <c r="T1834">
        <v>-0.27272408399999998</v>
      </c>
      <c r="U1834">
        <v>-0.28378644600000003</v>
      </c>
      <c r="V1834">
        <v>-0.29401298399999998</v>
      </c>
      <c r="W1834">
        <v>-0.209644041</v>
      </c>
      <c r="X1834">
        <v>-3.7753420000000001E-3</v>
      </c>
      <c r="Y1834">
        <v>1.9584476999999999E-2</v>
      </c>
      <c r="Z1834">
        <v>1.5384661120000001</v>
      </c>
      <c r="AA1834">
        <v>-5.9042950000000004E-3</v>
      </c>
      <c r="AB1834">
        <v>5.2837116000000003E-2</v>
      </c>
      <c r="AC1834">
        <v>1.381479774</v>
      </c>
    </row>
    <row r="1835" spans="1:29" x14ac:dyDescent="0.3">
      <c r="A1835">
        <v>18.329999999999998</v>
      </c>
      <c r="B1835">
        <v>28.2</v>
      </c>
      <c r="C1835">
        <v>-100</v>
      </c>
      <c r="D1835">
        <v>-100</v>
      </c>
      <c r="E1835">
        <v>-100</v>
      </c>
      <c r="F1835">
        <v>-116.6826923</v>
      </c>
      <c r="G1835">
        <v>-120.0384615</v>
      </c>
      <c r="H1835">
        <v>-107.2307692</v>
      </c>
      <c r="I1835">
        <v>-107</v>
      </c>
      <c r="J1835">
        <v>-117</v>
      </c>
      <c r="K1835">
        <v>-107</v>
      </c>
      <c r="L1835">
        <v>-5.9663002760000001</v>
      </c>
      <c r="M1835">
        <v>-6.1378897940000003</v>
      </c>
      <c r="N1835">
        <v>-5.4829979959999999</v>
      </c>
      <c r="O1835">
        <v>-5.4711981429999996</v>
      </c>
      <c r="P1835">
        <v>-5.9825250729999997</v>
      </c>
      <c r="Q1835">
        <v>-5.4711981429999996</v>
      </c>
      <c r="R1835">
        <v>-0.29831501399999999</v>
      </c>
      <c r="S1835">
        <v>-0.30689449000000002</v>
      </c>
      <c r="T1835">
        <v>-0.2741499</v>
      </c>
      <c r="U1835">
        <v>-0.27355990699999999</v>
      </c>
      <c r="V1835">
        <v>-0.29912625399999998</v>
      </c>
      <c r="W1835">
        <v>-0.27355990699999999</v>
      </c>
      <c r="X1835">
        <v>-4.9533629999999997E-3</v>
      </c>
      <c r="Y1835">
        <v>1.8969901000000001E-2</v>
      </c>
      <c r="Z1835">
        <v>1.542735795</v>
      </c>
      <c r="AA1835">
        <v>-1.4760736999999999E-2</v>
      </c>
      <c r="AB1835">
        <v>8.5221150000000002E-3</v>
      </c>
      <c r="AC1835">
        <v>1.484642225</v>
      </c>
    </row>
    <row r="1836" spans="1:29" x14ac:dyDescent="0.3">
      <c r="A1836">
        <v>18.34</v>
      </c>
      <c r="B1836">
        <v>28.2</v>
      </c>
      <c r="C1836">
        <v>-100</v>
      </c>
      <c r="D1836">
        <v>-100</v>
      </c>
      <c r="E1836">
        <v>-100</v>
      </c>
      <c r="F1836">
        <v>-116.0384615</v>
      </c>
      <c r="G1836">
        <v>-120.1346154</v>
      </c>
      <c r="H1836">
        <v>-108.8461538</v>
      </c>
      <c r="I1836">
        <v>-203</v>
      </c>
      <c r="J1836">
        <v>-91</v>
      </c>
      <c r="K1836">
        <v>-113</v>
      </c>
      <c r="L1836">
        <v>-5.9333590220000003</v>
      </c>
      <c r="M1836">
        <v>-6.1428063990000004</v>
      </c>
      <c r="N1836">
        <v>-5.5655969609999998</v>
      </c>
      <c r="O1836">
        <v>-10.37993666</v>
      </c>
      <c r="P1836">
        <v>-4.6530750569999997</v>
      </c>
      <c r="Q1836">
        <v>-5.7779943009999997</v>
      </c>
      <c r="R1836">
        <v>-0.29666795099999999</v>
      </c>
      <c r="S1836">
        <v>-0.30714032000000002</v>
      </c>
      <c r="T1836">
        <v>-0.278279848</v>
      </c>
      <c r="U1836">
        <v>-0.51899683299999999</v>
      </c>
      <c r="V1836">
        <v>-0.23265375299999999</v>
      </c>
      <c r="W1836">
        <v>-0.288899715</v>
      </c>
      <c r="X1836">
        <v>-6.0462249999999997E-3</v>
      </c>
      <c r="Y1836">
        <v>1.5749525E-2</v>
      </c>
      <c r="Z1836">
        <v>1.547523016</v>
      </c>
      <c r="AA1836">
        <v>0.165320255</v>
      </c>
      <c r="AB1836">
        <v>5.7950385E-2</v>
      </c>
      <c r="AC1836">
        <v>1.8255268440000001</v>
      </c>
    </row>
    <row r="1837" spans="1:29" x14ac:dyDescent="0.3">
      <c r="A1837">
        <v>18.350000000000001</v>
      </c>
      <c r="B1837">
        <v>28.2</v>
      </c>
      <c r="C1837">
        <v>-100</v>
      </c>
      <c r="D1837">
        <v>-100</v>
      </c>
      <c r="E1837">
        <v>-100</v>
      </c>
      <c r="F1837">
        <v>-115.6346154</v>
      </c>
      <c r="G1837">
        <v>-120.3653846</v>
      </c>
      <c r="H1837">
        <v>-110.1730769</v>
      </c>
      <c r="I1837">
        <v>0</v>
      </c>
      <c r="J1837">
        <v>-111</v>
      </c>
      <c r="K1837">
        <v>-116</v>
      </c>
      <c r="L1837">
        <v>-5.9127092799999996</v>
      </c>
      <c r="M1837">
        <v>-6.1546062509999997</v>
      </c>
      <c r="N1837">
        <v>-5.6334461109999996</v>
      </c>
      <c r="O1837">
        <v>0</v>
      </c>
      <c r="P1837">
        <v>-5.6757289149999997</v>
      </c>
      <c r="Q1837">
        <v>-5.9313923800000001</v>
      </c>
      <c r="R1837">
        <v>-0.29563546400000001</v>
      </c>
      <c r="S1837">
        <v>-0.30773031299999998</v>
      </c>
      <c r="T1837">
        <v>-0.28167230599999998</v>
      </c>
      <c r="U1837">
        <v>0</v>
      </c>
      <c r="V1837">
        <v>-0.28378644600000003</v>
      </c>
      <c r="W1837">
        <v>-0.29656961900000001</v>
      </c>
      <c r="X1837">
        <v>-6.9829640000000004E-3</v>
      </c>
      <c r="Y1837">
        <v>1.3340388E-2</v>
      </c>
      <c r="Z1837">
        <v>1.55269839</v>
      </c>
      <c r="AA1837">
        <v>-0.16384418100000001</v>
      </c>
      <c r="AB1837">
        <v>-0.10311759700000001</v>
      </c>
      <c r="AC1837">
        <v>1.018168535</v>
      </c>
    </row>
    <row r="1838" spans="1:29" x14ac:dyDescent="0.3">
      <c r="A1838">
        <v>18.36</v>
      </c>
      <c r="B1838">
        <v>28.2</v>
      </c>
      <c r="C1838">
        <v>-100</v>
      </c>
      <c r="D1838">
        <v>-100</v>
      </c>
      <c r="E1838">
        <v>-100</v>
      </c>
      <c r="F1838">
        <v>-115.7211538</v>
      </c>
      <c r="G1838">
        <v>-120.3365385</v>
      </c>
      <c r="H1838">
        <v>-111.1923077</v>
      </c>
      <c r="I1838">
        <v>-231</v>
      </c>
      <c r="J1838">
        <v>-112</v>
      </c>
      <c r="K1838">
        <v>-108</v>
      </c>
      <c r="L1838">
        <v>-5.9171342249999999</v>
      </c>
      <c r="M1838">
        <v>-6.1531312690000002</v>
      </c>
      <c r="N1838">
        <v>-5.6855621249999997</v>
      </c>
      <c r="O1838">
        <v>-11.811652069999999</v>
      </c>
      <c r="P1838">
        <v>-5.7268616080000001</v>
      </c>
      <c r="Q1838">
        <v>-5.5223308360000001</v>
      </c>
      <c r="R1838">
        <v>-0.29585671099999999</v>
      </c>
      <c r="S1838">
        <v>-0.30765656299999999</v>
      </c>
      <c r="T1838">
        <v>-0.28427810599999997</v>
      </c>
      <c r="U1838">
        <v>-0.59058260299999998</v>
      </c>
      <c r="V1838">
        <v>-0.28634308000000003</v>
      </c>
      <c r="W1838">
        <v>-0.27611654200000002</v>
      </c>
      <c r="X1838">
        <v>-6.8126480000000001E-3</v>
      </c>
      <c r="Y1838">
        <v>1.1652354E-2</v>
      </c>
      <c r="Z1838">
        <v>1.5575287390000001</v>
      </c>
      <c r="AA1838">
        <v>0.17565277000000001</v>
      </c>
      <c r="AB1838">
        <v>0.10823086699999999</v>
      </c>
      <c r="AC1838">
        <v>2.022881097</v>
      </c>
    </row>
    <row r="1839" spans="1:29" x14ac:dyDescent="0.3">
      <c r="A1839">
        <v>18.37</v>
      </c>
      <c r="B1839">
        <v>28.2</v>
      </c>
      <c r="C1839">
        <v>-100</v>
      </c>
      <c r="D1839">
        <v>-100</v>
      </c>
      <c r="E1839">
        <v>-100</v>
      </c>
      <c r="F1839">
        <v>-115.8461538</v>
      </c>
      <c r="G1839">
        <v>-119.9326923</v>
      </c>
      <c r="H1839">
        <v>-112.1057692</v>
      </c>
      <c r="I1839">
        <v>-107</v>
      </c>
      <c r="J1839">
        <v>-233</v>
      </c>
      <c r="K1839">
        <v>-198</v>
      </c>
      <c r="L1839">
        <v>-5.9235258120000003</v>
      </c>
      <c r="M1839">
        <v>-6.1324815279999996</v>
      </c>
      <c r="N1839">
        <v>-5.732269874</v>
      </c>
      <c r="O1839">
        <v>-5.4711981429999996</v>
      </c>
      <c r="P1839">
        <v>-11.91391745</v>
      </c>
      <c r="Q1839">
        <v>-10.124273199999999</v>
      </c>
      <c r="R1839">
        <v>-0.29617629099999998</v>
      </c>
      <c r="S1839">
        <v>-0.30662407600000002</v>
      </c>
      <c r="T1839">
        <v>-0.28661349400000002</v>
      </c>
      <c r="U1839">
        <v>-0.27355990699999999</v>
      </c>
      <c r="V1839">
        <v>-0.59569587300000004</v>
      </c>
      <c r="W1839">
        <v>-0.50621366000000001</v>
      </c>
      <c r="X1839">
        <v>-6.0320319999999997E-3</v>
      </c>
      <c r="Y1839">
        <v>9.8577930000000001E-3</v>
      </c>
      <c r="Z1839">
        <v>1.5603751939999999</v>
      </c>
      <c r="AA1839">
        <v>-0.185985286</v>
      </c>
      <c r="AB1839">
        <v>-4.7723847E-2</v>
      </c>
      <c r="AC1839">
        <v>2.4131042800000002</v>
      </c>
    </row>
    <row r="1840" spans="1:29" x14ac:dyDescent="0.3">
      <c r="A1840">
        <v>18.38</v>
      </c>
      <c r="B1840">
        <v>28.2</v>
      </c>
      <c r="C1840">
        <v>-100</v>
      </c>
      <c r="D1840">
        <v>-100</v>
      </c>
      <c r="E1840">
        <v>-100</v>
      </c>
      <c r="F1840">
        <v>-116.0096154</v>
      </c>
      <c r="G1840">
        <v>-119.2403846</v>
      </c>
      <c r="H1840">
        <v>-112.2692308</v>
      </c>
      <c r="I1840">
        <v>-102</v>
      </c>
      <c r="J1840">
        <v>-96</v>
      </c>
      <c r="K1840">
        <v>0</v>
      </c>
      <c r="L1840">
        <v>-5.9318840399999999</v>
      </c>
      <c r="M1840">
        <v>-6.0970819709999997</v>
      </c>
      <c r="N1840">
        <v>-5.7406281019999996</v>
      </c>
      <c r="O1840">
        <v>-5.2155346790000001</v>
      </c>
      <c r="P1840">
        <v>-4.9087385210000001</v>
      </c>
      <c r="Q1840">
        <v>0</v>
      </c>
      <c r="R1840">
        <v>-0.29659420199999997</v>
      </c>
      <c r="S1840">
        <v>-0.30485409899999999</v>
      </c>
      <c r="T1840">
        <v>-0.28703140500000002</v>
      </c>
      <c r="U1840">
        <v>-0.26077673400000001</v>
      </c>
      <c r="V1840">
        <v>-0.245436926</v>
      </c>
      <c r="W1840">
        <v>0</v>
      </c>
      <c r="X1840">
        <v>-4.768853E-3</v>
      </c>
      <c r="Y1840">
        <v>9.1284969999999993E-3</v>
      </c>
      <c r="Z1840">
        <v>1.558736326</v>
      </c>
      <c r="AA1840">
        <v>8.8564420000000008E-3</v>
      </c>
      <c r="AB1840">
        <v>0.168737887</v>
      </c>
      <c r="AC1840">
        <v>0.88809413999999998</v>
      </c>
    </row>
    <row r="1841" spans="1:29" x14ac:dyDescent="0.3">
      <c r="A1841">
        <v>18.39</v>
      </c>
      <c r="B1841">
        <v>28.2</v>
      </c>
      <c r="C1841">
        <v>-100</v>
      </c>
      <c r="D1841">
        <v>-100</v>
      </c>
      <c r="E1841">
        <v>-100</v>
      </c>
      <c r="F1841">
        <v>-115.2115385</v>
      </c>
      <c r="G1841">
        <v>-118.9423077</v>
      </c>
      <c r="H1841">
        <v>-112.375</v>
      </c>
      <c r="I1841">
        <v>-81</v>
      </c>
      <c r="J1841">
        <v>-123</v>
      </c>
      <c r="K1841">
        <v>-223</v>
      </c>
      <c r="L1841">
        <v>-5.8910762180000003</v>
      </c>
      <c r="M1841">
        <v>-6.0818404959999999</v>
      </c>
      <c r="N1841">
        <v>-5.7460363680000004</v>
      </c>
      <c r="O1841">
        <v>-4.1417481269999996</v>
      </c>
      <c r="P1841">
        <v>-6.2893212299999997</v>
      </c>
      <c r="Q1841">
        <v>-11.40259052</v>
      </c>
      <c r="R1841">
        <v>-0.294553811</v>
      </c>
      <c r="S1841">
        <v>-0.30409202499999999</v>
      </c>
      <c r="T1841">
        <v>-0.28730181799999999</v>
      </c>
      <c r="U1841">
        <v>-0.207087406</v>
      </c>
      <c r="V1841">
        <v>-0.31446606199999999</v>
      </c>
      <c r="W1841">
        <v>-0.570129526</v>
      </c>
      <c r="X1841">
        <v>-5.5068900000000004E-3</v>
      </c>
      <c r="Y1841">
        <v>8.0140660000000002E-3</v>
      </c>
      <c r="Z1841">
        <v>1.5542941299999999</v>
      </c>
      <c r="AA1841">
        <v>-6.1995095E-2</v>
      </c>
      <c r="AB1841">
        <v>-0.20623519500000001</v>
      </c>
      <c r="AC1841">
        <v>1.915233323</v>
      </c>
    </row>
    <row r="1842" spans="1:29" x14ac:dyDescent="0.3">
      <c r="A1842">
        <v>18.399999999999999</v>
      </c>
      <c r="B1842">
        <v>28.2</v>
      </c>
      <c r="C1842">
        <v>-100</v>
      </c>
      <c r="D1842">
        <v>-100</v>
      </c>
      <c r="E1842">
        <v>-100</v>
      </c>
      <c r="F1842">
        <v>-114.2980769</v>
      </c>
      <c r="G1842">
        <v>-119.1730769</v>
      </c>
      <c r="H1842">
        <v>-112.2307692</v>
      </c>
      <c r="I1842">
        <v>-101</v>
      </c>
      <c r="J1842">
        <v>-123</v>
      </c>
      <c r="K1842">
        <v>0</v>
      </c>
      <c r="L1842">
        <v>-5.84436847</v>
      </c>
      <c r="M1842">
        <v>-6.0936403480000001</v>
      </c>
      <c r="N1842">
        <v>-5.7386614600000003</v>
      </c>
      <c r="O1842">
        <v>-5.1644019859999997</v>
      </c>
      <c r="P1842">
        <v>-6.2893212299999997</v>
      </c>
      <c r="Q1842">
        <v>0</v>
      </c>
      <c r="R1842">
        <v>-0.292218423</v>
      </c>
      <c r="S1842">
        <v>-0.30468201700000003</v>
      </c>
      <c r="T1842">
        <v>-0.28693307299999998</v>
      </c>
      <c r="U1842">
        <v>-0.25822009899999998</v>
      </c>
      <c r="V1842">
        <v>-0.31446606199999999</v>
      </c>
      <c r="W1842">
        <v>0</v>
      </c>
      <c r="X1842">
        <v>-7.1958589999999998E-3</v>
      </c>
      <c r="Y1842">
        <v>7.6780980000000004E-3</v>
      </c>
      <c r="Z1842">
        <v>1.550585112</v>
      </c>
      <c r="AA1842">
        <v>-3.2473621000000001E-2</v>
      </c>
      <c r="AB1842">
        <v>0.190895387</v>
      </c>
      <c r="AC1842">
        <v>1.004712563</v>
      </c>
    </row>
    <row r="1843" spans="1:29" x14ac:dyDescent="0.3">
      <c r="A1843">
        <v>18.41</v>
      </c>
      <c r="B1843">
        <v>28.2</v>
      </c>
      <c r="C1843">
        <v>-100</v>
      </c>
      <c r="D1843">
        <v>-100</v>
      </c>
      <c r="E1843">
        <v>-100</v>
      </c>
      <c r="F1843">
        <v>-113.4038462</v>
      </c>
      <c r="G1843">
        <v>-119.3557692</v>
      </c>
      <c r="H1843">
        <v>-112</v>
      </c>
      <c r="I1843">
        <v>-108</v>
      </c>
      <c r="J1843">
        <v>-117</v>
      </c>
      <c r="K1843">
        <v>-221</v>
      </c>
      <c r="L1843">
        <v>-5.7986440420000003</v>
      </c>
      <c r="M1843">
        <v>-6.1029818970000003</v>
      </c>
      <c r="N1843">
        <v>-5.7268616080000001</v>
      </c>
      <c r="O1843">
        <v>-5.5223308360000001</v>
      </c>
      <c r="P1843">
        <v>-5.9825250729999997</v>
      </c>
      <c r="Q1843">
        <v>-11.30032514</v>
      </c>
      <c r="R1843">
        <v>-0.28993220200000003</v>
      </c>
      <c r="S1843">
        <v>-0.30514909499999998</v>
      </c>
      <c r="T1843">
        <v>-0.28634308000000003</v>
      </c>
      <c r="U1843">
        <v>-0.27611654200000002</v>
      </c>
      <c r="V1843">
        <v>-0.29912625399999998</v>
      </c>
      <c r="W1843">
        <v>-0.56501625700000002</v>
      </c>
      <c r="X1843">
        <v>-8.7854769999999999E-3</v>
      </c>
      <c r="Y1843">
        <v>7.465045E-3</v>
      </c>
      <c r="Z1843">
        <v>1.546358557</v>
      </c>
      <c r="AA1843">
        <v>-1.3284663E-2</v>
      </c>
      <c r="AB1843">
        <v>-0.18492990600000001</v>
      </c>
      <c r="AC1843">
        <v>2.000454478</v>
      </c>
    </row>
    <row r="1844" spans="1:29" x14ac:dyDescent="0.3">
      <c r="A1844">
        <v>18.420000000000002</v>
      </c>
      <c r="B1844">
        <v>28.2</v>
      </c>
      <c r="C1844">
        <v>-100</v>
      </c>
      <c r="D1844">
        <v>-100</v>
      </c>
      <c r="E1844">
        <v>-100</v>
      </c>
      <c r="F1844">
        <v>-111.375</v>
      </c>
      <c r="G1844">
        <v>-118.2884615</v>
      </c>
      <c r="H1844">
        <v>-110.875</v>
      </c>
      <c r="I1844">
        <v>-117</v>
      </c>
      <c r="J1844">
        <v>-113</v>
      </c>
      <c r="K1844">
        <v>-83</v>
      </c>
      <c r="L1844">
        <v>-5.6949036749999999</v>
      </c>
      <c r="M1844">
        <v>-6.0484075810000002</v>
      </c>
      <c r="N1844">
        <v>-5.6693373290000002</v>
      </c>
      <c r="O1844">
        <v>-5.9825250729999997</v>
      </c>
      <c r="P1844">
        <v>-5.7779943009999997</v>
      </c>
      <c r="Q1844">
        <v>-4.2440135129999996</v>
      </c>
      <c r="R1844">
        <v>-0.28474518399999998</v>
      </c>
      <c r="S1844">
        <v>-0.30242037900000002</v>
      </c>
      <c r="T1844">
        <v>-0.28346686599999998</v>
      </c>
      <c r="U1844">
        <v>-0.29912625399999998</v>
      </c>
      <c r="V1844">
        <v>-0.288899715</v>
      </c>
      <c r="W1844">
        <v>-0.212200676</v>
      </c>
      <c r="X1844">
        <v>-1.0204779000000001E-2</v>
      </c>
      <c r="Y1844">
        <v>6.7439429999999996E-3</v>
      </c>
      <c r="Z1844">
        <v>1.527425314</v>
      </c>
      <c r="AA1844">
        <v>5.9042950000000004E-3</v>
      </c>
      <c r="AB1844">
        <v>5.4541539E-2</v>
      </c>
      <c r="AC1844">
        <v>1.4039063940000001</v>
      </c>
    </row>
    <row r="1845" spans="1:29" x14ac:dyDescent="0.3">
      <c r="A1845">
        <v>18.43</v>
      </c>
      <c r="B1845">
        <v>28.2</v>
      </c>
      <c r="C1845">
        <v>-100</v>
      </c>
      <c r="D1845">
        <v>-100</v>
      </c>
      <c r="E1845">
        <v>-100</v>
      </c>
      <c r="F1845">
        <v>-110.125</v>
      </c>
      <c r="G1845">
        <v>-116.0769231</v>
      </c>
      <c r="H1845">
        <v>-110.1923077</v>
      </c>
      <c r="I1845">
        <v>-124</v>
      </c>
      <c r="J1845">
        <v>-88</v>
      </c>
      <c r="K1845">
        <v>-100</v>
      </c>
      <c r="L1845">
        <v>-5.6309878089999996</v>
      </c>
      <c r="M1845">
        <v>-5.9353256639999996</v>
      </c>
      <c r="N1845">
        <v>-5.6344294320000001</v>
      </c>
      <c r="O1845">
        <v>-6.3404539230000001</v>
      </c>
      <c r="P1845">
        <v>-4.4996769780000001</v>
      </c>
      <c r="Q1845">
        <v>-5.1132692930000001</v>
      </c>
      <c r="R1845">
        <v>-0.28154939000000001</v>
      </c>
      <c r="S1845">
        <v>-0.29676628300000002</v>
      </c>
      <c r="T1845">
        <v>-0.28172147199999997</v>
      </c>
      <c r="U1845">
        <v>-0.31702269599999999</v>
      </c>
      <c r="V1845">
        <v>-0.22498384900000001</v>
      </c>
      <c r="W1845">
        <v>-0.25566346499999998</v>
      </c>
      <c r="X1845">
        <v>-8.7854769999999999E-3</v>
      </c>
      <c r="Y1845">
        <v>4.9575770000000003E-3</v>
      </c>
      <c r="Z1845">
        <v>1.508837097</v>
      </c>
      <c r="AA1845">
        <v>5.3138653000000001E-2</v>
      </c>
      <c r="AB1845">
        <v>1.0226539E-2</v>
      </c>
      <c r="AC1845">
        <v>1.39942107</v>
      </c>
    </row>
    <row r="1846" spans="1:29" x14ac:dyDescent="0.3">
      <c r="A1846">
        <v>18.440000000000001</v>
      </c>
      <c r="B1846">
        <v>28.2</v>
      </c>
      <c r="C1846">
        <v>-100</v>
      </c>
      <c r="D1846">
        <v>-100</v>
      </c>
      <c r="E1846">
        <v>-100</v>
      </c>
      <c r="F1846">
        <v>-109.0096154</v>
      </c>
      <c r="G1846">
        <v>-113.7403846</v>
      </c>
      <c r="H1846">
        <v>-109.6730769</v>
      </c>
      <c r="I1846">
        <v>-128</v>
      </c>
      <c r="J1846">
        <v>-107</v>
      </c>
      <c r="K1846">
        <v>-102</v>
      </c>
      <c r="L1846">
        <v>-5.5739551900000004</v>
      </c>
      <c r="M1846">
        <v>-5.8158521600000004</v>
      </c>
      <c r="N1846">
        <v>-5.6078797649999998</v>
      </c>
      <c r="O1846">
        <v>-6.5449846950000001</v>
      </c>
      <c r="P1846">
        <v>-5.4711981429999996</v>
      </c>
      <c r="Q1846">
        <v>-5.2155346790000001</v>
      </c>
      <c r="R1846">
        <v>-0.27869775899999999</v>
      </c>
      <c r="S1846">
        <v>-0.29079260800000001</v>
      </c>
      <c r="T1846">
        <v>-0.28039398799999998</v>
      </c>
      <c r="U1846">
        <v>-0.32724923500000003</v>
      </c>
      <c r="V1846">
        <v>-0.27355990699999999</v>
      </c>
      <c r="W1846">
        <v>-0.26077673400000001</v>
      </c>
      <c r="X1846">
        <v>-6.9829640000000004E-3</v>
      </c>
      <c r="Y1846">
        <v>2.9007970000000001E-3</v>
      </c>
      <c r="Z1846">
        <v>1.4910251859999999</v>
      </c>
      <c r="AA1846">
        <v>3.0997548E-2</v>
      </c>
      <c r="AB1846">
        <v>2.6418558000000002E-2</v>
      </c>
      <c r="AC1846">
        <v>1.511554168</v>
      </c>
    </row>
    <row r="1847" spans="1:29" x14ac:dyDescent="0.3">
      <c r="A1847">
        <v>18.45</v>
      </c>
      <c r="B1847">
        <v>28.2</v>
      </c>
      <c r="C1847">
        <v>-100</v>
      </c>
      <c r="D1847">
        <v>-100</v>
      </c>
      <c r="E1847">
        <v>-100</v>
      </c>
      <c r="F1847">
        <v>-108.2307692</v>
      </c>
      <c r="G1847">
        <v>-111.5096154</v>
      </c>
      <c r="H1847">
        <v>-108.8173077</v>
      </c>
      <c r="I1847">
        <v>-94</v>
      </c>
      <c r="J1847">
        <v>-111</v>
      </c>
      <c r="K1847">
        <v>-100</v>
      </c>
      <c r="L1847">
        <v>-5.5341306890000004</v>
      </c>
      <c r="M1847">
        <v>-5.7017869220000001</v>
      </c>
      <c r="N1847">
        <v>-5.5641219800000004</v>
      </c>
      <c r="O1847">
        <v>-4.8064731350000001</v>
      </c>
      <c r="P1847">
        <v>-5.6757289149999997</v>
      </c>
      <c r="Q1847">
        <v>-5.1132692930000001</v>
      </c>
      <c r="R1847">
        <v>-0.276706534</v>
      </c>
      <c r="S1847">
        <v>-0.28508934600000002</v>
      </c>
      <c r="T1847">
        <v>-0.27820609899999998</v>
      </c>
      <c r="U1847">
        <v>-0.240323657</v>
      </c>
      <c r="V1847">
        <v>-0.28378644600000003</v>
      </c>
      <c r="W1847">
        <v>-0.25566346499999998</v>
      </c>
      <c r="X1847">
        <v>-4.8398190000000004E-3</v>
      </c>
      <c r="Y1847">
        <v>1.7945610000000001E-3</v>
      </c>
      <c r="Z1847">
        <v>1.4736876830000001</v>
      </c>
      <c r="AA1847">
        <v>-2.5093252999999999E-2</v>
      </c>
      <c r="AB1847">
        <v>4.2610579999999999E-3</v>
      </c>
      <c r="AC1847">
        <v>1.368023802</v>
      </c>
    </row>
    <row r="1848" spans="1:29" x14ac:dyDescent="0.3">
      <c r="A1848">
        <v>18.46</v>
      </c>
      <c r="B1848">
        <v>28.2</v>
      </c>
      <c r="C1848">
        <v>-100</v>
      </c>
      <c r="D1848">
        <v>-100</v>
      </c>
      <c r="E1848">
        <v>-100</v>
      </c>
      <c r="F1848">
        <v>-108.7211538</v>
      </c>
      <c r="G1848">
        <v>-110.3846154</v>
      </c>
      <c r="H1848">
        <v>-108.4230769</v>
      </c>
      <c r="I1848">
        <v>-110</v>
      </c>
      <c r="J1848">
        <v>-113</v>
      </c>
      <c r="K1848">
        <v>-107</v>
      </c>
      <c r="L1848">
        <v>-5.5592053750000003</v>
      </c>
      <c r="M1848">
        <v>-5.6442626430000002</v>
      </c>
      <c r="N1848">
        <v>-5.5439638990000004</v>
      </c>
      <c r="O1848">
        <v>-5.6245962220000001</v>
      </c>
      <c r="P1848">
        <v>-5.7779943009999997</v>
      </c>
      <c r="Q1848">
        <v>-5.4711981429999996</v>
      </c>
      <c r="R1848">
        <v>-0.27796026899999998</v>
      </c>
      <c r="S1848">
        <v>-0.28221313199999998</v>
      </c>
      <c r="T1848">
        <v>-0.27719819499999998</v>
      </c>
      <c r="U1848">
        <v>-0.281229811</v>
      </c>
      <c r="V1848">
        <v>-0.288899715</v>
      </c>
      <c r="W1848">
        <v>-0.27355990699999999</v>
      </c>
      <c r="X1848">
        <v>-2.4553919999999998E-3</v>
      </c>
      <c r="Y1848">
        <v>1.92567E-3</v>
      </c>
      <c r="Z1848">
        <v>1.469072975</v>
      </c>
      <c r="AA1848">
        <v>-4.4282210000000004E-3</v>
      </c>
      <c r="AB1848">
        <v>7.669904E-3</v>
      </c>
      <c r="AC1848">
        <v>1.480156901</v>
      </c>
    </row>
    <row r="1849" spans="1:29" x14ac:dyDescent="0.3">
      <c r="A1849">
        <v>18.47</v>
      </c>
      <c r="B1849">
        <v>28.2</v>
      </c>
      <c r="C1849">
        <v>-100</v>
      </c>
      <c r="D1849">
        <v>-100</v>
      </c>
      <c r="E1849">
        <v>-100</v>
      </c>
      <c r="F1849">
        <v>-110.0384615</v>
      </c>
      <c r="G1849">
        <v>-111.2596154</v>
      </c>
      <c r="H1849">
        <v>-106.875</v>
      </c>
      <c r="I1849">
        <v>-110</v>
      </c>
      <c r="J1849">
        <v>-115</v>
      </c>
      <c r="K1849">
        <v>-87</v>
      </c>
      <c r="L1849">
        <v>-5.6265628640000003</v>
      </c>
      <c r="M1849">
        <v>-5.6890037490000003</v>
      </c>
      <c r="N1849">
        <v>-5.4648065570000002</v>
      </c>
      <c r="O1849">
        <v>-5.6245962220000001</v>
      </c>
      <c r="P1849">
        <v>-5.8802596869999997</v>
      </c>
      <c r="Q1849">
        <v>-4.4485442849999997</v>
      </c>
      <c r="R1849">
        <v>-0.28132814299999997</v>
      </c>
      <c r="S1849">
        <v>-0.28445018700000002</v>
      </c>
      <c r="T1849">
        <v>-0.27324032799999998</v>
      </c>
      <c r="U1849">
        <v>-0.281229811</v>
      </c>
      <c r="V1849">
        <v>-0.29401298399999998</v>
      </c>
      <c r="W1849">
        <v>-0.22242721400000001</v>
      </c>
      <c r="X1849">
        <v>-1.8025129999999999E-3</v>
      </c>
      <c r="Y1849">
        <v>6.4325579999999997E-3</v>
      </c>
      <c r="Z1849">
        <v>1.4719625590000001</v>
      </c>
      <c r="AA1849">
        <v>-7.3803690000000003E-3</v>
      </c>
      <c r="AB1849">
        <v>4.3462789000000002E-2</v>
      </c>
      <c r="AC1849">
        <v>1.39942107</v>
      </c>
    </row>
    <row r="1850" spans="1:29" x14ac:dyDescent="0.3">
      <c r="A1850">
        <v>18.48</v>
      </c>
      <c r="B1850">
        <v>28.2</v>
      </c>
      <c r="C1850">
        <v>-100</v>
      </c>
      <c r="D1850">
        <v>-100</v>
      </c>
      <c r="E1850">
        <v>-100</v>
      </c>
      <c r="F1850">
        <v>-110.6538462</v>
      </c>
      <c r="G1850">
        <v>-112.4038462</v>
      </c>
      <c r="H1850">
        <v>-105.6346154</v>
      </c>
      <c r="I1850">
        <v>-110</v>
      </c>
      <c r="J1850">
        <v>-113</v>
      </c>
      <c r="K1850">
        <v>-116</v>
      </c>
      <c r="L1850">
        <v>-5.6580291369999998</v>
      </c>
      <c r="M1850">
        <v>-5.7475113489999998</v>
      </c>
      <c r="N1850">
        <v>-5.4013823509999996</v>
      </c>
      <c r="O1850">
        <v>-5.6245962220000001</v>
      </c>
      <c r="P1850">
        <v>-5.7779943009999997</v>
      </c>
      <c r="Q1850">
        <v>-5.9313923800000001</v>
      </c>
      <c r="R1850">
        <v>-0.28290145700000002</v>
      </c>
      <c r="S1850">
        <v>-0.287375567</v>
      </c>
      <c r="T1850">
        <v>-0.270069118</v>
      </c>
      <c r="U1850">
        <v>-0.281229811</v>
      </c>
      <c r="V1850">
        <v>-0.288899715</v>
      </c>
      <c r="W1850">
        <v>-0.29656961900000001</v>
      </c>
      <c r="X1850">
        <v>-2.583129E-3</v>
      </c>
      <c r="Y1850">
        <v>1.0046263E-2</v>
      </c>
      <c r="Z1850">
        <v>1.474291477</v>
      </c>
      <c r="AA1850">
        <v>-4.4282210000000004E-3</v>
      </c>
      <c r="AB1850">
        <v>-7.669904E-3</v>
      </c>
      <c r="AC1850">
        <v>1.520524816</v>
      </c>
    </row>
    <row r="1851" spans="1:29" x14ac:dyDescent="0.3">
      <c r="A1851">
        <v>18.489999999999998</v>
      </c>
      <c r="B1851">
        <v>28.2</v>
      </c>
      <c r="C1851">
        <v>-100</v>
      </c>
      <c r="D1851">
        <v>-100</v>
      </c>
      <c r="E1851">
        <v>-100</v>
      </c>
      <c r="F1851">
        <v>-109.7115385</v>
      </c>
      <c r="G1851">
        <v>-112.8269231</v>
      </c>
      <c r="H1851">
        <v>-104.7403846</v>
      </c>
      <c r="I1851">
        <v>-115</v>
      </c>
      <c r="J1851">
        <v>-91</v>
      </c>
      <c r="K1851">
        <v>-118</v>
      </c>
      <c r="L1851">
        <v>-5.609846407</v>
      </c>
      <c r="M1851">
        <v>-5.7691444120000002</v>
      </c>
      <c r="N1851">
        <v>-5.355657924</v>
      </c>
      <c r="O1851">
        <v>-5.8802596869999997</v>
      </c>
      <c r="P1851">
        <v>-4.6530750569999997</v>
      </c>
      <c r="Q1851">
        <v>-6.0336577660000001</v>
      </c>
      <c r="R1851">
        <v>-0.28049232000000002</v>
      </c>
      <c r="S1851">
        <v>-0.28845722099999999</v>
      </c>
      <c r="T1851">
        <v>-0.26778289599999999</v>
      </c>
      <c r="U1851">
        <v>-0.29401298399999998</v>
      </c>
      <c r="V1851">
        <v>-0.23265375299999999</v>
      </c>
      <c r="W1851">
        <v>-0.30168288799999998</v>
      </c>
      <c r="X1851">
        <v>-4.5985369999999998E-3</v>
      </c>
      <c r="Y1851">
        <v>1.1127916E-2</v>
      </c>
      <c r="Z1851">
        <v>1.467951644</v>
      </c>
      <c r="AA1851">
        <v>3.5425769000000003E-2</v>
      </c>
      <c r="AB1851">
        <v>-2.5566346E-2</v>
      </c>
      <c r="AC1851">
        <v>1.4532449569999999</v>
      </c>
    </row>
    <row r="1852" spans="1:29" x14ac:dyDescent="0.3">
      <c r="A1852">
        <v>18.5</v>
      </c>
      <c r="B1852">
        <v>28.2</v>
      </c>
      <c r="C1852">
        <v>-100</v>
      </c>
      <c r="D1852">
        <v>-100</v>
      </c>
      <c r="E1852">
        <v>-100</v>
      </c>
      <c r="F1852">
        <v>-109.0192308</v>
      </c>
      <c r="G1852">
        <v>-113.4807692</v>
      </c>
      <c r="H1852">
        <v>-103.9615385</v>
      </c>
      <c r="I1852">
        <v>-91</v>
      </c>
      <c r="J1852">
        <v>-116</v>
      </c>
      <c r="K1852">
        <v>-113</v>
      </c>
      <c r="L1852">
        <v>-5.5744468500000002</v>
      </c>
      <c r="M1852">
        <v>-5.8025773259999998</v>
      </c>
      <c r="N1852">
        <v>-5.3158334229999999</v>
      </c>
      <c r="O1852">
        <v>-4.6530750569999997</v>
      </c>
      <c r="P1852">
        <v>-5.9313923800000001</v>
      </c>
      <c r="Q1852">
        <v>-5.7779943009999997</v>
      </c>
      <c r="R1852">
        <v>-0.27872234299999998</v>
      </c>
      <c r="S1852">
        <v>-0.29012886599999999</v>
      </c>
      <c r="T1852">
        <v>-0.26579167100000001</v>
      </c>
      <c r="U1852">
        <v>-0.23265375299999999</v>
      </c>
      <c r="V1852">
        <v>-0.29656961900000001</v>
      </c>
      <c r="W1852">
        <v>-0.288899715</v>
      </c>
      <c r="X1852">
        <v>-6.5855599999999999E-3</v>
      </c>
      <c r="Y1852">
        <v>1.2422621999999999E-2</v>
      </c>
      <c r="Z1852">
        <v>1.4642857540000001</v>
      </c>
      <c r="AA1852">
        <v>-3.6901842999999997E-2</v>
      </c>
      <c r="AB1852">
        <v>-1.6192018999999998E-2</v>
      </c>
      <c r="AC1852">
        <v>1.4353036610000001</v>
      </c>
    </row>
    <row r="1853" spans="1:29" x14ac:dyDescent="0.3">
      <c r="A1853">
        <v>18.510000000000002</v>
      </c>
      <c r="B1853">
        <v>28.2</v>
      </c>
      <c r="C1853">
        <v>-100</v>
      </c>
      <c r="D1853">
        <v>-100</v>
      </c>
      <c r="E1853">
        <v>-100</v>
      </c>
      <c r="F1853">
        <v>-109.1826923</v>
      </c>
      <c r="G1853">
        <v>-113.8173077</v>
      </c>
      <c r="H1853">
        <v>-104.9519231</v>
      </c>
      <c r="I1853">
        <v>-109</v>
      </c>
      <c r="J1853">
        <v>-114</v>
      </c>
      <c r="K1853">
        <v>-105</v>
      </c>
      <c r="L1853">
        <v>-5.5828050789999999</v>
      </c>
      <c r="M1853">
        <v>-5.8197854439999999</v>
      </c>
      <c r="N1853">
        <v>-5.3664744549999996</v>
      </c>
      <c r="O1853">
        <v>-5.5734635289999996</v>
      </c>
      <c r="P1853">
        <v>-5.8291269940000001</v>
      </c>
      <c r="Q1853">
        <v>-5.3689327579999997</v>
      </c>
      <c r="R1853">
        <v>-0.27914025399999998</v>
      </c>
      <c r="S1853">
        <v>-0.29098927200000002</v>
      </c>
      <c r="T1853">
        <v>-0.26832372300000001</v>
      </c>
      <c r="U1853">
        <v>-0.27867317600000002</v>
      </c>
      <c r="V1853">
        <v>-0.29145634999999998</v>
      </c>
      <c r="W1853">
        <v>-0.26844663800000002</v>
      </c>
      <c r="X1853">
        <v>-6.8410340000000002E-3</v>
      </c>
      <c r="Y1853">
        <v>1.1160694000000001E-2</v>
      </c>
      <c r="Z1853">
        <v>1.4709706119999999</v>
      </c>
      <c r="AA1853">
        <v>-7.3803690000000003E-3</v>
      </c>
      <c r="AB1853">
        <v>1.107875E-2</v>
      </c>
      <c r="AC1853">
        <v>1.4711862529999999</v>
      </c>
    </row>
    <row r="1854" spans="1:29" x14ac:dyDescent="0.3">
      <c r="A1854">
        <v>18.52</v>
      </c>
      <c r="B1854">
        <v>28.2</v>
      </c>
      <c r="C1854">
        <v>-100</v>
      </c>
      <c r="D1854">
        <v>-100</v>
      </c>
      <c r="E1854">
        <v>-100</v>
      </c>
      <c r="F1854">
        <v>-109.9519231</v>
      </c>
      <c r="G1854">
        <v>-113.4230769</v>
      </c>
      <c r="H1854">
        <v>-105.875</v>
      </c>
      <c r="I1854">
        <v>-105</v>
      </c>
      <c r="J1854">
        <v>-118</v>
      </c>
      <c r="K1854">
        <v>-109</v>
      </c>
      <c r="L1854">
        <v>-5.6221379200000001</v>
      </c>
      <c r="M1854">
        <v>-5.7996273629999999</v>
      </c>
      <c r="N1854">
        <v>-5.4136738639999997</v>
      </c>
      <c r="O1854">
        <v>-5.3689327579999997</v>
      </c>
      <c r="P1854">
        <v>-6.0336577660000001</v>
      </c>
      <c r="Q1854">
        <v>-5.5734635289999996</v>
      </c>
      <c r="R1854">
        <v>-0.28110689599999999</v>
      </c>
      <c r="S1854">
        <v>-0.28998136800000002</v>
      </c>
      <c r="T1854">
        <v>-0.270683693</v>
      </c>
      <c r="U1854">
        <v>-0.26844663800000002</v>
      </c>
      <c r="V1854">
        <v>-0.30168288799999998</v>
      </c>
      <c r="W1854">
        <v>-0.27867317600000002</v>
      </c>
      <c r="X1854">
        <v>-5.1236789999999999E-3</v>
      </c>
      <c r="Y1854">
        <v>9.9069589999999999E-3</v>
      </c>
      <c r="Z1854">
        <v>1.476792908</v>
      </c>
      <c r="AA1854">
        <v>-1.9188957999999999E-2</v>
      </c>
      <c r="AB1854">
        <v>4.2610579999999999E-3</v>
      </c>
      <c r="AC1854">
        <v>1.4891275479999999</v>
      </c>
    </row>
    <row r="1855" spans="1:29" x14ac:dyDescent="0.3">
      <c r="A1855">
        <v>18.53</v>
      </c>
      <c r="B1855">
        <v>28.2</v>
      </c>
      <c r="C1855">
        <v>-100</v>
      </c>
      <c r="D1855">
        <v>-100</v>
      </c>
      <c r="E1855">
        <v>-100</v>
      </c>
      <c r="F1855">
        <v>-111.75</v>
      </c>
      <c r="G1855">
        <v>-113.7980769</v>
      </c>
      <c r="H1855">
        <v>-106.875</v>
      </c>
      <c r="I1855">
        <v>-106</v>
      </c>
      <c r="J1855">
        <v>-120</v>
      </c>
      <c r="K1855">
        <v>-89</v>
      </c>
      <c r="L1855">
        <v>-5.7140784350000002</v>
      </c>
      <c r="M1855">
        <v>-5.8188021230000002</v>
      </c>
      <c r="N1855">
        <v>-5.4648065570000002</v>
      </c>
      <c r="O1855">
        <v>-5.4200654510000001</v>
      </c>
      <c r="P1855">
        <v>-6.1359231520000002</v>
      </c>
      <c r="Q1855">
        <v>-4.5508096709999997</v>
      </c>
      <c r="R1855">
        <v>-0.285703922</v>
      </c>
      <c r="S1855">
        <v>-0.29094010599999998</v>
      </c>
      <c r="T1855">
        <v>-0.27324032799999998</v>
      </c>
      <c r="U1855">
        <v>-0.27100327299999999</v>
      </c>
      <c r="V1855">
        <v>-0.30679615799999999</v>
      </c>
      <c r="W1855">
        <v>-0.22754048399999999</v>
      </c>
      <c r="X1855">
        <v>-3.0231120000000001E-3</v>
      </c>
      <c r="Y1855">
        <v>1.0054456999999999E-2</v>
      </c>
      <c r="Z1855">
        <v>1.4910251859999999</v>
      </c>
      <c r="AA1855">
        <v>-2.0665032E-2</v>
      </c>
      <c r="AB1855">
        <v>4.0906154E-2</v>
      </c>
      <c r="AC1855">
        <v>1.412877041</v>
      </c>
    </row>
    <row r="1856" spans="1:29" x14ac:dyDescent="0.3">
      <c r="A1856">
        <v>18.54</v>
      </c>
      <c r="B1856">
        <v>28.2</v>
      </c>
      <c r="C1856">
        <v>-100</v>
      </c>
      <c r="D1856">
        <v>-100</v>
      </c>
      <c r="E1856">
        <v>-100</v>
      </c>
      <c r="F1856">
        <v>-113.9903846</v>
      </c>
      <c r="G1856">
        <v>-114.3653846</v>
      </c>
      <c r="H1856">
        <v>-107.9038462</v>
      </c>
      <c r="I1856">
        <v>-103</v>
      </c>
      <c r="J1856">
        <v>-97</v>
      </c>
      <c r="K1856">
        <v>-105</v>
      </c>
      <c r="L1856">
        <v>-5.8286353330000003</v>
      </c>
      <c r="M1856">
        <v>-5.8478100929999997</v>
      </c>
      <c r="N1856">
        <v>-5.5174142310000001</v>
      </c>
      <c r="O1856">
        <v>-5.2666673719999997</v>
      </c>
      <c r="P1856">
        <v>-4.9598712139999996</v>
      </c>
      <c r="Q1856">
        <v>-5.3689327579999997</v>
      </c>
      <c r="R1856">
        <v>-0.29143176700000001</v>
      </c>
      <c r="S1856">
        <v>-0.29239050500000002</v>
      </c>
      <c r="T1856">
        <v>-0.27587071200000002</v>
      </c>
      <c r="U1856">
        <v>-0.26333336899999998</v>
      </c>
      <c r="V1856">
        <v>-0.247993561</v>
      </c>
      <c r="W1856">
        <v>-0.26844663800000002</v>
      </c>
      <c r="X1856">
        <v>-5.5352799999999996E-4</v>
      </c>
      <c r="Y1856">
        <v>1.0693616E-2</v>
      </c>
      <c r="Z1856">
        <v>1.5082333029999999</v>
      </c>
      <c r="AA1856">
        <v>8.8564420000000008E-3</v>
      </c>
      <c r="AB1856">
        <v>-8.5221150000000002E-3</v>
      </c>
      <c r="AC1856">
        <v>1.368023802</v>
      </c>
    </row>
    <row r="1857" spans="1:29" x14ac:dyDescent="0.3">
      <c r="A1857">
        <v>18.55</v>
      </c>
      <c r="B1857">
        <v>28.2</v>
      </c>
      <c r="C1857">
        <v>-100</v>
      </c>
      <c r="D1857">
        <v>-100</v>
      </c>
      <c r="E1857">
        <v>-100</v>
      </c>
      <c r="F1857">
        <v>-114.6634615</v>
      </c>
      <c r="G1857">
        <v>-114.3846154</v>
      </c>
      <c r="H1857">
        <v>-107.9519231</v>
      </c>
      <c r="I1857">
        <v>-199</v>
      </c>
      <c r="J1857">
        <v>-242</v>
      </c>
      <c r="K1857">
        <v>-99</v>
      </c>
      <c r="L1857">
        <v>-5.8630515689999996</v>
      </c>
      <c r="M1857">
        <v>-5.8487934140000002</v>
      </c>
      <c r="N1857">
        <v>-5.5198725340000001</v>
      </c>
      <c r="O1857">
        <v>-10.17540589</v>
      </c>
      <c r="P1857">
        <v>-12.374111689999999</v>
      </c>
      <c r="Q1857">
        <v>-5.0621365999999997</v>
      </c>
      <c r="R1857">
        <v>-0.293152578</v>
      </c>
      <c r="S1857">
        <v>-0.29243967100000001</v>
      </c>
      <c r="T1857">
        <v>-0.27599362700000002</v>
      </c>
      <c r="U1857">
        <v>-0.50877029500000004</v>
      </c>
      <c r="V1857">
        <v>-0.61870558399999998</v>
      </c>
      <c r="W1857">
        <v>-0.25310683</v>
      </c>
      <c r="X1857">
        <v>4.1159699999999998E-4</v>
      </c>
      <c r="Y1857">
        <v>1.1201665E-2</v>
      </c>
      <c r="Z1857">
        <v>1.511554168</v>
      </c>
      <c r="AA1857">
        <v>-6.3471168999999994E-2</v>
      </c>
      <c r="AB1857">
        <v>0.207087406</v>
      </c>
      <c r="AC1857">
        <v>2.4220749279999998</v>
      </c>
    </row>
    <row r="1858" spans="1:29" x14ac:dyDescent="0.3">
      <c r="A1858">
        <v>18.559999999999999</v>
      </c>
      <c r="B1858">
        <v>28.2</v>
      </c>
      <c r="C1858">
        <v>-100</v>
      </c>
      <c r="D1858">
        <v>-100</v>
      </c>
      <c r="E1858">
        <v>-100</v>
      </c>
      <c r="F1858">
        <v>-115.2596154</v>
      </c>
      <c r="G1858">
        <v>-114.7019231</v>
      </c>
      <c r="H1858">
        <v>-107.7980769</v>
      </c>
      <c r="I1858">
        <v>0</v>
      </c>
      <c r="J1858">
        <v>0</v>
      </c>
      <c r="K1858">
        <v>-107</v>
      </c>
      <c r="L1858">
        <v>-5.8935345210000003</v>
      </c>
      <c r="M1858">
        <v>-5.8650182109999998</v>
      </c>
      <c r="N1858">
        <v>-5.5120059660000003</v>
      </c>
      <c r="O1858">
        <v>0</v>
      </c>
      <c r="P1858">
        <v>0</v>
      </c>
      <c r="Q1858">
        <v>-5.4711981429999996</v>
      </c>
      <c r="R1858">
        <v>-0.294676726</v>
      </c>
      <c r="S1858">
        <v>-0.293250911</v>
      </c>
      <c r="T1858">
        <v>-0.27560029800000002</v>
      </c>
      <c r="U1858">
        <v>0</v>
      </c>
      <c r="V1858">
        <v>0</v>
      </c>
      <c r="W1858">
        <v>-0.27355990699999999</v>
      </c>
      <c r="X1858">
        <v>8.2319499999999998E-4</v>
      </c>
      <c r="Y1858">
        <v>1.2242347000000001E-2</v>
      </c>
      <c r="Z1858">
        <v>1.5149612889999999</v>
      </c>
      <c r="AA1858">
        <v>0</v>
      </c>
      <c r="AB1858">
        <v>-0.182373271</v>
      </c>
      <c r="AC1858">
        <v>0.47992966199999998</v>
      </c>
    </row>
    <row r="1859" spans="1:29" x14ac:dyDescent="0.3">
      <c r="A1859">
        <v>18.57</v>
      </c>
      <c r="B1859">
        <v>28.2</v>
      </c>
      <c r="C1859">
        <v>-100</v>
      </c>
      <c r="D1859">
        <v>-100</v>
      </c>
      <c r="E1859">
        <v>-100</v>
      </c>
      <c r="F1859">
        <v>-115.9326923</v>
      </c>
      <c r="G1859">
        <v>-114.8269231</v>
      </c>
      <c r="H1859">
        <v>-107.5384615</v>
      </c>
      <c r="I1859">
        <v>-119</v>
      </c>
      <c r="J1859">
        <v>-112</v>
      </c>
      <c r="K1859">
        <v>-106</v>
      </c>
      <c r="L1859">
        <v>-5.9279507560000004</v>
      </c>
      <c r="M1859">
        <v>-5.8714097980000002</v>
      </c>
      <c r="N1859">
        <v>-5.4987311319999996</v>
      </c>
      <c r="O1859">
        <v>-6.0847904589999997</v>
      </c>
      <c r="P1859">
        <v>-5.7268616080000001</v>
      </c>
      <c r="Q1859">
        <v>-5.4200654510000001</v>
      </c>
      <c r="R1859">
        <v>-0.29639753800000002</v>
      </c>
      <c r="S1859">
        <v>-0.29357049000000002</v>
      </c>
      <c r="T1859">
        <v>-0.27493655700000003</v>
      </c>
      <c r="U1859">
        <v>-0.30423952300000001</v>
      </c>
      <c r="V1859">
        <v>-0.28634308000000003</v>
      </c>
      <c r="W1859">
        <v>-0.27100327299999999</v>
      </c>
      <c r="X1859">
        <v>1.6321969999999999E-3</v>
      </c>
      <c r="Y1859">
        <v>1.3364971999999999E-2</v>
      </c>
      <c r="Z1859">
        <v>1.517376464</v>
      </c>
      <c r="AA1859">
        <v>1.0332516E-2</v>
      </c>
      <c r="AB1859">
        <v>1.6192018999999998E-2</v>
      </c>
      <c r="AC1859">
        <v>1.511554168</v>
      </c>
    </row>
    <row r="1860" spans="1:29" x14ac:dyDescent="0.3">
      <c r="A1860">
        <v>18.579999999999998</v>
      </c>
      <c r="B1860">
        <v>28.2</v>
      </c>
      <c r="C1860">
        <v>-100</v>
      </c>
      <c r="D1860">
        <v>-100</v>
      </c>
      <c r="E1860">
        <v>-100</v>
      </c>
      <c r="F1860">
        <v>-115.7884615</v>
      </c>
      <c r="G1860">
        <v>-115.5576923</v>
      </c>
      <c r="H1860">
        <v>-107.625</v>
      </c>
      <c r="I1860">
        <v>-129</v>
      </c>
      <c r="J1860">
        <v>-107</v>
      </c>
      <c r="K1860">
        <v>-81</v>
      </c>
      <c r="L1860">
        <v>-5.9205758489999996</v>
      </c>
      <c r="M1860">
        <v>-5.9087759960000001</v>
      </c>
      <c r="N1860">
        <v>-5.5031560769999999</v>
      </c>
      <c r="O1860">
        <v>-6.5961173879999997</v>
      </c>
      <c r="P1860">
        <v>-5.4711981429999996</v>
      </c>
      <c r="Q1860">
        <v>-4.1417481269999996</v>
      </c>
      <c r="R1860">
        <v>-0.29602879199999999</v>
      </c>
      <c r="S1860">
        <v>-0.2954388</v>
      </c>
      <c r="T1860">
        <v>-0.27515780400000001</v>
      </c>
      <c r="U1860">
        <v>-0.32980586899999997</v>
      </c>
      <c r="V1860">
        <v>-0.27355990699999999</v>
      </c>
      <c r="W1860">
        <v>-0.207087406</v>
      </c>
      <c r="X1860">
        <v>3.40632E-4</v>
      </c>
      <c r="Y1860">
        <v>1.3717328000000001E-2</v>
      </c>
      <c r="Z1860">
        <v>1.5203954319999999</v>
      </c>
      <c r="AA1860">
        <v>3.2473621000000001E-2</v>
      </c>
      <c r="AB1860">
        <v>6.3063654999999996E-2</v>
      </c>
      <c r="AC1860">
        <v>1.421847689</v>
      </c>
    </row>
    <row r="1861" spans="1:29" x14ac:dyDescent="0.3">
      <c r="A1861">
        <v>18.59</v>
      </c>
      <c r="B1861">
        <v>28.2</v>
      </c>
      <c r="C1861">
        <v>-100</v>
      </c>
      <c r="D1861">
        <v>-100</v>
      </c>
      <c r="E1861">
        <v>-100</v>
      </c>
      <c r="F1861">
        <v>-115.6923077</v>
      </c>
      <c r="G1861">
        <v>-116.2403846</v>
      </c>
      <c r="H1861">
        <v>-108.0865385</v>
      </c>
      <c r="I1861">
        <v>-241</v>
      </c>
      <c r="J1861">
        <v>-193</v>
      </c>
      <c r="K1861">
        <v>-210</v>
      </c>
      <c r="L1861">
        <v>-5.9156592440000004</v>
      </c>
      <c r="M1861">
        <v>-5.9436838930000002</v>
      </c>
      <c r="N1861">
        <v>-5.5267557810000003</v>
      </c>
      <c r="O1861">
        <v>-12.322979</v>
      </c>
      <c r="P1861">
        <v>-9.8686097349999997</v>
      </c>
      <c r="Q1861">
        <v>-10.73786552</v>
      </c>
      <c r="R1861">
        <v>-0.29578296199999998</v>
      </c>
      <c r="S1861">
        <v>-0.29718419499999998</v>
      </c>
      <c r="T1861">
        <v>-0.276337789</v>
      </c>
      <c r="U1861">
        <v>-0.61614895000000003</v>
      </c>
      <c r="V1861">
        <v>-0.49343048699999997</v>
      </c>
      <c r="W1861">
        <v>-0.53689327600000003</v>
      </c>
      <c r="X1861">
        <v>-8.0900199999999996E-4</v>
      </c>
      <c r="Y1861">
        <v>1.3430526E-2</v>
      </c>
      <c r="Z1861">
        <v>1.5250963959999999</v>
      </c>
      <c r="AA1861">
        <v>7.0851538000000006E-2</v>
      </c>
      <c r="AB1861">
        <v>1.1930962E-2</v>
      </c>
      <c r="AC1861">
        <v>2.8885486180000002</v>
      </c>
    </row>
    <row r="1862" spans="1:29" x14ac:dyDescent="0.3">
      <c r="A1862">
        <v>18.600000000000001</v>
      </c>
      <c r="B1862">
        <v>28.2</v>
      </c>
      <c r="C1862">
        <v>-100</v>
      </c>
      <c r="D1862">
        <v>-100</v>
      </c>
      <c r="E1862">
        <v>-100</v>
      </c>
      <c r="F1862">
        <v>-114.6346154</v>
      </c>
      <c r="G1862">
        <v>-115.9615385</v>
      </c>
      <c r="H1862">
        <v>-109.4807692</v>
      </c>
      <c r="I1862">
        <v>0</v>
      </c>
      <c r="J1862">
        <v>0</v>
      </c>
      <c r="K1862">
        <v>0</v>
      </c>
      <c r="L1862">
        <v>-5.8615765880000001</v>
      </c>
      <c r="M1862">
        <v>-5.9294257379999999</v>
      </c>
      <c r="N1862">
        <v>-5.5980465549999998</v>
      </c>
      <c r="O1862">
        <v>0</v>
      </c>
      <c r="P1862">
        <v>0</v>
      </c>
      <c r="Q1862">
        <v>0</v>
      </c>
      <c r="R1862">
        <v>-0.29307882899999999</v>
      </c>
      <c r="S1862">
        <v>-0.29647128699999997</v>
      </c>
      <c r="T1862">
        <v>-0.27990232799999998</v>
      </c>
      <c r="U1862">
        <v>0</v>
      </c>
      <c r="V1862">
        <v>0</v>
      </c>
      <c r="W1862">
        <v>0</v>
      </c>
      <c r="X1862">
        <v>-1.9586360000000001E-3</v>
      </c>
      <c r="Y1862">
        <v>9.9151540000000007E-3</v>
      </c>
      <c r="Z1862">
        <v>1.5253551649999999</v>
      </c>
      <c r="AA1862">
        <v>0</v>
      </c>
      <c r="AB1862">
        <v>0</v>
      </c>
      <c r="AC1862">
        <v>0</v>
      </c>
    </row>
    <row r="1863" spans="1:29" x14ac:dyDescent="0.3">
      <c r="A1863">
        <v>18.61</v>
      </c>
      <c r="B1863">
        <v>28.2</v>
      </c>
      <c r="C1863">
        <v>-100</v>
      </c>
      <c r="D1863">
        <v>-100</v>
      </c>
      <c r="E1863">
        <v>-100</v>
      </c>
      <c r="F1863">
        <v>-113.9326923</v>
      </c>
      <c r="G1863">
        <v>-115.625</v>
      </c>
      <c r="H1863">
        <v>-110.5673077</v>
      </c>
      <c r="I1863">
        <v>-194</v>
      </c>
      <c r="J1863">
        <v>-225</v>
      </c>
      <c r="K1863">
        <v>-222</v>
      </c>
      <c r="L1863">
        <v>-5.8256853700000004</v>
      </c>
      <c r="M1863">
        <v>-5.9122176199999998</v>
      </c>
      <c r="N1863">
        <v>-5.6536041920000004</v>
      </c>
      <c r="O1863">
        <v>-9.9197424279999993</v>
      </c>
      <c r="P1863">
        <v>-11.50485591</v>
      </c>
      <c r="Q1863">
        <v>-11.351457829999999</v>
      </c>
      <c r="R1863">
        <v>-0.29128426899999998</v>
      </c>
      <c r="S1863">
        <v>-0.29561088099999999</v>
      </c>
      <c r="T1863">
        <v>-0.28268020999999999</v>
      </c>
      <c r="U1863">
        <v>-0.49598712099999998</v>
      </c>
      <c r="V1863">
        <v>-0.57524279499999997</v>
      </c>
      <c r="W1863">
        <v>-0.56757289200000005</v>
      </c>
      <c r="X1863">
        <v>-2.4979709999999999E-3</v>
      </c>
      <c r="Y1863">
        <v>7.178243E-3</v>
      </c>
      <c r="Z1863">
        <v>1.5255708050000001</v>
      </c>
      <c r="AA1863">
        <v>-4.5758285000000003E-2</v>
      </c>
      <c r="AB1863">
        <v>-2.1305289000000002E-2</v>
      </c>
      <c r="AC1863">
        <v>2.8750926460000001</v>
      </c>
    </row>
    <row r="1864" spans="1:29" x14ac:dyDescent="0.3">
      <c r="A1864">
        <v>18.62</v>
      </c>
      <c r="B1864">
        <v>28.2</v>
      </c>
      <c r="C1864">
        <v>-100</v>
      </c>
      <c r="D1864">
        <v>-100</v>
      </c>
      <c r="E1864">
        <v>-100</v>
      </c>
      <c r="F1864">
        <v>-114.3846154</v>
      </c>
      <c r="G1864">
        <v>-115.3846154</v>
      </c>
      <c r="H1864">
        <v>-111.3557692</v>
      </c>
      <c r="I1864">
        <v>-103</v>
      </c>
      <c r="J1864">
        <v>0</v>
      </c>
      <c r="K1864">
        <v>0</v>
      </c>
      <c r="L1864">
        <v>-5.8487934140000002</v>
      </c>
      <c r="M1864">
        <v>-5.8999261069999998</v>
      </c>
      <c r="N1864">
        <v>-5.6939203540000003</v>
      </c>
      <c r="O1864">
        <v>-5.2666673719999997</v>
      </c>
      <c r="P1864">
        <v>0</v>
      </c>
      <c r="Q1864">
        <v>0</v>
      </c>
      <c r="R1864">
        <v>-0.29243967100000001</v>
      </c>
      <c r="S1864">
        <v>-0.29499630500000001</v>
      </c>
      <c r="T1864">
        <v>-0.284696018</v>
      </c>
      <c r="U1864">
        <v>-0.26333336899999998</v>
      </c>
      <c r="V1864">
        <v>0</v>
      </c>
      <c r="W1864">
        <v>0</v>
      </c>
      <c r="X1864">
        <v>-1.476074E-3</v>
      </c>
      <c r="Y1864">
        <v>6.0146469999999997E-3</v>
      </c>
      <c r="Z1864">
        <v>1.5300561290000001</v>
      </c>
      <c r="AA1864">
        <v>0.152035591</v>
      </c>
      <c r="AB1864">
        <v>8.7777789999999994E-2</v>
      </c>
      <c r="AC1864">
        <v>0.46198836599999998</v>
      </c>
    </row>
    <row r="1865" spans="1:29" x14ac:dyDescent="0.3">
      <c r="A1865">
        <v>18.63</v>
      </c>
      <c r="B1865">
        <v>28.2</v>
      </c>
      <c r="C1865">
        <v>-100</v>
      </c>
      <c r="D1865">
        <v>-100</v>
      </c>
      <c r="E1865">
        <v>-100</v>
      </c>
      <c r="F1865">
        <v>-114.4423077</v>
      </c>
      <c r="G1865">
        <v>-114.9807692</v>
      </c>
      <c r="H1865">
        <v>-112.125</v>
      </c>
      <c r="I1865">
        <v>-106</v>
      </c>
      <c r="J1865">
        <v>-226</v>
      </c>
      <c r="K1865">
        <v>-213</v>
      </c>
      <c r="L1865">
        <v>-5.851743377</v>
      </c>
      <c r="M1865">
        <v>-5.879276366</v>
      </c>
      <c r="N1865">
        <v>-5.7332531949999996</v>
      </c>
      <c r="O1865">
        <v>-5.4200654510000001</v>
      </c>
      <c r="P1865">
        <v>-11.555988599999999</v>
      </c>
      <c r="Q1865">
        <v>-10.891263589999999</v>
      </c>
      <c r="R1865">
        <v>-0.29258716899999998</v>
      </c>
      <c r="S1865">
        <v>-0.29396381799999999</v>
      </c>
      <c r="T1865">
        <v>-0.28666266000000001</v>
      </c>
      <c r="U1865">
        <v>-0.27100327299999999</v>
      </c>
      <c r="V1865">
        <v>-0.57779943</v>
      </c>
      <c r="W1865">
        <v>-0.54456318000000004</v>
      </c>
      <c r="X1865">
        <v>-7.9480900000000005E-4</v>
      </c>
      <c r="Y1865">
        <v>4.4085560000000001E-3</v>
      </c>
      <c r="Z1865">
        <v>1.531953766</v>
      </c>
      <c r="AA1865">
        <v>-0.17712884400000001</v>
      </c>
      <c r="AB1865">
        <v>-8.0107886000000003E-2</v>
      </c>
      <c r="AC1865">
        <v>2.4445015479999999</v>
      </c>
    </row>
    <row r="1866" spans="1:29" x14ac:dyDescent="0.3">
      <c r="A1866">
        <v>18.64</v>
      </c>
      <c r="B1866">
        <v>28.2</v>
      </c>
      <c r="C1866">
        <v>-100</v>
      </c>
      <c r="D1866">
        <v>-100</v>
      </c>
      <c r="E1866">
        <v>-100</v>
      </c>
      <c r="F1866">
        <v>-113.9615385</v>
      </c>
      <c r="G1866">
        <v>-114.7115385</v>
      </c>
      <c r="H1866">
        <v>-111.1346154</v>
      </c>
      <c r="I1866">
        <v>-107</v>
      </c>
      <c r="J1866">
        <v>0</v>
      </c>
      <c r="K1866">
        <v>0</v>
      </c>
      <c r="L1866">
        <v>-5.8271603519999999</v>
      </c>
      <c r="M1866">
        <v>-5.8655098719999996</v>
      </c>
      <c r="N1866">
        <v>-5.6826121619999999</v>
      </c>
      <c r="O1866">
        <v>-5.4711981429999996</v>
      </c>
      <c r="P1866">
        <v>0</v>
      </c>
      <c r="Q1866">
        <v>0</v>
      </c>
      <c r="R1866">
        <v>-0.291358018</v>
      </c>
      <c r="S1866">
        <v>-0.29327549400000003</v>
      </c>
      <c r="T1866">
        <v>-0.28413060800000001</v>
      </c>
      <c r="U1866">
        <v>-0.27355990699999999</v>
      </c>
      <c r="V1866">
        <v>0</v>
      </c>
      <c r="W1866">
        <v>0</v>
      </c>
      <c r="X1866">
        <v>-1.107055E-3</v>
      </c>
      <c r="Y1866">
        <v>5.4574319999999999E-3</v>
      </c>
      <c r="Z1866">
        <v>1.524147578</v>
      </c>
      <c r="AA1866">
        <v>0.157939886</v>
      </c>
      <c r="AB1866">
        <v>9.1186636000000001E-2</v>
      </c>
      <c r="AC1866">
        <v>0.47992966199999998</v>
      </c>
    </row>
    <row r="1867" spans="1:29" x14ac:dyDescent="0.3">
      <c r="A1867">
        <v>18.649999999999999</v>
      </c>
      <c r="B1867">
        <v>28.2</v>
      </c>
      <c r="C1867">
        <v>-100</v>
      </c>
      <c r="D1867">
        <v>-100</v>
      </c>
      <c r="E1867">
        <v>-100</v>
      </c>
      <c r="F1867">
        <v>-113.3653846</v>
      </c>
      <c r="G1867">
        <v>-114.8557692</v>
      </c>
      <c r="H1867">
        <v>-110.0961538</v>
      </c>
      <c r="I1867">
        <v>-89</v>
      </c>
      <c r="J1867">
        <v>-209</v>
      </c>
      <c r="K1867">
        <v>-222</v>
      </c>
      <c r="L1867">
        <v>-5.7966774000000001</v>
      </c>
      <c r="M1867">
        <v>-5.8728847789999996</v>
      </c>
      <c r="N1867">
        <v>-5.6295128270000001</v>
      </c>
      <c r="O1867">
        <v>-4.5508096709999997</v>
      </c>
      <c r="P1867">
        <v>-10.68673282</v>
      </c>
      <c r="Q1867">
        <v>-11.351457829999999</v>
      </c>
      <c r="R1867">
        <v>-0.28983386999999999</v>
      </c>
      <c r="S1867">
        <v>-0.29364423899999997</v>
      </c>
      <c r="T1867">
        <v>-0.281475641</v>
      </c>
      <c r="U1867">
        <v>-0.22754048399999999</v>
      </c>
      <c r="V1867">
        <v>-0.534336641</v>
      </c>
      <c r="W1867">
        <v>-0.56757289200000005</v>
      </c>
      <c r="X1867">
        <v>-2.1999179999999999E-3</v>
      </c>
      <c r="Y1867">
        <v>6.8422750000000001E-3</v>
      </c>
      <c r="Z1867">
        <v>1.5174627199999999</v>
      </c>
      <c r="AA1867">
        <v>-0.17712884400000001</v>
      </c>
      <c r="AB1867">
        <v>-0.124422886</v>
      </c>
      <c r="AC1867">
        <v>2.3323684490000001</v>
      </c>
    </row>
    <row r="1868" spans="1:29" x14ac:dyDescent="0.3">
      <c r="A1868">
        <v>18.66</v>
      </c>
      <c r="B1868">
        <v>28.2</v>
      </c>
      <c r="C1868">
        <v>-100</v>
      </c>
      <c r="D1868">
        <v>-100</v>
      </c>
      <c r="E1868">
        <v>-100</v>
      </c>
      <c r="F1868">
        <v>-112.1826923</v>
      </c>
      <c r="G1868">
        <v>-113.9423077</v>
      </c>
      <c r="H1868">
        <v>-108.75</v>
      </c>
      <c r="I1868">
        <v>-109</v>
      </c>
      <c r="J1868">
        <v>-113</v>
      </c>
      <c r="K1868">
        <v>0</v>
      </c>
      <c r="L1868">
        <v>-5.7362031580000004</v>
      </c>
      <c r="M1868">
        <v>-5.8261770310000003</v>
      </c>
      <c r="N1868">
        <v>-5.5606803559999998</v>
      </c>
      <c r="O1868">
        <v>-5.5734635289999996</v>
      </c>
      <c r="P1868">
        <v>-5.7779943009999997</v>
      </c>
      <c r="Q1868">
        <v>0</v>
      </c>
      <c r="R1868">
        <v>-0.28681015799999998</v>
      </c>
      <c r="S1868">
        <v>-0.29130885200000001</v>
      </c>
      <c r="T1868">
        <v>-0.27803401799999999</v>
      </c>
      <c r="U1868">
        <v>-0.27867317600000002</v>
      </c>
      <c r="V1868">
        <v>-0.288899715</v>
      </c>
      <c r="W1868">
        <v>0</v>
      </c>
      <c r="X1868">
        <v>-2.597322E-3</v>
      </c>
      <c r="Y1868">
        <v>7.3503249999999996E-3</v>
      </c>
      <c r="Z1868">
        <v>1.5020228550000001</v>
      </c>
      <c r="AA1868">
        <v>-5.9042950000000004E-3</v>
      </c>
      <c r="AB1868">
        <v>0.18919096399999999</v>
      </c>
      <c r="AC1868">
        <v>0.99574191499999998</v>
      </c>
    </row>
    <row r="1869" spans="1:29" x14ac:dyDescent="0.3">
      <c r="A1869">
        <v>18.670000000000002</v>
      </c>
      <c r="B1869">
        <v>28.2</v>
      </c>
      <c r="C1869">
        <v>-100</v>
      </c>
      <c r="D1869">
        <v>-100</v>
      </c>
      <c r="E1869">
        <v>-100</v>
      </c>
      <c r="F1869">
        <v>-110.6538462</v>
      </c>
      <c r="G1869">
        <v>-112.7596154</v>
      </c>
      <c r="H1869">
        <v>-107.0480769</v>
      </c>
      <c r="I1869">
        <v>-108</v>
      </c>
      <c r="J1869">
        <v>-118</v>
      </c>
      <c r="K1869">
        <v>-215</v>
      </c>
      <c r="L1869">
        <v>-5.6580291369999998</v>
      </c>
      <c r="M1869">
        <v>-5.7657027879999996</v>
      </c>
      <c r="N1869">
        <v>-5.4736564459999997</v>
      </c>
      <c r="O1869">
        <v>-5.5223308360000001</v>
      </c>
      <c r="P1869">
        <v>-6.0336577660000001</v>
      </c>
      <c r="Q1869">
        <v>-10.993528980000001</v>
      </c>
      <c r="R1869">
        <v>-0.28290145700000002</v>
      </c>
      <c r="S1869">
        <v>-0.28828513900000002</v>
      </c>
      <c r="T1869">
        <v>-0.27368282199999999</v>
      </c>
      <c r="U1869">
        <v>-0.27611654200000002</v>
      </c>
      <c r="V1869">
        <v>-0.30168288799999998</v>
      </c>
      <c r="W1869">
        <v>-0.54967644900000001</v>
      </c>
      <c r="X1869">
        <v>-3.1082710000000001E-3</v>
      </c>
      <c r="Y1869">
        <v>7.9403170000000006E-3</v>
      </c>
      <c r="Z1869">
        <v>1.4822270500000001</v>
      </c>
      <c r="AA1869">
        <v>-1.4760736999999999E-2</v>
      </c>
      <c r="AB1869">
        <v>-0.17385115600000001</v>
      </c>
      <c r="AC1869">
        <v>1.9780278579999999</v>
      </c>
    </row>
    <row r="1870" spans="1:29" x14ac:dyDescent="0.3">
      <c r="A1870">
        <v>18.68</v>
      </c>
      <c r="B1870">
        <v>28.2</v>
      </c>
      <c r="C1870">
        <v>-100</v>
      </c>
      <c r="D1870">
        <v>-100</v>
      </c>
      <c r="E1870">
        <v>-100</v>
      </c>
      <c r="F1870">
        <v>-110.3846154</v>
      </c>
      <c r="G1870">
        <v>-112.1923077</v>
      </c>
      <c r="H1870">
        <v>-106.1442308</v>
      </c>
      <c r="I1870">
        <v>-107</v>
      </c>
      <c r="J1870">
        <v>-117</v>
      </c>
      <c r="K1870">
        <v>-81</v>
      </c>
      <c r="L1870">
        <v>-5.6442626430000002</v>
      </c>
      <c r="M1870">
        <v>-5.7366948180000001</v>
      </c>
      <c r="N1870">
        <v>-5.4274403580000001</v>
      </c>
      <c r="O1870">
        <v>-5.4711981429999996</v>
      </c>
      <c r="P1870">
        <v>-5.9825250729999997</v>
      </c>
      <c r="Q1870">
        <v>-4.1417481269999996</v>
      </c>
      <c r="R1870">
        <v>-0.28221313199999998</v>
      </c>
      <c r="S1870">
        <v>-0.286834741</v>
      </c>
      <c r="T1870">
        <v>-0.27137201799999999</v>
      </c>
      <c r="U1870">
        <v>-0.27355990699999999</v>
      </c>
      <c r="V1870">
        <v>-0.29912625399999998</v>
      </c>
      <c r="W1870">
        <v>-0.207087406</v>
      </c>
      <c r="X1870">
        <v>-2.6682870000000001E-3</v>
      </c>
      <c r="Y1870">
        <v>8.7679460000000004E-3</v>
      </c>
      <c r="Z1870">
        <v>1.474420861</v>
      </c>
      <c r="AA1870">
        <v>-1.4760736999999999E-2</v>
      </c>
      <c r="AB1870">
        <v>5.2837116000000003E-2</v>
      </c>
      <c r="AC1870">
        <v>1.368023802</v>
      </c>
    </row>
    <row r="1871" spans="1:29" x14ac:dyDescent="0.3">
      <c r="A1871">
        <v>18.690000000000001</v>
      </c>
      <c r="B1871">
        <v>28.2</v>
      </c>
      <c r="C1871">
        <v>-100</v>
      </c>
      <c r="D1871">
        <v>-100</v>
      </c>
      <c r="E1871">
        <v>-100</v>
      </c>
      <c r="F1871">
        <v>-109.8557692</v>
      </c>
      <c r="G1871">
        <v>-111.5096154</v>
      </c>
      <c r="H1871">
        <v>-105.4615385</v>
      </c>
      <c r="I1871">
        <v>-111</v>
      </c>
      <c r="J1871">
        <v>-96</v>
      </c>
      <c r="K1871">
        <v>-101</v>
      </c>
      <c r="L1871">
        <v>-5.6172213150000001</v>
      </c>
      <c r="M1871">
        <v>-5.7017869220000001</v>
      </c>
      <c r="N1871">
        <v>-5.3925324620000001</v>
      </c>
      <c r="O1871">
        <v>-5.6757289149999997</v>
      </c>
      <c r="P1871">
        <v>-4.9087385210000001</v>
      </c>
      <c r="Q1871">
        <v>-5.1644019859999997</v>
      </c>
      <c r="R1871">
        <v>-0.28086106599999999</v>
      </c>
      <c r="S1871">
        <v>-0.28508934600000002</v>
      </c>
      <c r="T1871">
        <v>-0.26962662300000001</v>
      </c>
      <c r="U1871">
        <v>-0.28378644600000003</v>
      </c>
      <c r="V1871">
        <v>-0.245436926</v>
      </c>
      <c r="W1871">
        <v>-0.25822009899999998</v>
      </c>
      <c r="X1871">
        <v>-2.4411989999999998E-3</v>
      </c>
      <c r="Y1871">
        <v>8.8990549999999995E-3</v>
      </c>
      <c r="Z1871">
        <v>1.465924623</v>
      </c>
      <c r="AA1871">
        <v>2.2141106000000001E-2</v>
      </c>
      <c r="AB1871">
        <v>4.2610579999999999E-3</v>
      </c>
      <c r="AC1871">
        <v>1.381479774</v>
      </c>
    </row>
    <row r="1872" spans="1:29" x14ac:dyDescent="0.3">
      <c r="A1872">
        <v>18.7</v>
      </c>
      <c r="B1872">
        <v>28.2</v>
      </c>
      <c r="C1872">
        <v>-100</v>
      </c>
      <c r="D1872">
        <v>-100</v>
      </c>
      <c r="E1872">
        <v>-100</v>
      </c>
      <c r="F1872">
        <v>-109.0384615</v>
      </c>
      <c r="G1872">
        <v>-111.2211538</v>
      </c>
      <c r="H1872">
        <v>-105.0480769</v>
      </c>
      <c r="I1872">
        <v>-115</v>
      </c>
      <c r="J1872">
        <v>-110</v>
      </c>
      <c r="K1872">
        <v>-105</v>
      </c>
      <c r="L1872">
        <v>-5.5754301709999998</v>
      </c>
      <c r="M1872">
        <v>-5.6870371070000001</v>
      </c>
      <c r="N1872">
        <v>-5.3713910599999997</v>
      </c>
      <c r="O1872">
        <v>-5.8802596869999997</v>
      </c>
      <c r="P1872">
        <v>-5.6245962220000001</v>
      </c>
      <c r="Q1872">
        <v>-5.3689327579999997</v>
      </c>
      <c r="R1872">
        <v>-0.27877150899999997</v>
      </c>
      <c r="S1872">
        <v>-0.28435185499999999</v>
      </c>
      <c r="T1872">
        <v>-0.26856955300000002</v>
      </c>
      <c r="U1872">
        <v>-0.29401298399999998</v>
      </c>
      <c r="V1872">
        <v>-0.281229811</v>
      </c>
      <c r="W1872">
        <v>-0.26844663800000002</v>
      </c>
      <c r="X1872">
        <v>-3.2218149999999998E-3</v>
      </c>
      <c r="Y1872">
        <v>8.6614190000000001E-3</v>
      </c>
      <c r="Z1872">
        <v>1.4591103809999999</v>
      </c>
      <c r="AA1872">
        <v>7.3803690000000003E-3</v>
      </c>
      <c r="AB1872">
        <v>1.2783173E-2</v>
      </c>
      <c r="AC1872">
        <v>1.480156901</v>
      </c>
    </row>
    <row r="1873" spans="1:29" x14ac:dyDescent="0.3">
      <c r="A1873">
        <v>18.71</v>
      </c>
      <c r="B1873">
        <v>28.2</v>
      </c>
      <c r="C1873">
        <v>-100</v>
      </c>
      <c r="D1873">
        <v>-100</v>
      </c>
      <c r="E1873">
        <v>-100</v>
      </c>
      <c r="F1873">
        <v>-110.0576923</v>
      </c>
      <c r="G1873">
        <v>-110.4038462</v>
      </c>
      <c r="H1873">
        <v>-104.5288462</v>
      </c>
      <c r="I1873">
        <v>-100</v>
      </c>
      <c r="J1873">
        <v>-106</v>
      </c>
      <c r="K1873">
        <v>-101</v>
      </c>
      <c r="L1873">
        <v>-5.6275461849999999</v>
      </c>
      <c r="M1873">
        <v>-5.6452459639999999</v>
      </c>
      <c r="N1873">
        <v>-5.3448413930000003</v>
      </c>
      <c r="O1873">
        <v>-5.1132692930000001</v>
      </c>
      <c r="P1873">
        <v>-5.4200654510000001</v>
      </c>
      <c r="Q1873">
        <v>-5.1644019859999997</v>
      </c>
      <c r="R1873">
        <v>-0.28137730900000002</v>
      </c>
      <c r="S1873">
        <v>-0.28226229800000002</v>
      </c>
      <c r="T1873">
        <v>-0.26724207</v>
      </c>
      <c r="U1873">
        <v>-0.25566346499999998</v>
      </c>
      <c r="V1873">
        <v>-0.27100327299999999</v>
      </c>
      <c r="W1873">
        <v>-0.25822009899999998</v>
      </c>
      <c r="X1873">
        <v>-5.1094900000000002E-4</v>
      </c>
      <c r="Y1873">
        <v>9.7184890000000003E-3</v>
      </c>
      <c r="Z1873">
        <v>1.457687153</v>
      </c>
      <c r="AA1873">
        <v>-8.8564420000000008E-3</v>
      </c>
      <c r="AB1873">
        <v>3.4088460000000001E-3</v>
      </c>
      <c r="AC1873">
        <v>1.37699445</v>
      </c>
    </row>
    <row r="1874" spans="1:29" x14ac:dyDescent="0.3">
      <c r="A1874">
        <v>18.72</v>
      </c>
      <c r="B1874">
        <v>28.2</v>
      </c>
      <c r="C1874">
        <v>-100</v>
      </c>
      <c r="D1874">
        <v>-100</v>
      </c>
      <c r="E1874">
        <v>-100</v>
      </c>
      <c r="F1874">
        <v>-111.1538462</v>
      </c>
      <c r="G1874">
        <v>-109.6346154</v>
      </c>
      <c r="H1874">
        <v>-103.9134615</v>
      </c>
      <c r="I1874">
        <v>-127</v>
      </c>
      <c r="J1874">
        <v>-104</v>
      </c>
      <c r="K1874">
        <v>-99</v>
      </c>
      <c r="L1874">
        <v>-5.6835954830000004</v>
      </c>
      <c r="M1874">
        <v>-5.6059131229999997</v>
      </c>
      <c r="N1874">
        <v>-5.3133751199999999</v>
      </c>
      <c r="O1874">
        <v>-6.4938520019999997</v>
      </c>
      <c r="P1874">
        <v>-5.3178000650000001</v>
      </c>
      <c r="Q1874">
        <v>-5.0621365999999997</v>
      </c>
      <c r="R1874">
        <v>-0.284179774</v>
      </c>
      <c r="S1874">
        <v>-0.280295656</v>
      </c>
      <c r="T1874">
        <v>-0.26566875600000001</v>
      </c>
      <c r="U1874">
        <v>-0.3246926</v>
      </c>
      <c r="V1874">
        <v>-0.26589000299999999</v>
      </c>
      <c r="W1874">
        <v>-0.25310683</v>
      </c>
      <c r="X1874">
        <v>2.242497E-3</v>
      </c>
      <c r="Y1874">
        <v>1.1045973000000001E-2</v>
      </c>
      <c r="Z1874">
        <v>1.4563933090000001</v>
      </c>
      <c r="AA1874">
        <v>3.3949695000000002E-2</v>
      </c>
      <c r="AB1874">
        <v>2.8122980999999998E-2</v>
      </c>
      <c r="AC1874">
        <v>1.480156901</v>
      </c>
    </row>
    <row r="1875" spans="1:29" x14ac:dyDescent="0.3">
      <c r="A1875">
        <v>18.73</v>
      </c>
      <c r="B1875">
        <v>28.2</v>
      </c>
      <c r="C1875">
        <v>-100</v>
      </c>
      <c r="D1875">
        <v>-100</v>
      </c>
      <c r="E1875">
        <v>-100</v>
      </c>
      <c r="F1875">
        <v>-112.25</v>
      </c>
      <c r="G1875">
        <v>-109.6538462</v>
      </c>
      <c r="H1875">
        <v>-102.6634615</v>
      </c>
      <c r="I1875">
        <v>-121</v>
      </c>
      <c r="J1875">
        <v>-103</v>
      </c>
      <c r="K1875">
        <v>-82</v>
      </c>
      <c r="L1875">
        <v>-5.739644781</v>
      </c>
      <c r="M1875">
        <v>-5.6068964440000002</v>
      </c>
      <c r="N1875">
        <v>-5.2494592539999996</v>
      </c>
      <c r="O1875">
        <v>-6.1870558439999996</v>
      </c>
      <c r="P1875">
        <v>-5.2666673719999997</v>
      </c>
      <c r="Q1875">
        <v>-4.1928808200000001</v>
      </c>
      <c r="R1875">
        <v>-0.28698223899999997</v>
      </c>
      <c r="S1875">
        <v>-0.28034482199999999</v>
      </c>
      <c r="T1875">
        <v>-0.262472963</v>
      </c>
      <c r="U1875">
        <v>-0.30935279199999999</v>
      </c>
      <c r="V1875">
        <v>-0.26333336899999998</v>
      </c>
      <c r="W1875">
        <v>-0.209644041</v>
      </c>
      <c r="X1875">
        <v>3.8321140000000002E-3</v>
      </c>
      <c r="Y1875">
        <v>1.4127045E-2</v>
      </c>
      <c r="Z1875">
        <v>1.4557895160000001</v>
      </c>
      <c r="AA1875">
        <v>2.6569327E-2</v>
      </c>
      <c r="AB1875">
        <v>5.1132693E-2</v>
      </c>
      <c r="AC1875">
        <v>1.372509126</v>
      </c>
    </row>
    <row r="1876" spans="1:29" x14ac:dyDescent="0.3">
      <c r="A1876">
        <v>18.739999999999998</v>
      </c>
      <c r="B1876">
        <v>28.2</v>
      </c>
      <c r="C1876">
        <v>-100</v>
      </c>
      <c r="D1876">
        <v>-100</v>
      </c>
      <c r="E1876">
        <v>-100</v>
      </c>
      <c r="F1876">
        <v>-112.9711538</v>
      </c>
      <c r="G1876">
        <v>-109.5673077</v>
      </c>
      <c r="H1876">
        <v>-101.9423077</v>
      </c>
      <c r="I1876">
        <v>-119</v>
      </c>
      <c r="J1876">
        <v>-106</v>
      </c>
      <c r="K1876">
        <v>-101</v>
      </c>
      <c r="L1876">
        <v>-5.7765193200000002</v>
      </c>
      <c r="M1876">
        <v>-5.602471499</v>
      </c>
      <c r="N1876">
        <v>-5.2125847160000003</v>
      </c>
      <c r="O1876">
        <v>-6.0847904589999997</v>
      </c>
      <c r="P1876">
        <v>-5.4200654510000001</v>
      </c>
      <c r="Q1876">
        <v>-5.1644019859999997</v>
      </c>
      <c r="R1876">
        <v>-0.28882596599999999</v>
      </c>
      <c r="S1876">
        <v>-0.28012357500000001</v>
      </c>
      <c r="T1876">
        <v>-0.26062923599999999</v>
      </c>
      <c r="U1876">
        <v>-0.30423952300000001</v>
      </c>
      <c r="V1876">
        <v>-0.27100327299999999</v>
      </c>
      <c r="W1876">
        <v>-0.25822009899999998</v>
      </c>
      <c r="X1876">
        <v>5.0243279999999998E-3</v>
      </c>
      <c r="Y1876">
        <v>1.5897023E-2</v>
      </c>
      <c r="Z1876">
        <v>1.455401363</v>
      </c>
      <c r="AA1876">
        <v>1.9188957999999999E-2</v>
      </c>
      <c r="AB1876">
        <v>1.9600866000000002E-2</v>
      </c>
      <c r="AC1876">
        <v>1.4622156049999999</v>
      </c>
    </row>
    <row r="1877" spans="1:29" x14ac:dyDescent="0.3">
      <c r="A1877">
        <v>18.75</v>
      </c>
      <c r="B1877">
        <v>28.2</v>
      </c>
      <c r="C1877">
        <v>-100</v>
      </c>
      <c r="D1877">
        <v>-100</v>
      </c>
      <c r="E1877">
        <v>-100</v>
      </c>
      <c r="F1877">
        <v>-112.4326923</v>
      </c>
      <c r="G1877">
        <v>-110.5961538</v>
      </c>
      <c r="H1877">
        <v>-101.7019231</v>
      </c>
      <c r="I1877">
        <v>-109</v>
      </c>
      <c r="J1877">
        <v>-88</v>
      </c>
      <c r="K1877">
        <v>-103</v>
      </c>
      <c r="L1877">
        <v>-5.7489863310000002</v>
      </c>
      <c r="M1877">
        <v>-5.6550791739999999</v>
      </c>
      <c r="N1877">
        <v>-5.2002932030000002</v>
      </c>
      <c r="O1877">
        <v>-5.5734635289999996</v>
      </c>
      <c r="P1877">
        <v>-4.4996769780000001</v>
      </c>
      <c r="Q1877">
        <v>-5.2666673719999997</v>
      </c>
      <c r="R1877">
        <v>-0.28744931699999998</v>
      </c>
      <c r="S1877">
        <v>-0.282753959</v>
      </c>
      <c r="T1877">
        <v>-0.26001466000000001</v>
      </c>
      <c r="U1877">
        <v>-0.27867317600000002</v>
      </c>
      <c r="V1877">
        <v>-0.22498384900000001</v>
      </c>
      <c r="W1877">
        <v>-0.26333336899999998</v>
      </c>
      <c r="X1877">
        <v>2.7108660000000001E-3</v>
      </c>
      <c r="Y1877">
        <v>1.6724652E-2</v>
      </c>
      <c r="Z1877">
        <v>1.456522694</v>
      </c>
      <c r="AA1877">
        <v>3.0997548E-2</v>
      </c>
      <c r="AB1877">
        <v>-7.669904E-3</v>
      </c>
      <c r="AC1877">
        <v>1.3455971819999999</v>
      </c>
    </row>
    <row r="1878" spans="1:29" x14ac:dyDescent="0.3">
      <c r="A1878">
        <v>18.760000000000002</v>
      </c>
      <c r="B1878">
        <v>28.2</v>
      </c>
      <c r="C1878">
        <v>-100</v>
      </c>
      <c r="D1878">
        <v>-100</v>
      </c>
      <c r="E1878">
        <v>-100</v>
      </c>
      <c r="F1878">
        <v>-111.9519231</v>
      </c>
      <c r="G1878">
        <v>-112.0192308</v>
      </c>
      <c r="H1878">
        <v>-101.6057692</v>
      </c>
      <c r="I1878">
        <v>-88</v>
      </c>
      <c r="J1878">
        <v>-112</v>
      </c>
      <c r="K1878">
        <v>-102</v>
      </c>
      <c r="L1878">
        <v>-5.7244033060000001</v>
      </c>
      <c r="M1878">
        <v>-5.7278449289999998</v>
      </c>
      <c r="N1878">
        <v>-5.1953765980000002</v>
      </c>
      <c r="O1878">
        <v>-4.4996769780000001</v>
      </c>
      <c r="P1878">
        <v>-5.7268616080000001</v>
      </c>
      <c r="Q1878">
        <v>-5.2155346790000001</v>
      </c>
      <c r="R1878">
        <v>-0.28622016500000003</v>
      </c>
      <c r="S1878">
        <v>-0.28639224600000002</v>
      </c>
      <c r="T1878">
        <v>-0.25976883000000001</v>
      </c>
      <c r="U1878">
        <v>-0.22498384900000001</v>
      </c>
      <c r="V1878">
        <v>-0.28634308000000003</v>
      </c>
      <c r="W1878">
        <v>-0.26077673400000001</v>
      </c>
      <c r="X1878" s="1">
        <v>-9.9400000000000004E-5</v>
      </c>
      <c r="Y1878">
        <v>1.7691584E-2</v>
      </c>
      <c r="Z1878">
        <v>1.460317968</v>
      </c>
      <c r="AA1878">
        <v>-3.5425769000000003E-2</v>
      </c>
      <c r="AB1878">
        <v>-3.4088460000000001E-3</v>
      </c>
      <c r="AC1878">
        <v>1.3545678299999999</v>
      </c>
    </row>
    <row r="1879" spans="1:29" x14ac:dyDescent="0.3">
      <c r="A1879">
        <v>18.77</v>
      </c>
      <c r="B1879">
        <v>28.2</v>
      </c>
      <c r="C1879">
        <v>-100</v>
      </c>
      <c r="D1879">
        <v>-100</v>
      </c>
      <c r="E1879">
        <v>-100</v>
      </c>
      <c r="F1879">
        <v>-111.7788462</v>
      </c>
      <c r="G1879">
        <v>-112.5192308</v>
      </c>
      <c r="H1879">
        <v>-103.1634615</v>
      </c>
      <c r="I1879">
        <v>-105</v>
      </c>
      <c r="J1879">
        <v>-116</v>
      </c>
      <c r="K1879">
        <v>-105</v>
      </c>
      <c r="L1879">
        <v>-5.7155534159999997</v>
      </c>
      <c r="M1879">
        <v>-5.7534112759999996</v>
      </c>
      <c r="N1879">
        <v>-5.2750256000000002</v>
      </c>
      <c r="O1879">
        <v>-5.3689327579999997</v>
      </c>
      <c r="P1879">
        <v>-5.9313923800000001</v>
      </c>
      <c r="Q1879">
        <v>-5.3689327579999997</v>
      </c>
      <c r="R1879">
        <v>-0.28577767100000001</v>
      </c>
      <c r="S1879">
        <v>-0.28767056400000002</v>
      </c>
      <c r="T1879">
        <v>-0.26375127999999998</v>
      </c>
      <c r="U1879">
        <v>-0.26844663800000002</v>
      </c>
      <c r="V1879">
        <v>-0.29656961900000001</v>
      </c>
      <c r="W1879">
        <v>-0.26844663800000002</v>
      </c>
      <c r="X1879">
        <v>-1.092862E-3</v>
      </c>
      <c r="Y1879">
        <v>1.5315225E-2</v>
      </c>
      <c r="Z1879">
        <v>1.4687710780000001</v>
      </c>
      <c r="AA1879">
        <v>-1.6236811E-2</v>
      </c>
      <c r="AB1879">
        <v>9.374327E-3</v>
      </c>
      <c r="AC1879">
        <v>1.4622156049999999</v>
      </c>
    </row>
    <row r="1880" spans="1:29" x14ac:dyDescent="0.3">
      <c r="A1880">
        <v>18.78</v>
      </c>
      <c r="B1880">
        <v>28.2</v>
      </c>
      <c r="C1880">
        <v>-100</v>
      </c>
      <c r="D1880">
        <v>-100</v>
      </c>
      <c r="E1880">
        <v>-100</v>
      </c>
      <c r="F1880">
        <v>-111.7403846</v>
      </c>
      <c r="G1880">
        <v>-112.7980769</v>
      </c>
      <c r="H1880">
        <v>-104.5961538</v>
      </c>
      <c r="I1880">
        <v>-107</v>
      </c>
      <c r="J1880">
        <v>-118</v>
      </c>
      <c r="K1880">
        <v>-106</v>
      </c>
      <c r="L1880">
        <v>-5.7135867740000004</v>
      </c>
      <c r="M1880">
        <v>-5.7676694299999998</v>
      </c>
      <c r="N1880">
        <v>-5.3482830159999999</v>
      </c>
      <c r="O1880">
        <v>-5.4711981429999996</v>
      </c>
      <c r="P1880">
        <v>-6.0336577660000001</v>
      </c>
      <c r="Q1880">
        <v>-5.4200654510000001</v>
      </c>
      <c r="R1880">
        <v>-0.28567933899999998</v>
      </c>
      <c r="S1880">
        <v>-0.28838347199999997</v>
      </c>
      <c r="T1880">
        <v>-0.26741415099999999</v>
      </c>
      <c r="U1880">
        <v>-0.27355990699999999</v>
      </c>
      <c r="V1880">
        <v>-0.30168288799999998</v>
      </c>
      <c r="W1880">
        <v>-0.27100327299999999</v>
      </c>
      <c r="X1880">
        <v>-1.5612320000000001E-3</v>
      </c>
      <c r="Y1880">
        <v>1.307817E-2</v>
      </c>
      <c r="Z1880">
        <v>1.47627537</v>
      </c>
      <c r="AA1880">
        <v>-1.6236811E-2</v>
      </c>
      <c r="AB1880">
        <v>1.107875E-2</v>
      </c>
      <c r="AC1880">
        <v>1.484642225</v>
      </c>
    </row>
    <row r="1881" spans="1:29" x14ac:dyDescent="0.3">
      <c r="A1881">
        <v>18.79</v>
      </c>
      <c r="B1881">
        <v>28.2</v>
      </c>
      <c r="C1881">
        <v>-100</v>
      </c>
      <c r="D1881">
        <v>-100</v>
      </c>
      <c r="E1881">
        <v>-100</v>
      </c>
      <c r="F1881">
        <v>-111.5961538</v>
      </c>
      <c r="G1881">
        <v>-112.7692308</v>
      </c>
      <c r="H1881">
        <v>-106.0288462</v>
      </c>
      <c r="I1881">
        <v>-213</v>
      </c>
      <c r="J1881">
        <v>-118</v>
      </c>
      <c r="K1881">
        <v>-87</v>
      </c>
      <c r="L1881">
        <v>-5.7062118670000004</v>
      </c>
      <c r="M1881">
        <v>-5.7661944490000003</v>
      </c>
      <c r="N1881">
        <v>-5.4215404319999996</v>
      </c>
      <c r="O1881">
        <v>-10.891263589999999</v>
      </c>
      <c r="P1881">
        <v>-6.0336577660000001</v>
      </c>
      <c r="Q1881">
        <v>-4.4485442849999997</v>
      </c>
      <c r="R1881">
        <v>-0.285310593</v>
      </c>
      <c r="S1881">
        <v>-0.28830972199999999</v>
      </c>
      <c r="T1881">
        <v>-0.271077022</v>
      </c>
      <c r="U1881">
        <v>-0.54456318000000004</v>
      </c>
      <c r="V1881">
        <v>-0.30168288799999998</v>
      </c>
      <c r="W1881">
        <v>-0.22242721400000001</v>
      </c>
      <c r="X1881">
        <v>-1.7315480000000001E-3</v>
      </c>
      <c r="Y1881">
        <v>1.0488758000000001E-2</v>
      </c>
      <c r="Z1881">
        <v>1.4819251529999999</v>
      </c>
      <c r="AA1881">
        <v>0.14022700199999999</v>
      </c>
      <c r="AB1881">
        <v>0.133797213</v>
      </c>
      <c r="AC1881">
        <v>1.8748654069999999</v>
      </c>
    </row>
    <row r="1882" spans="1:29" x14ac:dyDescent="0.3">
      <c r="A1882">
        <v>18.8</v>
      </c>
      <c r="B1882">
        <v>28.2</v>
      </c>
      <c r="C1882">
        <v>-100</v>
      </c>
      <c r="D1882">
        <v>-100</v>
      </c>
      <c r="E1882">
        <v>-100</v>
      </c>
      <c r="F1882">
        <v>-112.5576923</v>
      </c>
      <c r="G1882">
        <v>-112.6730769</v>
      </c>
      <c r="H1882">
        <v>-107.4903846</v>
      </c>
      <c r="I1882">
        <v>0</v>
      </c>
      <c r="J1882">
        <v>-92</v>
      </c>
      <c r="K1882">
        <v>-110</v>
      </c>
      <c r="L1882">
        <v>-5.7553779179999998</v>
      </c>
      <c r="M1882">
        <v>-5.7612778440000003</v>
      </c>
      <c r="N1882">
        <v>-5.4962728289999996</v>
      </c>
      <c r="O1882">
        <v>0</v>
      </c>
      <c r="P1882">
        <v>-4.7042077500000001</v>
      </c>
      <c r="Q1882">
        <v>-5.6245962220000001</v>
      </c>
      <c r="R1882">
        <v>-0.287768896</v>
      </c>
      <c r="S1882">
        <v>-0.28806389199999999</v>
      </c>
      <c r="T1882">
        <v>-0.274813641</v>
      </c>
      <c r="U1882">
        <v>0</v>
      </c>
      <c r="V1882">
        <v>-0.23521038699999999</v>
      </c>
      <c r="W1882">
        <v>-0.281229811</v>
      </c>
      <c r="X1882">
        <v>-1.70316E-4</v>
      </c>
      <c r="Y1882">
        <v>8.7351679999999998E-3</v>
      </c>
      <c r="Z1882">
        <v>1.4923621570000001</v>
      </c>
      <c r="AA1882">
        <v>-0.13579878100000001</v>
      </c>
      <c r="AB1882">
        <v>-0.109083078</v>
      </c>
      <c r="AC1882">
        <v>0.90603543600000003</v>
      </c>
    </row>
    <row r="1883" spans="1:29" x14ac:dyDescent="0.3">
      <c r="A1883">
        <v>18.809999999999999</v>
      </c>
      <c r="B1883">
        <v>28.2</v>
      </c>
      <c r="C1883">
        <v>-100</v>
      </c>
      <c r="D1883">
        <v>-100</v>
      </c>
      <c r="E1883">
        <v>-100</v>
      </c>
      <c r="F1883">
        <v>-113.8557692</v>
      </c>
      <c r="G1883">
        <v>-112.8076923</v>
      </c>
      <c r="H1883">
        <v>-107.7884615</v>
      </c>
      <c r="I1883">
        <v>-195</v>
      </c>
      <c r="J1883">
        <v>-227</v>
      </c>
      <c r="K1883">
        <v>-114</v>
      </c>
      <c r="L1883">
        <v>-5.821752086</v>
      </c>
      <c r="M1883">
        <v>-5.7681610909999996</v>
      </c>
      <c r="N1883">
        <v>-5.5115143050000004</v>
      </c>
      <c r="O1883">
        <v>-9.9708751210000006</v>
      </c>
      <c r="P1883">
        <v>-11.607121299999999</v>
      </c>
      <c r="Q1883">
        <v>-5.8291269940000001</v>
      </c>
      <c r="R1883">
        <v>-0.291087604</v>
      </c>
      <c r="S1883">
        <v>-0.288408055</v>
      </c>
      <c r="T1883">
        <v>-0.275575715</v>
      </c>
      <c r="U1883">
        <v>-0.498543756</v>
      </c>
      <c r="V1883">
        <v>-0.58035606500000003</v>
      </c>
      <c r="W1883">
        <v>-0.29145634999999998</v>
      </c>
      <c r="X1883">
        <v>1.5470390000000001E-3</v>
      </c>
      <c r="Y1883">
        <v>9.4480759999999997E-3</v>
      </c>
      <c r="Z1883">
        <v>1.500125218</v>
      </c>
      <c r="AA1883">
        <v>-4.7234357999999997E-2</v>
      </c>
      <c r="AB1883">
        <v>0.16532904000000001</v>
      </c>
      <c r="AC1883">
        <v>2.4041336320000002</v>
      </c>
    </row>
    <row r="1884" spans="1:29" x14ac:dyDescent="0.3">
      <c r="A1884">
        <v>18.82</v>
      </c>
      <c r="B1884">
        <v>28.2</v>
      </c>
      <c r="C1884">
        <v>-100</v>
      </c>
      <c r="D1884">
        <v>-100</v>
      </c>
      <c r="E1884">
        <v>-100</v>
      </c>
      <c r="F1884">
        <v>-115.6057692</v>
      </c>
      <c r="G1884">
        <v>-112.875</v>
      </c>
      <c r="H1884">
        <v>-107.5673077</v>
      </c>
      <c r="I1884">
        <v>0</v>
      </c>
      <c r="J1884">
        <v>0</v>
      </c>
      <c r="K1884">
        <v>-112</v>
      </c>
      <c r="L1884">
        <v>-5.9112342990000002</v>
      </c>
      <c r="M1884">
        <v>-5.7716027140000001</v>
      </c>
      <c r="N1884">
        <v>-5.500206113</v>
      </c>
      <c r="O1884">
        <v>0</v>
      </c>
      <c r="P1884">
        <v>0</v>
      </c>
      <c r="Q1884">
        <v>-5.7268616080000001</v>
      </c>
      <c r="R1884">
        <v>-0.295561715</v>
      </c>
      <c r="S1884">
        <v>-0.28858013599999999</v>
      </c>
      <c r="T1884">
        <v>-0.27501030599999998</v>
      </c>
      <c r="U1884">
        <v>0</v>
      </c>
      <c r="V1884">
        <v>0</v>
      </c>
      <c r="W1884">
        <v>-0.28634308000000003</v>
      </c>
      <c r="X1884">
        <v>4.0308169999999999E-3</v>
      </c>
      <c r="Y1884">
        <v>1.1373746000000001E-2</v>
      </c>
      <c r="Z1884">
        <v>1.507284485</v>
      </c>
      <c r="AA1884">
        <v>0</v>
      </c>
      <c r="AB1884">
        <v>-0.190895387</v>
      </c>
      <c r="AC1884">
        <v>0.50235628099999996</v>
      </c>
    </row>
    <row r="1885" spans="1:29" x14ac:dyDescent="0.3">
      <c r="A1885">
        <v>18.829999999999998</v>
      </c>
      <c r="B1885">
        <v>28.2</v>
      </c>
      <c r="C1885">
        <v>-100</v>
      </c>
      <c r="D1885">
        <v>-100</v>
      </c>
      <c r="E1885">
        <v>-100</v>
      </c>
      <c r="F1885">
        <v>-117.375</v>
      </c>
      <c r="G1885">
        <v>-112.6730769</v>
      </c>
      <c r="H1885">
        <v>-107.1634615</v>
      </c>
      <c r="I1885">
        <v>-217</v>
      </c>
      <c r="J1885">
        <v>-236</v>
      </c>
      <c r="K1885">
        <v>-115</v>
      </c>
      <c r="L1885">
        <v>-6.001699833</v>
      </c>
      <c r="M1885">
        <v>-5.7612778440000003</v>
      </c>
      <c r="N1885">
        <v>-5.4795563720000002</v>
      </c>
      <c r="O1885">
        <v>-11.09579437</v>
      </c>
      <c r="P1885">
        <v>-12.06731553</v>
      </c>
      <c r="Q1885">
        <v>-5.8802596869999997</v>
      </c>
      <c r="R1885">
        <v>-0.30008499199999999</v>
      </c>
      <c r="S1885">
        <v>-0.28806389199999999</v>
      </c>
      <c r="T1885">
        <v>-0.27397781900000001</v>
      </c>
      <c r="U1885">
        <v>-0.55478971799999999</v>
      </c>
      <c r="V1885">
        <v>-0.60336577700000005</v>
      </c>
      <c r="W1885">
        <v>-0.29401298399999998</v>
      </c>
      <c r="X1885">
        <v>6.9403850000000003E-3</v>
      </c>
      <c r="Y1885">
        <v>1.3397749E-2</v>
      </c>
      <c r="Z1885">
        <v>1.512502987</v>
      </c>
      <c r="AA1885">
        <v>-2.8045400000000002E-2</v>
      </c>
      <c r="AB1885">
        <v>0.19004317500000001</v>
      </c>
      <c r="AC1885">
        <v>2.5476639990000001</v>
      </c>
    </row>
    <row r="1886" spans="1:29" x14ac:dyDescent="0.3">
      <c r="A1886">
        <v>18.84</v>
      </c>
      <c r="B1886">
        <v>28.2</v>
      </c>
      <c r="C1886">
        <v>-100</v>
      </c>
      <c r="D1886">
        <v>-100</v>
      </c>
      <c r="E1886">
        <v>-100</v>
      </c>
      <c r="F1886">
        <v>-116.7211538</v>
      </c>
      <c r="G1886">
        <v>-113.1730769</v>
      </c>
      <c r="H1886">
        <v>-108.0576923</v>
      </c>
      <c r="I1886">
        <v>0</v>
      </c>
      <c r="J1886">
        <v>0</v>
      </c>
      <c r="K1886">
        <v>-88</v>
      </c>
      <c r="L1886">
        <v>-5.9682669180000003</v>
      </c>
      <c r="M1886">
        <v>-5.7868441900000001</v>
      </c>
      <c r="N1886">
        <v>-5.5252807989999999</v>
      </c>
      <c r="O1886">
        <v>0</v>
      </c>
      <c r="P1886">
        <v>0</v>
      </c>
      <c r="Q1886">
        <v>-4.4996769780000001</v>
      </c>
      <c r="R1886">
        <v>-0.29841334600000002</v>
      </c>
      <c r="S1886">
        <v>-0.28934220999999999</v>
      </c>
      <c r="T1886">
        <v>-0.27626403999999999</v>
      </c>
      <c r="U1886">
        <v>0</v>
      </c>
      <c r="V1886">
        <v>0</v>
      </c>
      <c r="W1886">
        <v>-0.22498384900000001</v>
      </c>
      <c r="X1886">
        <v>5.2372230000000001E-3</v>
      </c>
      <c r="Y1886">
        <v>1.1742492E-2</v>
      </c>
      <c r="Z1886">
        <v>1.515823852</v>
      </c>
      <c r="AA1886">
        <v>0</v>
      </c>
      <c r="AB1886">
        <v>-0.149989233</v>
      </c>
      <c r="AC1886">
        <v>0.39470850699999999</v>
      </c>
    </row>
    <row r="1887" spans="1:29" x14ac:dyDescent="0.3">
      <c r="A1887">
        <v>18.850000000000001</v>
      </c>
      <c r="B1887">
        <v>28.2</v>
      </c>
      <c r="C1887">
        <v>-100</v>
      </c>
      <c r="D1887">
        <v>-100</v>
      </c>
      <c r="E1887">
        <v>-100</v>
      </c>
      <c r="F1887">
        <v>-115.5288462</v>
      </c>
      <c r="G1887">
        <v>-113.8269231</v>
      </c>
      <c r="H1887">
        <v>-109.4711538</v>
      </c>
      <c r="I1887">
        <v>-239</v>
      </c>
      <c r="J1887">
        <v>-198</v>
      </c>
      <c r="K1887">
        <v>-212</v>
      </c>
      <c r="L1887">
        <v>-5.9073010149999998</v>
      </c>
      <c r="M1887">
        <v>-5.8202771049999997</v>
      </c>
      <c r="N1887">
        <v>-5.5975548939999999</v>
      </c>
      <c r="O1887">
        <v>-12.220713610000001</v>
      </c>
      <c r="P1887">
        <v>-10.124273199999999</v>
      </c>
      <c r="Q1887">
        <v>-10.8401309</v>
      </c>
      <c r="R1887">
        <v>-0.29536505099999999</v>
      </c>
      <c r="S1887">
        <v>-0.29101385499999999</v>
      </c>
      <c r="T1887">
        <v>-0.27987774500000001</v>
      </c>
      <c r="U1887">
        <v>-0.61103568100000005</v>
      </c>
      <c r="V1887">
        <v>-0.50621366000000001</v>
      </c>
      <c r="W1887">
        <v>-0.54200654500000001</v>
      </c>
      <c r="X1887">
        <v>2.5121639999999999E-3</v>
      </c>
      <c r="Y1887">
        <v>8.8744719999999996E-3</v>
      </c>
      <c r="Z1887">
        <v>1.5197485100000001</v>
      </c>
      <c r="AA1887">
        <v>6.0519021999999999E-2</v>
      </c>
      <c r="AB1887">
        <v>1.107875E-2</v>
      </c>
      <c r="AC1887">
        <v>2.9109752379999998</v>
      </c>
    </row>
    <row r="1888" spans="1:29" x14ac:dyDescent="0.3">
      <c r="A1888">
        <v>18.86</v>
      </c>
      <c r="B1888">
        <v>28.2</v>
      </c>
      <c r="C1888">
        <v>-100</v>
      </c>
      <c r="D1888">
        <v>-100</v>
      </c>
      <c r="E1888">
        <v>-100</v>
      </c>
      <c r="F1888">
        <v>-114.1153846</v>
      </c>
      <c r="G1888">
        <v>-113.8461538</v>
      </c>
      <c r="H1888">
        <v>-110.9519231</v>
      </c>
      <c r="I1888">
        <v>0</v>
      </c>
      <c r="J1888">
        <v>0</v>
      </c>
      <c r="K1888">
        <v>0</v>
      </c>
      <c r="L1888">
        <v>-5.8350269199999998</v>
      </c>
      <c r="M1888">
        <v>-5.8212604260000003</v>
      </c>
      <c r="N1888">
        <v>-5.6732706129999997</v>
      </c>
      <c r="O1888">
        <v>0</v>
      </c>
      <c r="P1888">
        <v>0</v>
      </c>
      <c r="Q1888">
        <v>0</v>
      </c>
      <c r="R1888">
        <v>-0.29175134600000002</v>
      </c>
      <c r="S1888">
        <v>-0.29106302099999998</v>
      </c>
      <c r="T1888">
        <v>-0.28366353100000002</v>
      </c>
      <c r="U1888">
        <v>0</v>
      </c>
      <c r="V1888">
        <v>0</v>
      </c>
      <c r="W1888">
        <v>0</v>
      </c>
      <c r="X1888">
        <v>3.9740400000000002E-4</v>
      </c>
      <c r="Y1888">
        <v>5.1624349999999999E-3</v>
      </c>
      <c r="Z1888">
        <v>1.5201366629999999</v>
      </c>
      <c r="AA1888">
        <v>0</v>
      </c>
      <c r="AB1888">
        <v>0</v>
      </c>
      <c r="AC1888">
        <v>0</v>
      </c>
    </row>
    <row r="1889" spans="1:29" x14ac:dyDescent="0.3">
      <c r="A1889">
        <v>18.87</v>
      </c>
      <c r="B1889">
        <v>28.2</v>
      </c>
      <c r="C1889">
        <v>-100</v>
      </c>
      <c r="D1889">
        <v>-100</v>
      </c>
      <c r="E1889">
        <v>-100</v>
      </c>
      <c r="F1889">
        <v>-113.1057692</v>
      </c>
      <c r="G1889">
        <v>-113.9711538</v>
      </c>
      <c r="H1889">
        <v>-112.25</v>
      </c>
      <c r="I1889">
        <v>-220</v>
      </c>
      <c r="J1889">
        <v>-207</v>
      </c>
      <c r="K1889">
        <v>-204</v>
      </c>
      <c r="L1889">
        <v>-5.7834025670000004</v>
      </c>
      <c r="M1889">
        <v>-5.8276520119999997</v>
      </c>
      <c r="N1889">
        <v>-5.739644781</v>
      </c>
      <c r="O1889">
        <v>-11.24919244</v>
      </c>
      <c r="P1889">
        <v>-10.584467439999999</v>
      </c>
      <c r="Q1889">
        <v>-10.43106936</v>
      </c>
      <c r="R1889">
        <v>-0.28917012800000003</v>
      </c>
      <c r="S1889">
        <v>-0.29138260100000002</v>
      </c>
      <c r="T1889">
        <v>-0.28698223899999997</v>
      </c>
      <c r="U1889">
        <v>-0.56245962199999999</v>
      </c>
      <c r="V1889">
        <v>-0.52922337200000003</v>
      </c>
      <c r="W1889">
        <v>-0.52155346800000002</v>
      </c>
      <c r="X1889">
        <v>-1.277371E-3</v>
      </c>
      <c r="Y1889">
        <v>2.1960840000000001E-3</v>
      </c>
      <c r="Z1889">
        <v>1.5219911719999999</v>
      </c>
      <c r="AA1889">
        <v>1.9188957999999999E-2</v>
      </c>
      <c r="AB1889">
        <v>1.6192018999999998E-2</v>
      </c>
      <c r="AC1889">
        <v>2.8302394070000001</v>
      </c>
    </row>
    <row r="1890" spans="1:29" x14ac:dyDescent="0.3">
      <c r="A1890">
        <v>18.88</v>
      </c>
      <c r="B1890">
        <v>28.2</v>
      </c>
      <c r="C1890">
        <v>-100</v>
      </c>
      <c r="D1890">
        <v>-100</v>
      </c>
      <c r="E1890">
        <v>-100</v>
      </c>
      <c r="F1890">
        <v>-113.25</v>
      </c>
      <c r="G1890">
        <v>-112.9807692</v>
      </c>
      <c r="H1890">
        <v>-112.2788462</v>
      </c>
      <c r="I1890">
        <v>-125</v>
      </c>
      <c r="J1890">
        <v>0</v>
      </c>
      <c r="K1890">
        <v>0</v>
      </c>
      <c r="L1890">
        <v>-5.7907774740000004</v>
      </c>
      <c r="M1890">
        <v>-5.77701098</v>
      </c>
      <c r="N1890">
        <v>-5.7411197630000004</v>
      </c>
      <c r="O1890">
        <v>-6.3915866159999997</v>
      </c>
      <c r="P1890">
        <v>0</v>
      </c>
      <c r="Q1890">
        <v>0</v>
      </c>
      <c r="R1890">
        <v>-0.289538874</v>
      </c>
      <c r="S1890">
        <v>-0.28885054900000001</v>
      </c>
      <c r="T1890">
        <v>-0.28705598799999998</v>
      </c>
      <c r="U1890">
        <v>-0.31957933100000002</v>
      </c>
      <c r="V1890">
        <v>0</v>
      </c>
      <c r="W1890">
        <v>0</v>
      </c>
      <c r="X1890">
        <v>3.9740400000000002E-4</v>
      </c>
      <c r="Y1890">
        <v>1.425815E-3</v>
      </c>
      <c r="Z1890">
        <v>1.5183252819999999</v>
      </c>
      <c r="AA1890">
        <v>0.18450921300000001</v>
      </c>
      <c r="AB1890">
        <v>0.106526444</v>
      </c>
      <c r="AC1890">
        <v>0.56066549300000001</v>
      </c>
    </row>
    <row r="1891" spans="1:29" x14ac:dyDescent="0.3">
      <c r="A1891">
        <v>18.89</v>
      </c>
      <c r="B1891">
        <v>28.2</v>
      </c>
      <c r="C1891">
        <v>-100</v>
      </c>
      <c r="D1891">
        <v>-100</v>
      </c>
      <c r="E1891">
        <v>-100</v>
      </c>
      <c r="F1891">
        <v>-113.375</v>
      </c>
      <c r="G1891">
        <v>-111.6634615</v>
      </c>
      <c r="H1891">
        <v>-112.2307692</v>
      </c>
      <c r="I1891">
        <v>-119</v>
      </c>
      <c r="J1891">
        <v>-212</v>
      </c>
      <c r="K1891">
        <v>-184</v>
      </c>
      <c r="L1891">
        <v>-5.797169061</v>
      </c>
      <c r="M1891">
        <v>-5.70965349</v>
      </c>
      <c r="N1891">
        <v>-5.7386614600000003</v>
      </c>
      <c r="O1891">
        <v>-6.0847904589999997</v>
      </c>
      <c r="P1891">
        <v>-10.8401309</v>
      </c>
      <c r="Q1891">
        <v>-9.4084154990000002</v>
      </c>
      <c r="R1891">
        <v>-0.28985845300000002</v>
      </c>
      <c r="S1891">
        <v>-0.28548267500000002</v>
      </c>
      <c r="T1891">
        <v>-0.28693307299999998</v>
      </c>
      <c r="U1891">
        <v>-0.30423952300000001</v>
      </c>
      <c r="V1891">
        <v>-0.54200654500000001</v>
      </c>
      <c r="W1891">
        <v>-0.47042077500000001</v>
      </c>
      <c r="X1891">
        <v>2.5263569999999999E-3</v>
      </c>
      <c r="Y1891">
        <v>4.9166100000000001E-4</v>
      </c>
      <c r="Z1891">
        <v>1.5127617550000001</v>
      </c>
      <c r="AA1891">
        <v>-0.137274854</v>
      </c>
      <c r="AB1891">
        <v>-3.1531826999999998E-2</v>
      </c>
      <c r="AC1891">
        <v>2.3099418300000001</v>
      </c>
    </row>
    <row r="1892" spans="1:29" x14ac:dyDescent="0.3">
      <c r="A1892">
        <v>18.899999999999999</v>
      </c>
      <c r="B1892">
        <v>28.2</v>
      </c>
      <c r="C1892">
        <v>-100</v>
      </c>
      <c r="D1892">
        <v>-100</v>
      </c>
      <c r="E1892">
        <v>-100</v>
      </c>
      <c r="F1892">
        <v>-113.2596154</v>
      </c>
      <c r="G1892">
        <v>-111.4038462</v>
      </c>
      <c r="H1892">
        <v>-111.6057692</v>
      </c>
      <c r="I1892">
        <v>-112</v>
      </c>
      <c r="J1892">
        <v>0</v>
      </c>
      <c r="K1892">
        <v>0</v>
      </c>
      <c r="L1892">
        <v>-5.7912691350000003</v>
      </c>
      <c r="M1892">
        <v>-5.6963786570000003</v>
      </c>
      <c r="N1892">
        <v>-5.7067035270000002</v>
      </c>
      <c r="O1892">
        <v>-5.7268616080000001</v>
      </c>
      <c r="P1892">
        <v>0</v>
      </c>
      <c r="Q1892">
        <v>0</v>
      </c>
      <c r="R1892">
        <v>-0.28956345700000002</v>
      </c>
      <c r="S1892">
        <v>-0.284818933</v>
      </c>
      <c r="T1892">
        <v>-0.28533517600000002</v>
      </c>
      <c r="U1892">
        <v>-0.28634308000000003</v>
      </c>
      <c r="V1892">
        <v>0</v>
      </c>
      <c r="W1892">
        <v>0</v>
      </c>
      <c r="X1892">
        <v>2.7392520000000002E-3</v>
      </c>
      <c r="Y1892">
        <v>1.2373460000000001E-3</v>
      </c>
      <c r="Z1892">
        <v>1.5082764310000001</v>
      </c>
      <c r="AA1892">
        <v>0.165320255</v>
      </c>
      <c r="AB1892">
        <v>9.5447693E-2</v>
      </c>
      <c r="AC1892">
        <v>0.50235628099999996</v>
      </c>
    </row>
    <row r="1893" spans="1:29" x14ac:dyDescent="0.3">
      <c r="A1893">
        <v>18.91</v>
      </c>
      <c r="B1893">
        <v>28.2</v>
      </c>
      <c r="C1893">
        <v>-100</v>
      </c>
      <c r="D1893">
        <v>-100</v>
      </c>
      <c r="E1893">
        <v>-100</v>
      </c>
      <c r="F1893">
        <v>-112.8653846</v>
      </c>
      <c r="G1893">
        <v>-111.5865385</v>
      </c>
      <c r="H1893">
        <v>-110.9903846</v>
      </c>
      <c r="I1893">
        <v>-82</v>
      </c>
      <c r="J1893">
        <v>-204</v>
      </c>
      <c r="K1893">
        <v>-213</v>
      </c>
      <c r="L1893">
        <v>-5.7711110540000004</v>
      </c>
      <c r="M1893">
        <v>-5.7057202059999996</v>
      </c>
      <c r="N1893">
        <v>-5.6752372549999999</v>
      </c>
      <c r="O1893">
        <v>-4.1928808200000001</v>
      </c>
      <c r="P1893">
        <v>-10.43106936</v>
      </c>
      <c r="Q1893">
        <v>-10.891263589999999</v>
      </c>
      <c r="R1893">
        <v>-0.28855555300000002</v>
      </c>
      <c r="S1893">
        <v>-0.28528600999999998</v>
      </c>
      <c r="T1893">
        <v>-0.283761863</v>
      </c>
      <c r="U1893">
        <v>-0.209644041</v>
      </c>
      <c r="V1893">
        <v>-0.52155346800000002</v>
      </c>
      <c r="W1893">
        <v>-0.54456318000000004</v>
      </c>
      <c r="X1893">
        <v>1.8876710000000001E-3</v>
      </c>
      <c r="Y1893">
        <v>2.105946E-3</v>
      </c>
      <c r="Z1893">
        <v>1.504567414</v>
      </c>
      <c r="AA1893">
        <v>-0.180080992</v>
      </c>
      <c r="AB1893">
        <v>-0.11930961700000001</v>
      </c>
      <c r="AC1893">
        <v>2.238176647</v>
      </c>
    </row>
    <row r="1894" spans="1:29" x14ac:dyDescent="0.3">
      <c r="A1894">
        <v>18.920000000000002</v>
      </c>
      <c r="B1894">
        <v>28.2</v>
      </c>
      <c r="C1894">
        <v>-100</v>
      </c>
      <c r="D1894">
        <v>-100</v>
      </c>
      <c r="E1894">
        <v>-100</v>
      </c>
      <c r="F1894">
        <v>-112.8365385</v>
      </c>
      <c r="G1894">
        <v>-112</v>
      </c>
      <c r="H1894">
        <v>-110.2115385</v>
      </c>
      <c r="I1894">
        <v>-103</v>
      </c>
      <c r="J1894">
        <v>-118</v>
      </c>
      <c r="K1894">
        <v>-115</v>
      </c>
      <c r="L1894">
        <v>-5.7696360719999999</v>
      </c>
      <c r="M1894">
        <v>-5.7268616080000001</v>
      </c>
      <c r="N1894">
        <v>-5.6354127529999998</v>
      </c>
      <c r="O1894">
        <v>-5.2666673719999997</v>
      </c>
      <c r="P1894">
        <v>-6.0336577660000001</v>
      </c>
      <c r="Q1894">
        <v>-5.8802596869999997</v>
      </c>
      <c r="R1894">
        <v>-0.28848180400000001</v>
      </c>
      <c r="S1894">
        <v>-0.28634308000000003</v>
      </c>
      <c r="T1894">
        <v>-0.28177063800000002</v>
      </c>
      <c r="U1894">
        <v>-0.26333336899999998</v>
      </c>
      <c r="V1894">
        <v>-0.30168288799999998</v>
      </c>
      <c r="W1894">
        <v>-0.29401298399999998</v>
      </c>
      <c r="X1894">
        <v>1.234792E-3</v>
      </c>
      <c r="Y1894">
        <v>3.7612029999999999E-3</v>
      </c>
      <c r="Z1894">
        <v>1.502799161</v>
      </c>
      <c r="AA1894">
        <v>-2.2141106000000001E-2</v>
      </c>
      <c r="AB1894">
        <v>-7.669904E-3</v>
      </c>
      <c r="AC1894">
        <v>1.507068844</v>
      </c>
    </row>
    <row r="1895" spans="1:29" x14ac:dyDescent="0.3">
      <c r="A1895">
        <v>18.93</v>
      </c>
      <c r="B1895">
        <v>28.2</v>
      </c>
      <c r="C1895">
        <v>-100</v>
      </c>
      <c r="D1895">
        <v>-100</v>
      </c>
      <c r="E1895">
        <v>-100</v>
      </c>
      <c r="F1895">
        <v>-111.9615385</v>
      </c>
      <c r="G1895">
        <v>-112.3653846</v>
      </c>
      <c r="H1895">
        <v>-109.2211538</v>
      </c>
      <c r="I1895">
        <v>-101</v>
      </c>
      <c r="J1895">
        <v>-120</v>
      </c>
      <c r="K1895">
        <v>-115</v>
      </c>
      <c r="L1895">
        <v>-5.7248949659999999</v>
      </c>
      <c r="M1895">
        <v>-5.7455447069999996</v>
      </c>
      <c r="N1895">
        <v>-5.5847717210000001</v>
      </c>
      <c r="O1895">
        <v>-5.1644019859999997</v>
      </c>
      <c r="P1895">
        <v>-6.1359231520000002</v>
      </c>
      <c r="Q1895">
        <v>-5.8802596869999997</v>
      </c>
      <c r="R1895">
        <v>-0.28624474799999999</v>
      </c>
      <c r="S1895">
        <v>-0.28727723500000002</v>
      </c>
      <c r="T1895">
        <v>-0.27923858600000001</v>
      </c>
      <c r="U1895">
        <v>-0.25822009899999998</v>
      </c>
      <c r="V1895">
        <v>-0.30679615799999999</v>
      </c>
      <c r="W1895">
        <v>-0.29401298399999998</v>
      </c>
      <c r="X1895">
        <v>-5.9610700000000002E-4</v>
      </c>
      <c r="Y1895">
        <v>5.0149369999999997E-3</v>
      </c>
      <c r="Z1895">
        <v>1.496071175</v>
      </c>
      <c r="AA1895">
        <v>-2.8045400000000002E-2</v>
      </c>
      <c r="AB1895">
        <v>-7.669904E-3</v>
      </c>
      <c r="AC1895">
        <v>1.507068844</v>
      </c>
    </row>
    <row r="1896" spans="1:29" x14ac:dyDescent="0.3">
      <c r="A1896">
        <v>18.940000000000001</v>
      </c>
      <c r="B1896">
        <v>28.2</v>
      </c>
      <c r="C1896">
        <v>-100</v>
      </c>
      <c r="D1896">
        <v>-100</v>
      </c>
      <c r="E1896">
        <v>-100</v>
      </c>
      <c r="F1896">
        <v>-110.9615385</v>
      </c>
      <c r="G1896">
        <v>-112.4903846</v>
      </c>
      <c r="H1896">
        <v>-109.2211538</v>
      </c>
      <c r="I1896">
        <v>-109</v>
      </c>
      <c r="J1896">
        <v>-117</v>
      </c>
      <c r="K1896">
        <v>-93</v>
      </c>
      <c r="L1896">
        <v>-5.6737622730000004</v>
      </c>
      <c r="M1896">
        <v>-5.7519362940000001</v>
      </c>
      <c r="N1896">
        <v>-5.5847717210000001</v>
      </c>
      <c r="O1896">
        <v>-5.5734635289999996</v>
      </c>
      <c r="P1896">
        <v>-5.9825250729999997</v>
      </c>
      <c r="Q1896">
        <v>-4.7553404419999996</v>
      </c>
      <c r="R1896">
        <v>-0.28368811399999999</v>
      </c>
      <c r="S1896">
        <v>-0.28759681500000001</v>
      </c>
      <c r="T1896">
        <v>-0.27923858600000001</v>
      </c>
      <c r="U1896">
        <v>-0.27867317600000002</v>
      </c>
      <c r="V1896">
        <v>-0.29912625399999998</v>
      </c>
      <c r="W1896">
        <v>-0.23776702199999999</v>
      </c>
      <c r="X1896">
        <v>-2.25669E-3</v>
      </c>
      <c r="Y1896">
        <v>4.2692520000000003E-3</v>
      </c>
      <c r="Z1896">
        <v>1.4921465169999999</v>
      </c>
      <c r="AA1896">
        <v>-1.1808590000000001E-2</v>
      </c>
      <c r="AB1896">
        <v>3.4088462E-2</v>
      </c>
      <c r="AC1896">
        <v>1.4308183370000001</v>
      </c>
    </row>
    <row r="1897" spans="1:29" x14ac:dyDescent="0.3">
      <c r="A1897">
        <v>18.95</v>
      </c>
      <c r="B1897">
        <v>28.2</v>
      </c>
      <c r="C1897">
        <v>-100</v>
      </c>
      <c r="D1897">
        <v>-100</v>
      </c>
      <c r="E1897">
        <v>-100</v>
      </c>
      <c r="F1897">
        <v>-109.9038462</v>
      </c>
      <c r="G1897">
        <v>-112.3557692</v>
      </c>
      <c r="H1897">
        <v>-109.6730769</v>
      </c>
      <c r="I1897">
        <v>-110</v>
      </c>
      <c r="J1897">
        <v>-91</v>
      </c>
      <c r="K1897">
        <v>-116</v>
      </c>
      <c r="L1897">
        <v>-5.6196796170000001</v>
      </c>
      <c r="M1897">
        <v>-5.7450530469999999</v>
      </c>
      <c r="N1897">
        <v>-5.6078797649999998</v>
      </c>
      <c r="O1897">
        <v>-5.6245962220000001</v>
      </c>
      <c r="P1897">
        <v>-4.6530750569999997</v>
      </c>
      <c r="Q1897">
        <v>-5.9313923800000001</v>
      </c>
      <c r="R1897">
        <v>-0.28098398099999999</v>
      </c>
      <c r="S1897">
        <v>-0.287252652</v>
      </c>
      <c r="T1897">
        <v>-0.28039398799999998</v>
      </c>
      <c r="U1897">
        <v>-0.281229811</v>
      </c>
      <c r="V1897">
        <v>-0.23265375299999999</v>
      </c>
      <c r="W1897">
        <v>-0.29656961900000001</v>
      </c>
      <c r="X1897">
        <v>-3.6192189999999999E-3</v>
      </c>
      <c r="Y1897">
        <v>2.4828860000000001E-3</v>
      </c>
      <c r="Z1897">
        <v>1.4888256520000001</v>
      </c>
      <c r="AA1897">
        <v>2.8045400000000002E-2</v>
      </c>
      <c r="AB1897">
        <v>-2.6418558000000002E-2</v>
      </c>
      <c r="AC1897">
        <v>1.421847689</v>
      </c>
    </row>
    <row r="1898" spans="1:29" x14ac:dyDescent="0.3">
      <c r="A1898">
        <v>18.96</v>
      </c>
      <c r="B1898">
        <v>28.2</v>
      </c>
      <c r="C1898">
        <v>-100</v>
      </c>
      <c r="D1898">
        <v>-100</v>
      </c>
      <c r="E1898">
        <v>-100</v>
      </c>
      <c r="F1898">
        <v>-109.0384615</v>
      </c>
      <c r="G1898">
        <v>-112.3846154</v>
      </c>
      <c r="H1898">
        <v>-110.0576923</v>
      </c>
      <c r="I1898">
        <v>-92</v>
      </c>
      <c r="J1898">
        <v>-115</v>
      </c>
      <c r="K1898">
        <v>-114</v>
      </c>
      <c r="L1898">
        <v>-5.5754301709999998</v>
      </c>
      <c r="M1898">
        <v>-5.7465280280000002</v>
      </c>
      <c r="N1898">
        <v>-5.6275461849999999</v>
      </c>
      <c r="O1898">
        <v>-4.7042077500000001</v>
      </c>
      <c r="P1898">
        <v>-5.8802596869999997</v>
      </c>
      <c r="Q1898">
        <v>-5.8291269940000001</v>
      </c>
      <c r="R1898">
        <v>-0.27877150899999997</v>
      </c>
      <c r="S1898">
        <v>-0.28732640100000001</v>
      </c>
      <c r="T1898">
        <v>-0.28137730900000002</v>
      </c>
      <c r="U1898">
        <v>-0.23521038699999999</v>
      </c>
      <c r="V1898">
        <v>-0.29401298399999998</v>
      </c>
      <c r="W1898">
        <v>-0.29145634999999998</v>
      </c>
      <c r="X1898">
        <v>-4.9391699999999997E-3</v>
      </c>
      <c r="Y1898">
        <v>1.11443E-3</v>
      </c>
      <c r="Z1898">
        <v>1.48679863</v>
      </c>
      <c r="AA1898">
        <v>-3.3949695000000002E-2</v>
      </c>
      <c r="AB1898">
        <v>-1.7896443000000001E-2</v>
      </c>
      <c r="AC1898">
        <v>1.4397889850000001</v>
      </c>
    </row>
    <row r="1899" spans="1:29" x14ac:dyDescent="0.3">
      <c r="A1899">
        <v>18.97</v>
      </c>
      <c r="B1899">
        <v>28.2</v>
      </c>
      <c r="C1899">
        <v>-100</v>
      </c>
      <c r="D1899">
        <v>-100</v>
      </c>
      <c r="E1899">
        <v>-100</v>
      </c>
      <c r="F1899">
        <v>-109.5192308</v>
      </c>
      <c r="G1899">
        <v>-111.5384615</v>
      </c>
      <c r="H1899">
        <v>-109.0769231</v>
      </c>
      <c r="I1899">
        <v>-114</v>
      </c>
      <c r="J1899">
        <v>-115</v>
      </c>
      <c r="K1899">
        <v>-114</v>
      </c>
      <c r="L1899">
        <v>-5.600013197</v>
      </c>
      <c r="M1899">
        <v>-5.7032619039999997</v>
      </c>
      <c r="N1899">
        <v>-5.577396813</v>
      </c>
      <c r="O1899">
        <v>-5.8291269940000001</v>
      </c>
      <c r="P1899">
        <v>-5.8802596869999997</v>
      </c>
      <c r="Q1899">
        <v>-5.8291269940000001</v>
      </c>
      <c r="R1899">
        <v>-0.28000066000000001</v>
      </c>
      <c r="S1899">
        <v>-0.28516309499999998</v>
      </c>
      <c r="T1899">
        <v>-0.27886984100000001</v>
      </c>
      <c r="U1899">
        <v>-0.29145634999999998</v>
      </c>
      <c r="V1899">
        <v>-0.29401298399999998</v>
      </c>
      <c r="W1899">
        <v>-0.29145634999999998</v>
      </c>
      <c r="X1899">
        <v>-2.9805330000000001E-3</v>
      </c>
      <c r="Y1899">
        <v>2.4746909999999998E-3</v>
      </c>
      <c r="Z1899">
        <v>1.480760694</v>
      </c>
      <c r="AA1899">
        <v>-1.476074E-3</v>
      </c>
      <c r="AB1899">
        <v>8.5221199999999998E-4</v>
      </c>
      <c r="AC1899">
        <v>1.5384661120000001</v>
      </c>
    </row>
    <row r="1900" spans="1:29" x14ac:dyDescent="0.3">
      <c r="A1900">
        <v>18.98</v>
      </c>
      <c r="B1900">
        <v>28.2</v>
      </c>
      <c r="C1900">
        <v>-100</v>
      </c>
      <c r="D1900">
        <v>-100</v>
      </c>
      <c r="E1900">
        <v>-100</v>
      </c>
      <c r="F1900">
        <v>-110.3173077</v>
      </c>
      <c r="G1900">
        <v>-110.3557692</v>
      </c>
      <c r="H1900">
        <v>-107.6538462</v>
      </c>
      <c r="I1900">
        <v>-115</v>
      </c>
      <c r="J1900">
        <v>-111</v>
      </c>
      <c r="K1900">
        <v>-110</v>
      </c>
      <c r="L1900">
        <v>-5.6408210189999997</v>
      </c>
      <c r="M1900">
        <v>-5.6427876609999998</v>
      </c>
      <c r="N1900">
        <v>-5.5046310580000002</v>
      </c>
      <c r="O1900">
        <v>-5.8802596869999997</v>
      </c>
      <c r="P1900">
        <v>-5.6757289149999997</v>
      </c>
      <c r="Q1900">
        <v>-5.6245962220000001</v>
      </c>
      <c r="R1900">
        <v>-0.28204105099999999</v>
      </c>
      <c r="S1900">
        <v>-0.28213938300000002</v>
      </c>
      <c r="T1900">
        <v>-0.27523155300000002</v>
      </c>
      <c r="U1900">
        <v>-0.29401298399999998</v>
      </c>
      <c r="V1900">
        <v>-0.28378644600000003</v>
      </c>
      <c r="W1900">
        <v>-0.281229811</v>
      </c>
      <c r="X1900" s="1">
        <v>-5.6799999999999998E-5</v>
      </c>
      <c r="Y1900">
        <v>4.5724429999999998E-3</v>
      </c>
      <c r="Z1900">
        <v>1.4726526090000001</v>
      </c>
      <c r="AA1900">
        <v>5.9042950000000004E-3</v>
      </c>
      <c r="AB1900">
        <v>5.1132690000000001E-3</v>
      </c>
      <c r="AC1900">
        <v>1.507068844</v>
      </c>
    </row>
    <row r="1901" spans="1:29" x14ac:dyDescent="0.3">
      <c r="A1901">
        <v>18.989999999999998</v>
      </c>
      <c r="B1901">
        <v>28.2</v>
      </c>
      <c r="C1901">
        <v>-100</v>
      </c>
      <c r="D1901">
        <v>-100</v>
      </c>
      <c r="E1901">
        <v>-100</v>
      </c>
      <c r="F1901">
        <v>-111.0096154</v>
      </c>
      <c r="G1901">
        <v>-108.9903846</v>
      </c>
      <c r="H1901">
        <v>-106.0576923</v>
      </c>
      <c r="I1901">
        <v>-119</v>
      </c>
      <c r="J1901">
        <v>-114</v>
      </c>
      <c r="K1901">
        <v>-86</v>
      </c>
      <c r="L1901">
        <v>-5.6762205760000004</v>
      </c>
      <c r="M1901">
        <v>-5.5729718689999999</v>
      </c>
      <c r="N1901">
        <v>-5.423015414</v>
      </c>
      <c r="O1901">
        <v>-6.0847904589999997</v>
      </c>
      <c r="P1901">
        <v>-5.8291269940000001</v>
      </c>
      <c r="Q1901">
        <v>-4.3974115920000001</v>
      </c>
      <c r="R1901">
        <v>-0.28381102899999999</v>
      </c>
      <c r="S1901">
        <v>-0.278648593</v>
      </c>
      <c r="T1901">
        <v>-0.27115077100000001</v>
      </c>
      <c r="U1901">
        <v>-0.30423952300000001</v>
      </c>
      <c r="V1901">
        <v>-0.29145634999999998</v>
      </c>
      <c r="W1901">
        <v>-0.21987058000000001</v>
      </c>
      <c r="X1901">
        <v>2.9805330000000001E-3</v>
      </c>
      <c r="Y1901">
        <v>6.7193599999999997E-3</v>
      </c>
      <c r="Z1901">
        <v>1.4624743739999999</v>
      </c>
      <c r="AA1901">
        <v>7.3803690000000003E-3</v>
      </c>
      <c r="AB1901">
        <v>5.1984903999999998E-2</v>
      </c>
      <c r="AC1901">
        <v>1.4308183370000001</v>
      </c>
    </row>
    <row r="1902" spans="1:29" x14ac:dyDescent="0.3">
      <c r="A1902">
        <v>19</v>
      </c>
      <c r="B1902">
        <v>28.2</v>
      </c>
      <c r="C1902">
        <v>-100</v>
      </c>
      <c r="D1902">
        <v>-100</v>
      </c>
      <c r="E1902">
        <v>-100</v>
      </c>
      <c r="F1902">
        <v>-111.0096154</v>
      </c>
      <c r="G1902">
        <v>-107.875</v>
      </c>
      <c r="H1902">
        <v>-104.9134615</v>
      </c>
      <c r="I1902">
        <v>-124</v>
      </c>
      <c r="J1902">
        <v>-87</v>
      </c>
      <c r="K1902">
        <v>-104</v>
      </c>
      <c r="L1902">
        <v>-5.6762205760000004</v>
      </c>
      <c r="M1902">
        <v>-5.5159392499999997</v>
      </c>
      <c r="N1902">
        <v>-5.3645078130000003</v>
      </c>
      <c r="O1902">
        <v>-6.3404539230000001</v>
      </c>
      <c r="P1902">
        <v>-4.4485442849999997</v>
      </c>
      <c r="Q1902">
        <v>-5.3178000650000001</v>
      </c>
      <c r="R1902">
        <v>-0.28381102899999999</v>
      </c>
      <c r="S1902">
        <v>-0.27579696199999998</v>
      </c>
      <c r="T1902">
        <v>-0.26822539099999998</v>
      </c>
      <c r="U1902">
        <v>-0.31702269599999999</v>
      </c>
      <c r="V1902">
        <v>-0.22242721400000001</v>
      </c>
      <c r="W1902">
        <v>-0.26589000299999999</v>
      </c>
      <c r="X1902">
        <v>4.6269229999999998E-3</v>
      </c>
      <c r="Y1902">
        <v>7.7190699999999998E-3</v>
      </c>
      <c r="Z1902">
        <v>1.4523392669999999</v>
      </c>
      <c r="AA1902">
        <v>5.4614727000000002E-2</v>
      </c>
      <c r="AB1902">
        <v>2.5566349999999998E-3</v>
      </c>
      <c r="AC1902">
        <v>1.412877041</v>
      </c>
    </row>
    <row r="1903" spans="1:29" x14ac:dyDescent="0.3">
      <c r="A1903">
        <v>19.010000000000002</v>
      </c>
      <c r="B1903">
        <v>28.2</v>
      </c>
      <c r="C1903">
        <v>-100</v>
      </c>
      <c r="D1903">
        <v>-100</v>
      </c>
      <c r="E1903">
        <v>-100</v>
      </c>
      <c r="F1903">
        <v>-110.7403846</v>
      </c>
      <c r="G1903">
        <v>-108.0576923</v>
      </c>
      <c r="H1903">
        <v>-105.2019231</v>
      </c>
      <c r="I1903">
        <v>-122</v>
      </c>
      <c r="J1903">
        <v>-109</v>
      </c>
      <c r="K1903">
        <v>-103</v>
      </c>
      <c r="L1903">
        <v>-5.6624540809999999</v>
      </c>
      <c r="M1903">
        <v>-5.5252807989999999</v>
      </c>
      <c r="N1903">
        <v>-5.3792576280000004</v>
      </c>
      <c r="O1903">
        <v>-6.2381885370000001</v>
      </c>
      <c r="P1903">
        <v>-5.5734635289999996</v>
      </c>
      <c r="Q1903">
        <v>-5.2666673719999997</v>
      </c>
      <c r="R1903">
        <v>-0.283122704</v>
      </c>
      <c r="S1903">
        <v>-0.27626403999999999</v>
      </c>
      <c r="T1903">
        <v>-0.26896288099999999</v>
      </c>
      <c r="U1903">
        <v>-0.31190942700000002</v>
      </c>
      <c r="V1903">
        <v>-0.27867317600000002</v>
      </c>
      <c r="W1903">
        <v>-0.26333336899999998</v>
      </c>
      <c r="X1903">
        <v>3.9598519999999998E-3</v>
      </c>
      <c r="Y1903">
        <v>7.1536600000000001E-3</v>
      </c>
      <c r="Z1903">
        <v>1.4532449569999999</v>
      </c>
      <c r="AA1903">
        <v>1.9188957999999999E-2</v>
      </c>
      <c r="AB1903">
        <v>2.1305289000000002E-2</v>
      </c>
      <c r="AC1903">
        <v>1.4980981959999999</v>
      </c>
    </row>
    <row r="1904" spans="1:29" x14ac:dyDescent="0.3">
      <c r="A1904">
        <v>19.02</v>
      </c>
      <c r="B1904">
        <v>28.2</v>
      </c>
      <c r="C1904">
        <v>-100</v>
      </c>
      <c r="D1904">
        <v>-100</v>
      </c>
      <c r="E1904">
        <v>-100</v>
      </c>
      <c r="F1904">
        <v>-110.5288462</v>
      </c>
      <c r="G1904">
        <v>-108.5865385</v>
      </c>
      <c r="H1904">
        <v>-105.5384615</v>
      </c>
      <c r="I1904">
        <v>-99</v>
      </c>
      <c r="J1904">
        <v>-106</v>
      </c>
      <c r="K1904">
        <v>-108</v>
      </c>
      <c r="L1904">
        <v>-5.6516375500000002</v>
      </c>
      <c r="M1904">
        <v>-5.5523221270000001</v>
      </c>
      <c r="N1904">
        <v>-5.3964657459999996</v>
      </c>
      <c r="O1904">
        <v>-5.0621365999999997</v>
      </c>
      <c r="P1904">
        <v>-5.4200654510000001</v>
      </c>
      <c r="Q1904">
        <v>-5.5223308360000001</v>
      </c>
      <c r="R1904">
        <v>-0.28258187800000001</v>
      </c>
      <c r="S1904">
        <v>-0.27761610599999997</v>
      </c>
      <c r="T1904">
        <v>-0.26982328700000002</v>
      </c>
      <c r="U1904">
        <v>-0.25310683</v>
      </c>
      <c r="V1904">
        <v>-0.27100327299999999</v>
      </c>
      <c r="W1904">
        <v>-0.27611654200000002</v>
      </c>
      <c r="X1904">
        <v>2.8669889999999999E-3</v>
      </c>
      <c r="Y1904">
        <v>6.85047E-3</v>
      </c>
      <c r="Z1904">
        <v>1.4561776689999999</v>
      </c>
      <c r="AA1904">
        <v>-1.0332516E-2</v>
      </c>
      <c r="AB1904">
        <v>-9.374327E-3</v>
      </c>
      <c r="AC1904">
        <v>1.4039063940000001</v>
      </c>
    </row>
    <row r="1905" spans="1:29" x14ac:dyDescent="0.3">
      <c r="A1905">
        <v>19.03</v>
      </c>
      <c r="B1905">
        <v>28.2</v>
      </c>
      <c r="C1905">
        <v>-100</v>
      </c>
      <c r="D1905">
        <v>-100</v>
      </c>
      <c r="E1905">
        <v>-100</v>
      </c>
      <c r="F1905">
        <v>-110.5576923</v>
      </c>
      <c r="G1905">
        <v>-109.1346154</v>
      </c>
      <c r="H1905">
        <v>-105.6346154</v>
      </c>
      <c r="I1905">
        <v>-121</v>
      </c>
      <c r="J1905">
        <v>-106</v>
      </c>
      <c r="K1905">
        <v>-107</v>
      </c>
      <c r="L1905">
        <v>-5.6531125319999997</v>
      </c>
      <c r="M1905">
        <v>-5.5803467759999998</v>
      </c>
      <c r="N1905">
        <v>-5.4013823509999996</v>
      </c>
      <c r="O1905">
        <v>-6.1870558439999996</v>
      </c>
      <c r="P1905">
        <v>-5.4200654510000001</v>
      </c>
      <c r="Q1905">
        <v>-5.4711981429999996</v>
      </c>
      <c r="R1905">
        <v>-0.28265562700000002</v>
      </c>
      <c r="S1905">
        <v>-0.27901733899999998</v>
      </c>
      <c r="T1905">
        <v>-0.270069118</v>
      </c>
      <c r="U1905">
        <v>-0.30935279199999999</v>
      </c>
      <c r="V1905">
        <v>-0.27100327299999999</v>
      </c>
      <c r="W1905">
        <v>-0.27355990699999999</v>
      </c>
      <c r="X1905">
        <v>2.1005659999999999E-3</v>
      </c>
      <c r="Y1905">
        <v>7.178243E-3</v>
      </c>
      <c r="Z1905">
        <v>1.459196637</v>
      </c>
      <c r="AA1905">
        <v>2.2141106000000001E-2</v>
      </c>
      <c r="AB1905">
        <v>1.107875E-2</v>
      </c>
      <c r="AC1905">
        <v>1.4980981959999999</v>
      </c>
    </row>
    <row r="1906" spans="1:29" x14ac:dyDescent="0.3">
      <c r="A1906">
        <v>19.04</v>
      </c>
      <c r="B1906">
        <v>28.2</v>
      </c>
      <c r="C1906">
        <v>-100</v>
      </c>
      <c r="D1906">
        <v>-100</v>
      </c>
      <c r="E1906">
        <v>-100</v>
      </c>
      <c r="F1906">
        <v>-110.6826923</v>
      </c>
      <c r="G1906">
        <v>-109.1057692</v>
      </c>
      <c r="H1906">
        <v>-105.8173077</v>
      </c>
      <c r="I1906">
        <v>-116</v>
      </c>
      <c r="J1906">
        <v>-109</v>
      </c>
      <c r="K1906">
        <v>-85</v>
      </c>
      <c r="L1906">
        <v>-5.6595041180000001</v>
      </c>
      <c r="M1906">
        <v>-5.5788717950000004</v>
      </c>
      <c r="N1906">
        <v>-5.4107239009999999</v>
      </c>
      <c r="O1906">
        <v>-5.9313923800000001</v>
      </c>
      <c r="P1906">
        <v>-5.5734635289999996</v>
      </c>
      <c r="Q1906">
        <v>-4.3462788989999996</v>
      </c>
      <c r="R1906">
        <v>-0.28297520599999998</v>
      </c>
      <c r="S1906">
        <v>-0.27894359000000002</v>
      </c>
      <c r="T1906">
        <v>-0.27053619499999998</v>
      </c>
      <c r="U1906">
        <v>-0.29656961900000001</v>
      </c>
      <c r="V1906">
        <v>-0.27867317600000002</v>
      </c>
      <c r="W1906">
        <v>-0.21731394500000001</v>
      </c>
      <c r="X1906">
        <v>2.3276550000000001E-3</v>
      </c>
      <c r="Y1906">
        <v>6.9488019999999996E-3</v>
      </c>
      <c r="Z1906">
        <v>1.4604473520000001</v>
      </c>
      <c r="AA1906">
        <v>1.0332516E-2</v>
      </c>
      <c r="AB1906">
        <v>4.6871635000000002E-2</v>
      </c>
      <c r="AC1906">
        <v>1.390450422</v>
      </c>
    </row>
    <row r="1907" spans="1:29" x14ac:dyDescent="0.3">
      <c r="A1907">
        <v>19.05</v>
      </c>
      <c r="B1907">
        <v>28.2</v>
      </c>
      <c r="C1907">
        <v>-100</v>
      </c>
      <c r="D1907">
        <v>-100</v>
      </c>
      <c r="E1907">
        <v>-100</v>
      </c>
      <c r="F1907">
        <v>-111.6346154</v>
      </c>
      <c r="G1907">
        <v>-109.9711538</v>
      </c>
      <c r="H1907">
        <v>-107.2211538</v>
      </c>
      <c r="I1907">
        <v>-110</v>
      </c>
      <c r="J1907">
        <v>-111</v>
      </c>
      <c r="K1907">
        <v>-104</v>
      </c>
      <c r="L1907">
        <v>-5.7081785089999997</v>
      </c>
      <c r="M1907">
        <v>-5.6231212409999998</v>
      </c>
      <c r="N1907">
        <v>-5.4825063350000001</v>
      </c>
      <c r="O1907">
        <v>-5.6245962220000001</v>
      </c>
      <c r="P1907">
        <v>-5.6757289149999997</v>
      </c>
      <c r="Q1907">
        <v>-5.3178000650000001</v>
      </c>
      <c r="R1907">
        <v>-0.28540892499999998</v>
      </c>
      <c r="S1907">
        <v>-0.28115606199999998</v>
      </c>
      <c r="T1907">
        <v>-0.27412531699999998</v>
      </c>
      <c r="U1907">
        <v>-0.281229811</v>
      </c>
      <c r="V1907">
        <v>-0.28378644600000003</v>
      </c>
      <c r="W1907">
        <v>-0.26589000299999999</v>
      </c>
      <c r="X1907">
        <v>2.4553919999999998E-3</v>
      </c>
      <c r="Y1907">
        <v>6.1047849999999997E-3</v>
      </c>
      <c r="Z1907">
        <v>1.4748952710000001</v>
      </c>
      <c r="AA1907">
        <v>-1.476074E-3</v>
      </c>
      <c r="AB1907">
        <v>1.107875E-2</v>
      </c>
      <c r="AC1907">
        <v>1.4577302809999999</v>
      </c>
    </row>
    <row r="1908" spans="1:29" x14ac:dyDescent="0.3">
      <c r="A1908">
        <v>19.059999999999999</v>
      </c>
      <c r="B1908">
        <v>28.2</v>
      </c>
      <c r="C1908">
        <v>-100</v>
      </c>
      <c r="D1908">
        <v>-100</v>
      </c>
      <c r="E1908">
        <v>-100</v>
      </c>
      <c r="F1908">
        <v>-113.5673077</v>
      </c>
      <c r="G1908">
        <v>-111</v>
      </c>
      <c r="H1908">
        <v>-108.8173077</v>
      </c>
      <c r="I1908">
        <v>-104</v>
      </c>
      <c r="J1908">
        <v>-95</v>
      </c>
      <c r="K1908">
        <v>-107</v>
      </c>
      <c r="L1908">
        <v>-5.807002271</v>
      </c>
      <c r="M1908">
        <v>-5.6757289149999997</v>
      </c>
      <c r="N1908">
        <v>-5.5641219800000004</v>
      </c>
      <c r="O1908">
        <v>-5.3178000650000001</v>
      </c>
      <c r="P1908">
        <v>-4.8576058279999996</v>
      </c>
      <c r="Q1908">
        <v>-5.4711981429999996</v>
      </c>
      <c r="R1908">
        <v>-0.29035011399999999</v>
      </c>
      <c r="S1908">
        <v>-0.28378644600000003</v>
      </c>
      <c r="T1908">
        <v>-0.27820609899999998</v>
      </c>
      <c r="U1908">
        <v>-0.26589000299999999</v>
      </c>
      <c r="V1908">
        <v>-0.242880291</v>
      </c>
      <c r="W1908">
        <v>-0.27355990699999999</v>
      </c>
      <c r="X1908">
        <v>3.7895350000000001E-3</v>
      </c>
      <c r="Y1908">
        <v>5.9081200000000002E-3</v>
      </c>
      <c r="Z1908">
        <v>1.495337997</v>
      </c>
      <c r="AA1908">
        <v>1.3284663E-2</v>
      </c>
      <c r="AB1908">
        <v>-1.2783173E-2</v>
      </c>
      <c r="AC1908">
        <v>1.372509126</v>
      </c>
    </row>
    <row r="1909" spans="1:29" x14ac:dyDescent="0.3">
      <c r="A1909">
        <v>19.07</v>
      </c>
      <c r="B1909">
        <v>28.2</v>
      </c>
      <c r="C1909">
        <v>-100</v>
      </c>
      <c r="D1909">
        <v>-100</v>
      </c>
      <c r="E1909">
        <v>-100</v>
      </c>
      <c r="F1909">
        <v>-115.5865385</v>
      </c>
      <c r="G1909">
        <v>-112.0096154</v>
      </c>
      <c r="H1909">
        <v>-110.2692308</v>
      </c>
      <c r="I1909">
        <v>-84</v>
      </c>
      <c r="J1909">
        <v>-123</v>
      </c>
      <c r="K1909">
        <v>-114</v>
      </c>
      <c r="L1909">
        <v>-5.9102509779999997</v>
      </c>
      <c r="M1909">
        <v>-5.727353269</v>
      </c>
      <c r="N1909">
        <v>-5.6383627159999996</v>
      </c>
      <c r="O1909">
        <v>-4.2951462060000001</v>
      </c>
      <c r="P1909">
        <v>-6.2893212299999997</v>
      </c>
      <c r="Q1909">
        <v>-5.8291269940000001</v>
      </c>
      <c r="R1909">
        <v>-0.29551254900000001</v>
      </c>
      <c r="S1909">
        <v>-0.28636766299999999</v>
      </c>
      <c r="T1909">
        <v>-0.28191813599999999</v>
      </c>
      <c r="U1909">
        <v>-0.21475731000000001</v>
      </c>
      <c r="V1909">
        <v>-0.31446606199999999</v>
      </c>
      <c r="W1909">
        <v>-0.29145634999999998</v>
      </c>
      <c r="X1909">
        <v>5.2798020000000001E-3</v>
      </c>
      <c r="Y1909">
        <v>6.0146469999999997E-3</v>
      </c>
      <c r="Z1909">
        <v>1.515435699</v>
      </c>
      <c r="AA1909">
        <v>-5.7566873999999997E-2</v>
      </c>
      <c r="AB1909">
        <v>-1.7896443000000001E-2</v>
      </c>
      <c r="AC1909">
        <v>1.4397889850000001</v>
      </c>
    </row>
    <row r="1910" spans="1:29" x14ac:dyDescent="0.3">
      <c r="A1910">
        <v>19.079999999999998</v>
      </c>
      <c r="B1910">
        <v>28.2</v>
      </c>
      <c r="C1910">
        <v>-100</v>
      </c>
      <c r="D1910">
        <v>-100</v>
      </c>
      <c r="E1910">
        <v>-100</v>
      </c>
      <c r="F1910">
        <v>-117.9423077</v>
      </c>
      <c r="G1910">
        <v>-113.0865385</v>
      </c>
      <c r="H1910">
        <v>-111.0865385</v>
      </c>
      <c r="I1910">
        <v>-106</v>
      </c>
      <c r="J1910">
        <v>-122</v>
      </c>
      <c r="K1910">
        <v>-121</v>
      </c>
      <c r="L1910">
        <v>-6.0307078030000003</v>
      </c>
      <c r="M1910">
        <v>-5.7824192459999999</v>
      </c>
      <c r="N1910">
        <v>-5.6801538599999999</v>
      </c>
      <c r="O1910">
        <v>-5.4200654510000001</v>
      </c>
      <c r="P1910">
        <v>-6.2381885370000001</v>
      </c>
      <c r="Q1910">
        <v>-6.1870558439999996</v>
      </c>
      <c r="R1910">
        <v>-0.30153539000000001</v>
      </c>
      <c r="S1910">
        <v>-0.28912096199999998</v>
      </c>
      <c r="T1910">
        <v>-0.28400769300000001</v>
      </c>
      <c r="U1910">
        <v>-0.27100327299999999</v>
      </c>
      <c r="V1910">
        <v>-0.31190942700000002</v>
      </c>
      <c r="W1910">
        <v>-0.30935279199999999</v>
      </c>
      <c r="X1910">
        <v>7.1674729999999997E-3</v>
      </c>
      <c r="Y1910">
        <v>7.5469889999999996E-3</v>
      </c>
      <c r="Z1910">
        <v>1.5344983249999999</v>
      </c>
      <c r="AA1910">
        <v>-2.3617178999999999E-2</v>
      </c>
      <c r="AB1910">
        <v>-1.1930962E-2</v>
      </c>
      <c r="AC1910">
        <v>1.565378055</v>
      </c>
    </row>
    <row r="1911" spans="1:29" x14ac:dyDescent="0.3">
      <c r="A1911">
        <v>19.09</v>
      </c>
      <c r="B1911">
        <v>28.2</v>
      </c>
      <c r="C1911">
        <v>-100</v>
      </c>
      <c r="D1911">
        <v>-100</v>
      </c>
      <c r="E1911">
        <v>-100</v>
      </c>
      <c r="F1911">
        <v>-119.125</v>
      </c>
      <c r="G1911">
        <v>-112.9615385</v>
      </c>
      <c r="H1911">
        <v>-110.7596154</v>
      </c>
      <c r="I1911">
        <v>-109</v>
      </c>
      <c r="J1911">
        <v>-117</v>
      </c>
      <c r="K1911">
        <v>-119</v>
      </c>
      <c r="L1911">
        <v>-6.091182045</v>
      </c>
      <c r="M1911">
        <v>-5.7760276590000004</v>
      </c>
      <c r="N1911">
        <v>-5.6634374019999996</v>
      </c>
      <c r="O1911">
        <v>-5.5734635289999996</v>
      </c>
      <c r="P1911">
        <v>-5.9825250729999997</v>
      </c>
      <c r="Q1911">
        <v>-6.0847904589999997</v>
      </c>
      <c r="R1911">
        <v>-0.30455910200000003</v>
      </c>
      <c r="S1911">
        <v>-0.28880138300000002</v>
      </c>
      <c r="T1911">
        <v>-0.28317186999999999</v>
      </c>
      <c r="U1911">
        <v>-0.27867317600000002</v>
      </c>
      <c r="V1911">
        <v>-0.29912625399999998</v>
      </c>
      <c r="W1911">
        <v>-0.30423952300000001</v>
      </c>
      <c r="X1911">
        <v>9.0977230000000003E-3</v>
      </c>
      <c r="Y1911">
        <v>9.0055819999999998E-3</v>
      </c>
      <c r="Z1911">
        <v>1.5377760620000001</v>
      </c>
      <c r="AA1911">
        <v>-1.1808590000000001E-2</v>
      </c>
      <c r="AB1911">
        <v>-1.0226539E-2</v>
      </c>
      <c r="AC1911">
        <v>1.5474367600000001</v>
      </c>
    </row>
    <row r="1912" spans="1:29" x14ac:dyDescent="0.3">
      <c r="A1912">
        <v>19.100000000000001</v>
      </c>
      <c r="B1912">
        <v>28.2</v>
      </c>
      <c r="C1912">
        <v>-100</v>
      </c>
      <c r="D1912">
        <v>-100</v>
      </c>
      <c r="E1912">
        <v>-100</v>
      </c>
      <c r="F1912">
        <v>-118.9711538</v>
      </c>
      <c r="G1912">
        <v>-113.6730769</v>
      </c>
      <c r="H1912">
        <v>-110.5769231</v>
      </c>
      <c r="I1912">
        <v>-113</v>
      </c>
      <c r="J1912">
        <v>-117</v>
      </c>
      <c r="K1912">
        <v>-95</v>
      </c>
      <c r="L1912">
        <v>-6.0833154770000002</v>
      </c>
      <c r="M1912">
        <v>-5.8124105369999999</v>
      </c>
      <c r="N1912">
        <v>-5.6540958530000003</v>
      </c>
      <c r="O1912">
        <v>-5.7779943009999997</v>
      </c>
      <c r="P1912">
        <v>-5.9825250729999997</v>
      </c>
      <c r="Q1912">
        <v>-4.8576058279999996</v>
      </c>
      <c r="R1912">
        <v>-0.304165774</v>
      </c>
      <c r="S1912">
        <v>-0.29062052700000002</v>
      </c>
      <c r="T1912">
        <v>-0.28270479300000001</v>
      </c>
      <c r="U1912">
        <v>-0.288899715</v>
      </c>
      <c r="V1912">
        <v>-0.29912625399999998</v>
      </c>
      <c r="W1912">
        <v>-0.242880291</v>
      </c>
      <c r="X1912">
        <v>7.8203519999999992E-3</v>
      </c>
      <c r="Y1912">
        <v>9.792238E-3</v>
      </c>
      <c r="Z1912">
        <v>1.5394580579999999</v>
      </c>
      <c r="AA1912">
        <v>-5.9042950000000004E-3</v>
      </c>
      <c r="AB1912">
        <v>3.4088462E-2</v>
      </c>
      <c r="AC1912">
        <v>1.4577302809999999</v>
      </c>
    </row>
    <row r="1913" spans="1:29" x14ac:dyDescent="0.3">
      <c r="A1913">
        <v>19.11</v>
      </c>
      <c r="B1913">
        <v>28.2</v>
      </c>
      <c r="C1913">
        <v>-100</v>
      </c>
      <c r="D1913">
        <v>-100</v>
      </c>
      <c r="E1913">
        <v>-100</v>
      </c>
      <c r="F1913">
        <v>-118.75</v>
      </c>
      <c r="G1913">
        <v>-114.7884615</v>
      </c>
      <c r="H1913">
        <v>-110.3846154</v>
      </c>
      <c r="I1913">
        <v>-119</v>
      </c>
      <c r="J1913">
        <v>-92</v>
      </c>
      <c r="K1913">
        <v>-117</v>
      </c>
      <c r="L1913">
        <v>-6.0720072849999998</v>
      </c>
      <c r="M1913">
        <v>-5.869443156</v>
      </c>
      <c r="N1913">
        <v>-5.6442626430000002</v>
      </c>
      <c r="O1913">
        <v>-6.0847904589999997</v>
      </c>
      <c r="P1913">
        <v>-4.7042077500000001</v>
      </c>
      <c r="Q1913">
        <v>-5.9825250729999997</v>
      </c>
      <c r="R1913">
        <v>-0.30360036400000001</v>
      </c>
      <c r="S1913">
        <v>-0.29347215799999998</v>
      </c>
      <c r="T1913">
        <v>-0.28221313199999998</v>
      </c>
      <c r="U1913">
        <v>-0.30423952300000001</v>
      </c>
      <c r="V1913">
        <v>-0.23521038699999999</v>
      </c>
      <c r="W1913">
        <v>-0.29912625399999998</v>
      </c>
      <c r="X1913">
        <v>5.8475230000000003E-3</v>
      </c>
      <c r="Y1913">
        <v>1.0882085999999999E-2</v>
      </c>
      <c r="Z1913">
        <v>1.542606411</v>
      </c>
      <c r="AA1913">
        <v>3.9853989999999999E-2</v>
      </c>
      <c r="AB1913">
        <v>-1.9600866000000002E-2</v>
      </c>
      <c r="AC1913">
        <v>1.4711862529999999</v>
      </c>
    </row>
    <row r="1914" spans="1:29" x14ac:dyDescent="0.3">
      <c r="A1914">
        <v>19.12</v>
      </c>
      <c r="B1914">
        <v>28.2</v>
      </c>
      <c r="C1914">
        <v>-100</v>
      </c>
      <c r="D1914">
        <v>-100</v>
      </c>
      <c r="E1914">
        <v>-100</v>
      </c>
      <c r="F1914">
        <v>-118.625</v>
      </c>
      <c r="G1914">
        <v>-116.2788462</v>
      </c>
      <c r="H1914">
        <v>-110.125</v>
      </c>
      <c r="I1914">
        <v>-96</v>
      </c>
      <c r="J1914">
        <v>-110</v>
      </c>
      <c r="K1914">
        <v>-114</v>
      </c>
      <c r="L1914">
        <v>-6.0656156990000003</v>
      </c>
      <c r="M1914">
        <v>-5.9456505350000004</v>
      </c>
      <c r="N1914">
        <v>-5.6309878089999996</v>
      </c>
      <c r="O1914">
        <v>-4.9087385210000001</v>
      </c>
      <c r="P1914">
        <v>-5.6245962220000001</v>
      </c>
      <c r="Q1914">
        <v>-5.8291269940000001</v>
      </c>
      <c r="R1914">
        <v>-0.303280785</v>
      </c>
      <c r="S1914">
        <v>-0.29728252700000002</v>
      </c>
      <c r="T1914">
        <v>-0.28154939000000001</v>
      </c>
      <c r="U1914">
        <v>-0.245436926</v>
      </c>
      <c r="V1914">
        <v>-0.281229811</v>
      </c>
      <c r="W1914">
        <v>-0.29145634999999998</v>
      </c>
      <c r="X1914">
        <v>3.4630960000000001E-3</v>
      </c>
      <c r="Y1914">
        <v>1.2488177E-2</v>
      </c>
      <c r="Z1914">
        <v>1.5475661439999999</v>
      </c>
      <c r="AA1914">
        <v>-2.0665032E-2</v>
      </c>
      <c r="AB1914">
        <v>-1.8748654E-2</v>
      </c>
      <c r="AC1914">
        <v>1.4353036610000001</v>
      </c>
    </row>
    <row r="1915" spans="1:29" x14ac:dyDescent="0.3">
      <c r="A1915">
        <v>19.13</v>
      </c>
      <c r="B1915">
        <v>28.2</v>
      </c>
      <c r="C1915">
        <v>-100</v>
      </c>
      <c r="D1915">
        <v>-100</v>
      </c>
      <c r="E1915">
        <v>-100</v>
      </c>
      <c r="F1915">
        <v>-117.9230769</v>
      </c>
      <c r="G1915">
        <v>-116.5961538</v>
      </c>
      <c r="H1915">
        <v>-108.4038462</v>
      </c>
      <c r="I1915">
        <v>-246</v>
      </c>
      <c r="J1915">
        <v>-217</v>
      </c>
      <c r="K1915">
        <v>-213</v>
      </c>
      <c r="L1915">
        <v>-6.0297244819999998</v>
      </c>
      <c r="M1915">
        <v>-5.9618753309999999</v>
      </c>
      <c r="N1915">
        <v>-5.5429805779999999</v>
      </c>
      <c r="O1915">
        <v>-12.578642459999999</v>
      </c>
      <c r="P1915">
        <v>-11.09579437</v>
      </c>
      <c r="Q1915">
        <v>-10.891263589999999</v>
      </c>
      <c r="R1915">
        <v>-0.30148622400000002</v>
      </c>
      <c r="S1915">
        <v>-0.29809376700000001</v>
      </c>
      <c r="T1915">
        <v>-0.27714902899999999</v>
      </c>
      <c r="U1915">
        <v>-0.62893212300000001</v>
      </c>
      <c r="V1915">
        <v>-0.55478971799999999</v>
      </c>
      <c r="W1915">
        <v>-0.54456318000000004</v>
      </c>
      <c r="X1915">
        <v>1.9586360000000001E-3</v>
      </c>
      <c r="Y1915">
        <v>1.5093977999999999E-2</v>
      </c>
      <c r="Z1915">
        <v>1.5381210869999999</v>
      </c>
      <c r="AA1915">
        <v>4.2806137000000001E-2</v>
      </c>
      <c r="AB1915">
        <v>3.1531826999999998E-2</v>
      </c>
      <c r="AC1915">
        <v>3.032078984</v>
      </c>
    </row>
    <row r="1916" spans="1:29" x14ac:dyDescent="0.3">
      <c r="A1916">
        <v>19.14</v>
      </c>
      <c r="B1916">
        <v>28.2</v>
      </c>
      <c r="C1916">
        <v>-100</v>
      </c>
      <c r="D1916">
        <v>-100</v>
      </c>
      <c r="E1916">
        <v>-100</v>
      </c>
      <c r="F1916">
        <v>-117.1826923</v>
      </c>
      <c r="G1916">
        <v>-115.6730769</v>
      </c>
      <c r="H1916">
        <v>-107.3269231</v>
      </c>
      <c r="I1916">
        <v>-118</v>
      </c>
      <c r="J1916">
        <v>0</v>
      </c>
      <c r="K1916">
        <v>0</v>
      </c>
      <c r="L1916">
        <v>-5.9918666219999999</v>
      </c>
      <c r="M1916">
        <v>-5.9146759229999999</v>
      </c>
      <c r="N1916">
        <v>-5.4879146009999999</v>
      </c>
      <c r="O1916">
        <v>-6.0336577660000001</v>
      </c>
      <c r="P1916">
        <v>0</v>
      </c>
      <c r="Q1916">
        <v>0</v>
      </c>
      <c r="R1916">
        <v>-0.29959333100000002</v>
      </c>
      <c r="S1916">
        <v>-0.29573379599999999</v>
      </c>
      <c r="T1916">
        <v>-0.27439573</v>
      </c>
      <c r="U1916">
        <v>-0.30168288799999998</v>
      </c>
      <c r="V1916">
        <v>0</v>
      </c>
      <c r="W1916">
        <v>0</v>
      </c>
      <c r="X1916">
        <v>2.228304E-3</v>
      </c>
      <c r="Y1916">
        <v>1.5511888999999999E-2</v>
      </c>
      <c r="Z1916">
        <v>1.5258295740000001</v>
      </c>
      <c r="AA1916">
        <v>0.17417669699999999</v>
      </c>
      <c r="AB1916">
        <v>0.100560963</v>
      </c>
      <c r="AC1916">
        <v>0.52926822500000004</v>
      </c>
    </row>
    <row r="1917" spans="1:29" x14ac:dyDescent="0.3">
      <c r="A1917">
        <v>19.149999999999999</v>
      </c>
      <c r="B1917">
        <v>28.2</v>
      </c>
      <c r="C1917">
        <v>-100</v>
      </c>
      <c r="D1917">
        <v>-100</v>
      </c>
      <c r="E1917">
        <v>-100</v>
      </c>
      <c r="F1917">
        <v>-117.1442308</v>
      </c>
      <c r="G1917">
        <v>-115.5096154</v>
      </c>
      <c r="H1917">
        <v>-107.8076923</v>
      </c>
      <c r="I1917">
        <v>-115</v>
      </c>
      <c r="J1917">
        <v>-196</v>
      </c>
      <c r="K1917">
        <v>-184</v>
      </c>
      <c r="L1917">
        <v>-5.9898999799999997</v>
      </c>
      <c r="M1917">
        <v>-5.9063176940000002</v>
      </c>
      <c r="N1917">
        <v>-5.512497626</v>
      </c>
      <c r="O1917">
        <v>-5.8802596869999997</v>
      </c>
      <c r="P1917">
        <v>-10.02200781</v>
      </c>
      <c r="Q1917">
        <v>-9.4084154990000002</v>
      </c>
      <c r="R1917">
        <v>-0.29949499899999998</v>
      </c>
      <c r="S1917">
        <v>-0.295315885</v>
      </c>
      <c r="T1917">
        <v>-0.27562488099999999</v>
      </c>
      <c r="U1917">
        <v>-0.29401298399999998</v>
      </c>
      <c r="V1917">
        <v>-0.50110039100000003</v>
      </c>
      <c r="W1917">
        <v>-0.47042077500000001</v>
      </c>
      <c r="X1917">
        <v>2.4128130000000002E-3</v>
      </c>
      <c r="Y1917">
        <v>1.4520374000000001E-2</v>
      </c>
      <c r="Z1917">
        <v>1.52708029</v>
      </c>
      <c r="AA1917">
        <v>-0.11956197</v>
      </c>
      <c r="AB1917">
        <v>-4.8576057999999998E-2</v>
      </c>
      <c r="AC1917">
        <v>2.2202353509999999</v>
      </c>
    </row>
    <row r="1918" spans="1:29" x14ac:dyDescent="0.3">
      <c r="A1918">
        <v>19.16</v>
      </c>
      <c r="B1918">
        <v>28.2</v>
      </c>
      <c r="C1918">
        <v>-100</v>
      </c>
      <c r="D1918">
        <v>-100</v>
      </c>
      <c r="E1918">
        <v>-100</v>
      </c>
      <c r="F1918">
        <v>-116.7692308</v>
      </c>
      <c r="G1918">
        <v>-115.3461538</v>
      </c>
      <c r="H1918">
        <v>-108.9615385</v>
      </c>
      <c r="I1918">
        <v>-121</v>
      </c>
      <c r="J1918">
        <v>0</v>
      </c>
      <c r="K1918">
        <v>0</v>
      </c>
      <c r="L1918">
        <v>-5.9707252210000004</v>
      </c>
      <c r="M1918">
        <v>-5.8979594649999996</v>
      </c>
      <c r="N1918">
        <v>-5.5714968870000003</v>
      </c>
      <c r="O1918">
        <v>-6.1870558439999996</v>
      </c>
      <c r="P1918">
        <v>0</v>
      </c>
      <c r="Q1918">
        <v>0</v>
      </c>
      <c r="R1918">
        <v>-0.29853626100000002</v>
      </c>
      <c r="S1918">
        <v>-0.29489797299999998</v>
      </c>
      <c r="T1918">
        <v>-0.27857484399999999</v>
      </c>
      <c r="U1918">
        <v>-0.30935279199999999</v>
      </c>
      <c r="V1918">
        <v>0</v>
      </c>
      <c r="W1918">
        <v>0</v>
      </c>
      <c r="X1918">
        <v>2.1005659999999999E-3</v>
      </c>
      <c r="Y1918">
        <v>1.2094849E-2</v>
      </c>
      <c r="Z1918">
        <v>1.5298404889999999</v>
      </c>
      <c r="AA1918">
        <v>0.178604918</v>
      </c>
      <c r="AB1918">
        <v>0.10311759700000001</v>
      </c>
      <c r="AC1918">
        <v>0.54272419699999996</v>
      </c>
    </row>
    <row r="1919" spans="1:29" x14ac:dyDescent="0.3">
      <c r="A1919">
        <v>19.170000000000002</v>
      </c>
      <c r="B1919">
        <v>28.2</v>
      </c>
      <c r="C1919">
        <v>-100</v>
      </c>
      <c r="D1919">
        <v>-100</v>
      </c>
      <c r="E1919">
        <v>-100</v>
      </c>
      <c r="F1919">
        <v>-117.3653846</v>
      </c>
      <c r="G1919">
        <v>-116.6057692</v>
      </c>
      <c r="H1919">
        <v>-111.2692308</v>
      </c>
      <c r="I1919">
        <v>-93</v>
      </c>
      <c r="J1919">
        <v>-216</v>
      </c>
      <c r="K1919">
        <v>-210</v>
      </c>
      <c r="L1919">
        <v>-6.0012081720000001</v>
      </c>
      <c r="M1919">
        <v>-5.9623669919999998</v>
      </c>
      <c r="N1919">
        <v>-5.6894954090000001</v>
      </c>
      <c r="O1919">
        <v>-4.7553404419999996</v>
      </c>
      <c r="P1919">
        <v>-11.04466167</v>
      </c>
      <c r="Q1919">
        <v>-10.73786552</v>
      </c>
      <c r="R1919">
        <v>-0.30006040899999997</v>
      </c>
      <c r="S1919">
        <v>-0.29811834999999998</v>
      </c>
      <c r="T1919">
        <v>-0.28447476999999999</v>
      </c>
      <c r="U1919">
        <v>-0.23776702199999999</v>
      </c>
      <c r="V1919">
        <v>-0.55223308400000004</v>
      </c>
      <c r="W1919">
        <v>-0.53689327600000003</v>
      </c>
      <c r="X1919">
        <v>1.121248E-3</v>
      </c>
      <c r="Y1919">
        <v>9.7430720000000002E-3</v>
      </c>
      <c r="Z1919">
        <v>1.5485149629999999</v>
      </c>
      <c r="AA1919">
        <v>-0.18155706499999999</v>
      </c>
      <c r="AB1919">
        <v>-9.4595481999999995E-2</v>
      </c>
      <c r="AC1919">
        <v>2.3278831250000001</v>
      </c>
    </row>
    <row r="1920" spans="1:29" x14ac:dyDescent="0.3">
      <c r="A1920">
        <v>19.18</v>
      </c>
      <c r="B1920">
        <v>28.2</v>
      </c>
      <c r="C1920">
        <v>-100</v>
      </c>
      <c r="D1920">
        <v>-100</v>
      </c>
      <c r="E1920">
        <v>-100</v>
      </c>
      <c r="F1920">
        <v>-117.2692308</v>
      </c>
      <c r="G1920">
        <v>-116.8846154</v>
      </c>
      <c r="H1920">
        <v>-111.5673077</v>
      </c>
      <c r="I1920">
        <v>-112</v>
      </c>
      <c r="J1920">
        <v>-112</v>
      </c>
      <c r="K1920">
        <v>0</v>
      </c>
      <c r="L1920">
        <v>-5.9962915670000001</v>
      </c>
      <c r="M1920">
        <v>-5.976625147</v>
      </c>
      <c r="N1920">
        <v>-5.704736885</v>
      </c>
      <c r="O1920">
        <v>-5.7268616080000001</v>
      </c>
      <c r="P1920">
        <v>-5.7268616080000001</v>
      </c>
      <c r="Q1920">
        <v>0</v>
      </c>
      <c r="R1920">
        <v>-0.299814578</v>
      </c>
      <c r="S1920">
        <v>-0.29883125700000002</v>
      </c>
      <c r="T1920">
        <v>-0.28523684399999999</v>
      </c>
      <c r="U1920">
        <v>-0.28634308000000003</v>
      </c>
      <c r="V1920">
        <v>-0.28634308000000003</v>
      </c>
      <c r="W1920">
        <v>0</v>
      </c>
      <c r="X1920">
        <v>5.6772099999999998E-4</v>
      </c>
      <c r="Y1920">
        <v>9.3907160000000003E-3</v>
      </c>
      <c r="Z1920">
        <v>1.5506713679999999</v>
      </c>
      <c r="AA1920">
        <v>0</v>
      </c>
      <c r="AB1920">
        <v>0.190895387</v>
      </c>
      <c r="AC1920">
        <v>1.004712563</v>
      </c>
    </row>
    <row r="1921" spans="1:29" x14ac:dyDescent="0.3">
      <c r="A1921">
        <v>19.190000000000001</v>
      </c>
      <c r="B1921">
        <v>28.2</v>
      </c>
      <c r="C1921">
        <v>-100</v>
      </c>
      <c r="D1921">
        <v>-100</v>
      </c>
      <c r="E1921">
        <v>-100</v>
      </c>
      <c r="F1921">
        <v>-115.0673077</v>
      </c>
      <c r="G1921">
        <v>-116.0480769</v>
      </c>
      <c r="H1921">
        <v>-110.6153846</v>
      </c>
      <c r="I1921">
        <v>-107</v>
      </c>
      <c r="J1921">
        <v>-117</v>
      </c>
      <c r="K1921">
        <v>-183</v>
      </c>
      <c r="L1921">
        <v>-5.8837013100000002</v>
      </c>
      <c r="M1921">
        <v>-5.9338506820000001</v>
      </c>
      <c r="N1921">
        <v>-5.6560624949999996</v>
      </c>
      <c r="O1921">
        <v>-5.4711981429999996</v>
      </c>
      <c r="P1921">
        <v>-5.9825250729999997</v>
      </c>
      <c r="Q1921">
        <v>-9.3572828060000006</v>
      </c>
      <c r="R1921">
        <v>-0.294185066</v>
      </c>
      <c r="S1921">
        <v>-0.29669253400000001</v>
      </c>
      <c r="T1921">
        <v>-0.28280312499999999</v>
      </c>
      <c r="U1921">
        <v>-0.27355990699999999</v>
      </c>
      <c r="V1921">
        <v>-0.29912625399999998</v>
      </c>
      <c r="W1921">
        <v>-0.46786413999999998</v>
      </c>
      <c r="X1921">
        <v>-1.4476879999999999E-3</v>
      </c>
      <c r="Y1921">
        <v>8.4237830000000007E-3</v>
      </c>
      <c r="Z1921">
        <v>1.5327732009999999</v>
      </c>
      <c r="AA1921">
        <v>-1.4760736999999999E-2</v>
      </c>
      <c r="AB1921">
        <v>-0.12101404</v>
      </c>
      <c r="AC1921">
        <v>1.8255268440000001</v>
      </c>
    </row>
    <row r="1922" spans="1:29" x14ac:dyDescent="0.3">
      <c r="A1922">
        <v>19.2</v>
      </c>
      <c r="B1922">
        <v>28.2</v>
      </c>
      <c r="C1922">
        <v>-100</v>
      </c>
      <c r="D1922">
        <v>-100</v>
      </c>
      <c r="E1922">
        <v>-100</v>
      </c>
      <c r="F1922">
        <v>-112.8076923</v>
      </c>
      <c r="G1922">
        <v>-115.3173077</v>
      </c>
      <c r="H1922">
        <v>-109.5769231</v>
      </c>
      <c r="I1922">
        <v>-107</v>
      </c>
      <c r="J1922">
        <v>-124</v>
      </c>
      <c r="K1922">
        <v>0</v>
      </c>
      <c r="L1922">
        <v>-5.7681610909999996</v>
      </c>
      <c r="M1922">
        <v>-5.8964844840000001</v>
      </c>
      <c r="N1922">
        <v>-5.6029631599999998</v>
      </c>
      <c r="O1922">
        <v>-5.4711981429999996</v>
      </c>
      <c r="P1922">
        <v>-6.3404539230000001</v>
      </c>
      <c r="Q1922">
        <v>0</v>
      </c>
      <c r="R1922">
        <v>-0.288408055</v>
      </c>
      <c r="S1922">
        <v>-0.29482422400000002</v>
      </c>
      <c r="T1922">
        <v>-0.28014815799999998</v>
      </c>
      <c r="U1922">
        <v>-0.27355990699999999</v>
      </c>
      <c r="V1922">
        <v>-0.31702269599999999</v>
      </c>
      <c r="W1922">
        <v>0</v>
      </c>
      <c r="X1922">
        <v>-3.704377E-3</v>
      </c>
      <c r="Y1922">
        <v>7.6453210000000001E-3</v>
      </c>
      <c r="Z1922">
        <v>1.514702521</v>
      </c>
      <c r="AA1922">
        <v>-2.5093252999999999E-2</v>
      </c>
      <c r="AB1922">
        <v>0.19686086799999999</v>
      </c>
      <c r="AC1922">
        <v>1.03610983</v>
      </c>
    </row>
    <row r="1923" spans="1:29" x14ac:dyDescent="0.3">
      <c r="A1923">
        <v>19.21</v>
      </c>
      <c r="B1923">
        <v>28.2</v>
      </c>
      <c r="C1923">
        <v>-100</v>
      </c>
      <c r="D1923">
        <v>-100</v>
      </c>
      <c r="E1923">
        <v>-100</v>
      </c>
      <c r="F1923">
        <v>-110.3846154</v>
      </c>
      <c r="G1923">
        <v>-114.6442308</v>
      </c>
      <c r="H1923">
        <v>-108.8846154</v>
      </c>
      <c r="I1923">
        <v>0</v>
      </c>
      <c r="J1923">
        <v>0</v>
      </c>
      <c r="K1923">
        <v>-101</v>
      </c>
      <c r="L1923">
        <v>-5.6442626430000002</v>
      </c>
      <c r="M1923">
        <v>-5.8620682479999999</v>
      </c>
      <c r="N1923">
        <v>-5.567563603</v>
      </c>
      <c r="O1923">
        <v>0</v>
      </c>
      <c r="P1923">
        <v>0</v>
      </c>
      <c r="Q1923">
        <v>-5.1644019859999997</v>
      </c>
      <c r="R1923">
        <v>-0.28221313199999998</v>
      </c>
      <c r="S1923">
        <v>-0.29310341200000001</v>
      </c>
      <c r="T1923">
        <v>-0.27837817999999998</v>
      </c>
      <c r="U1923">
        <v>0</v>
      </c>
      <c r="V1923">
        <v>0</v>
      </c>
      <c r="W1923">
        <v>-0.25822009899999998</v>
      </c>
      <c r="X1923">
        <v>-6.287506E-3</v>
      </c>
      <c r="Y1923">
        <v>6.1867279999999998E-3</v>
      </c>
      <c r="Z1923">
        <v>1.4977100430000001</v>
      </c>
      <c r="AA1923">
        <v>0</v>
      </c>
      <c r="AB1923">
        <v>-0.172146733</v>
      </c>
      <c r="AC1923">
        <v>0.45301771800000001</v>
      </c>
    </row>
    <row r="1924" spans="1:29" x14ac:dyDescent="0.3">
      <c r="A1924">
        <v>19.22</v>
      </c>
      <c r="B1924">
        <v>28.2</v>
      </c>
      <c r="C1924">
        <v>-100</v>
      </c>
      <c r="D1924">
        <v>-100</v>
      </c>
      <c r="E1924">
        <v>-100</v>
      </c>
      <c r="F1924">
        <v>-109.0961538</v>
      </c>
      <c r="G1924">
        <v>-115.2403846</v>
      </c>
      <c r="H1924">
        <v>-109.1730769</v>
      </c>
      <c r="I1924">
        <v>-190</v>
      </c>
      <c r="J1924">
        <v>-218</v>
      </c>
      <c r="K1924">
        <v>-227</v>
      </c>
      <c r="L1924">
        <v>-5.5783801339999997</v>
      </c>
      <c r="M1924">
        <v>-5.8925511999999998</v>
      </c>
      <c r="N1924">
        <v>-5.582313418</v>
      </c>
      <c r="O1924">
        <v>-9.7152116569999993</v>
      </c>
      <c r="P1924">
        <v>-11.146927059999999</v>
      </c>
      <c r="Q1924">
        <v>-11.607121299999999</v>
      </c>
      <c r="R1924">
        <v>-0.278919007</v>
      </c>
      <c r="S1924">
        <v>-0.29462756000000001</v>
      </c>
      <c r="T1924">
        <v>-0.27911567100000001</v>
      </c>
      <c r="U1924">
        <v>-0.48576058300000002</v>
      </c>
      <c r="V1924">
        <v>-0.55734635300000002</v>
      </c>
      <c r="W1924">
        <v>-0.58035606500000003</v>
      </c>
      <c r="X1924">
        <v>-9.0693370000000002E-3</v>
      </c>
      <c r="Y1924">
        <v>5.1050749999999997E-3</v>
      </c>
      <c r="Z1924">
        <v>1.495898663</v>
      </c>
      <c r="AA1924">
        <v>-4.1330064E-2</v>
      </c>
      <c r="AB1924">
        <v>-3.9201730999999997E-2</v>
      </c>
      <c r="AC1924">
        <v>2.8481807030000001</v>
      </c>
    </row>
    <row r="1925" spans="1:29" x14ac:dyDescent="0.3">
      <c r="A1925">
        <v>19.23</v>
      </c>
      <c r="B1925">
        <v>28.2</v>
      </c>
      <c r="C1925">
        <v>-100</v>
      </c>
      <c r="D1925">
        <v>-100</v>
      </c>
      <c r="E1925">
        <v>-100</v>
      </c>
      <c r="F1925">
        <v>-110.6634615</v>
      </c>
      <c r="G1925">
        <v>-114.7403846</v>
      </c>
      <c r="H1925">
        <v>-109.2211538</v>
      </c>
      <c r="I1925">
        <v>-110</v>
      </c>
      <c r="J1925">
        <v>-118</v>
      </c>
      <c r="K1925">
        <v>-121</v>
      </c>
      <c r="L1925">
        <v>-5.6585207970000004</v>
      </c>
      <c r="M1925">
        <v>-5.8669848529999999</v>
      </c>
      <c r="N1925">
        <v>-5.5847717210000001</v>
      </c>
      <c r="O1925">
        <v>-5.6245962220000001</v>
      </c>
      <c r="P1925">
        <v>-6.0336577660000001</v>
      </c>
      <c r="Q1925">
        <v>-6.1870558439999996</v>
      </c>
      <c r="R1925">
        <v>-0.28292603999999999</v>
      </c>
      <c r="S1925">
        <v>-0.29334924299999998</v>
      </c>
      <c r="T1925">
        <v>-0.27923858600000001</v>
      </c>
      <c r="U1925">
        <v>-0.281229811</v>
      </c>
      <c r="V1925">
        <v>-0.30168288799999998</v>
      </c>
      <c r="W1925">
        <v>-0.30935279199999999</v>
      </c>
      <c r="X1925">
        <v>-6.0178389999999997E-3</v>
      </c>
      <c r="Y1925">
        <v>5.9327030000000001E-3</v>
      </c>
      <c r="Z1925">
        <v>1.5009015240000001</v>
      </c>
      <c r="AA1925">
        <v>-1.1808590000000001E-2</v>
      </c>
      <c r="AB1925">
        <v>-1.1930962E-2</v>
      </c>
      <c r="AC1925">
        <v>1.565378055</v>
      </c>
    </row>
    <row r="1926" spans="1:29" x14ac:dyDescent="0.3">
      <c r="A1926">
        <v>19.239999999999998</v>
      </c>
      <c r="B1926">
        <v>28.2</v>
      </c>
      <c r="C1926">
        <v>-100</v>
      </c>
      <c r="D1926">
        <v>-100</v>
      </c>
      <c r="E1926">
        <v>-100</v>
      </c>
      <c r="F1926">
        <v>-113.4711538</v>
      </c>
      <c r="G1926">
        <v>-114.7884615</v>
      </c>
      <c r="H1926">
        <v>-110.125</v>
      </c>
      <c r="I1926">
        <v>-113</v>
      </c>
      <c r="J1926">
        <v>-114</v>
      </c>
      <c r="K1926">
        <v>-123</v>
      </c>
      <c r="L1926">
        <v>-5.802085666</v>
      </c>
      <c r="M1926">
        <v>-5.869443156</v>
      </c>
      <c r="N1926">
        <v>-5.6309878089999996</v>
      </c>
      <c r="O1926">
        <v>-5.7779943009999997</v>
      </c>
      <c r="P1926">
        <v>-5.8291269940000001</v>
      </c>
      <c r="Q1926">
        <v>-6.2893212299999997</v>
      </c>
      <c r="R1926">
        <v>-0.29010428300000002</v>
      </c>
      <c r="S1926">
        <v>-0.29347215799999998</v>
      </c>
      <c r="T1926">
        <v>-0.28154939000000001</v>
      </c>
      <c r="U1926">
        <v>-0.288899715</v>
      </c>
      <c r="V1926">
        <v>-0.29145634999999998</v>
      </c>
      <c r="W1926">
        <v>-0.31446606199999999</v>
      </c>
      <c r="X1926">
        <v>-1.9444429999999999E-3</v>
      </c>
      <c r="Y1926">
        <v>6.8258870000000001E-3</v>
      </c>
      <c r="Z1926">
        <v>1.5177646170000001</v>
      </c>
      <c r="AA1926">
        <v>-1.476074E-3</v>
      </c>
      <c r="AB1926">
        <v>-1.6192018999999998E-2</v>
      </c>
      <c r="AC1926">
        <v>1.5698633790000001</v>
      </c>
    </row>
    <row r="1927" spans="1:29" x14ac:dyDescent="0.3">
      <c r="A1927">
        <v>19.25</v>
      </c>
      <c r="B1927">
        <v>28.2</v>
      </c>
      <c r="C1927">
        <v>-100</v>
      </c>
      <c r="D1927">
        <v>-100</v>
      </c>
      <c r="E1927">
        <v>-100</v>
      </c>
      <c r="F1927">
        <v>-116.1057692</v>
      </c>
      <c r="G1927">
        <v>-114.4326923</v>
      </c>
      <c r="H1927">
        <v>-110.9134615</v>
      </c>
      <c r="I1927">
        <v>-120</v>
      </c>
      <c r="J1927">
        <v>-115</v>
      </c>
      <c r="K1927">
        <v>-94</v>
      </c>
      <c r="L1927">
        <v>-5.9368006449999999</v>
      </c>
      <c r="M1927">
        <v>-5.8512517170000002</v>
      </c>
      <c r="N1927">
        <v>-5.6713039710000004</v>
      </c>
      <c r="O1927">
        <v>-6.1359231520000002</v>
      </c>
      <c r="P1927">
        <v>-5.8802596869999997</v>
      </c>
      <c r="Q1927">
        <v>-4.8064731350000001</v>
      </c>
      <c r="R1927">
        <v>-0.29684003199999998</v>
      </c>
      <c r="S1927">
        <v>-0.29256258600000001</v>
      </c>
      <c r="T1927">
        <v>-0.28356519899999999</v>
      </c>
      <c r="U1927">
        <v>-0.30679615799999999</v>
      </c>
      <c r="V1927">
        <v>-0.29401298399999998</v>
      </c>
      <c r="W1927">
        <v>-0.240323657</v>
      </c>
      <c r="X1927">
        <v>2.4695849999999998E-3</v>
      </c>
      <c r="Y1927">
        <v>7.4240740000000001E-3</v>
      </c>
      <c r="Z1927">
        <v>1.531522485</v>
      </c>
      <c r="AA1927">
        <v>7.3803690000000003E-3</v>
      </c>
      <c r="AB1927">
        <v>4.0053943000000002E-2</v>
      </c>
      <c r="AC1927">
        <v>1.475671577</v>
      </c>
    </row>
    <row r="1928" spans="1:29" x14ac:dyDescent="0.3">
      <c r="A1928">
        <v>19.260000000000002</v>
      </c>
      <c r="B1928">
        <v>28.2</v>
      </c>
      <c r="C1928">
        <v>-100</v>
      </c>
      <c r="D1928">
        <v>-100</v>
      </c>
      <c r="E1928">
        <v>-100</v>
      </c>
      <c r="F1928">
        <v>-119.4903846</v>
      </c>
      <c r="G1928">
        <v>-115.2115385</v>
      </c>
      <c r="H1928">
        <v>-112.7019231</v>
      </c>
      <c r="I1928">
        <v>-125</v>
      </c>
      <c r="J1928">
        <v>-89</v>
      </c>
      <c r="K1928">
        <v>-112</v>
      </c>
      <c r="L1928">
        <v>-6.1098651449999997</v>
      </c>
      <c r="M1928">
        <v>-5.8910762180000003</v>
      </c>
      <c r="N1928">
        <v>-5.7627528249999997</v>
      </c>
      <c r="O1928">
        <v>-6.3915866159999997</v>
      </c>
      <c r="P1928">
        <v>-4.5508096709999997</v>
      </c>
      <c r="Q1928">
        <v>-5.7268616080000001</v>
      </c>
      <c r="R1928">
        <v>-0.30549325700000002</v>
      </c>
      <c r="S1928">
        <v>-0.294553811</v>
      </c>
      <c r="T1928">
        <v>-0.288137641</v>
      </c>
      <c r="U1928">
        <v>-0.31957933100000002</v>
      </c>
      <c r="V1928">
        <v>-0.22754048399999999</v>
      </c>
      <c r="W1928">
        <v>-0.28634308000000003</v>
      </c>
      <c r="X1928">
        <v>6.315892E-3</v>
      </c>
      <c r="Y1928">
        <v>7.9239289999999997E-3</v>
      </c>
      <c r="Z1928">
        <v>1.558218788</v>
      </c>
      <c r="AA1928">
        <v>5.3138653000000001E-2</v>
      </c>
      <c r="AB1928">
        <v>-8.5221150000000002E-3</v>
      </c>
      <c r="AC1928">
        <v>1.4622156049999999</v>
      </c>
    </row>
    <row r="1929" spans="1:29" x14ac:dyDescent="0.3">
      <c r="A1929">
        <v>19.27</v>
      </c>
      <c r="B1929">
        <v>28.2</v>
      </c>
      <c r="C1929">
        <v>-100</v>
      </c>
      <c r="D1929">
        <v>-100</v>
      </c>
      <c r="E1929">
        <v>-100</v>
      </c>
      <c r="F1929">
        <v>-121.4134615</v>
      </c>
      <c r="G1929">
        <v>-118.7019231</v>
      </c>
      <c r="H1929">
        <v>-113.3269231</v>
      </c>
      <c r="I1929">
        <v>-98</v>
      </c>
      <c r="J1929">
        <v>-114</v>
      </c>
      <c r="K1929">
        <v>-105</v>
      </c>
      <c r="L1929">
        <v>-6.2081972460000001</v>
      </c>
      <c r="M1929">
        <v>-6.0695489829999998</v>
      </c>
      <c r="N1929">
        <v>-5.7947107579999999</v>
      </c>
      <c r="O1929">
        <v>-5.0110039070000001</v>
      </c>
      <c r="P1929">
        <v>-5.8291269940000001</v>
      </c>
      <c r="Q1929">
        <v>-5.3689327579999997</v>
      </c>
      <c r="R1929">
        <v>-0.31040986199999998</v>
      </c>
      <c r="S1929">
        <v>-0.30347744900000001</v>
      </c>
      <c r="T1929">
        <v>-0.28973553800000001</v>
      </c>
      <c r="U1929">
        <v>-0.25055019499999998</v>
      </c>
      <c r="V1929">
        <v>-0.29145634999999998</v>
      </c>
      <c r="W1929">
        <v>-0.26844663800000002</v>
      </c>
      <c r="X1929">
        <v>4.0024309999999999E-3</v>
      </c>
      <c r="Y1929">
        <v>1.1472079E-2</v>
      </c>
      <c r="Z1929">
        <v>1.585303245</v>
      </c>
      <c r="AA1929">
        <v>-2.3617178999999999E-2</v>
      </c>
      <c r="AB1929">
        <v>1.704423E-3</v>
      </c>
      <c r="AC1929">
        <v>1.421847689</v>
      </c>
    </row>
    <row r="1930" spans="1:29" x14ac:dyDescent="0.3">
      <c r="A1930">
        <v>19.28</v>
      </c>
      <c r="B1930">
        <v>28.2</v>
      </c>
      <c r="C1930">
        <v>-100</v>
      </c>
      <c r="D1930">
        <v>-100</v>
      </c>
      <c r="E1930">
        <v>-100</v>
      </c>
      <c r="F1930">
        <v>-121.1923077</v>
      </c>
      <c r="G1930">
        <v>-120.1057692</v>
      </c>
      <c r="H1930">
        <v>-111.6153846</v>
      </c>
      <c r="I1930">
        <v>-120</v>
      </c>
      <c r="J1930">
        <v>-116</v>
      </c>
      <c r="K1930">
        <v>-102</v>
      </c>
      <c r="L1930">
        <v>-6.1968890549999998</v>
      </c>
      <c r="M1930">
        <v>-6.141331417</v>
      </c>
      <c r="N1930">
        <v>-5.707195188</v>
      </c>
      <c r="O1930">
        <v>-6.1359231520000002</v>
      </c>
      <c r="P1930">
        <v>-5.9313923800000001</v>
      </c>
      <c r="Q1930">
        <v>-5.2155346790000001</v>
      </c>
      <c r="R1930">
        <v>-0.30984445300000002</v>
      </c>
      <c r="S1930">
        <v>-0.30706657100000001</v>
      </c>
      <c r="T1930">
        <v>-0.28535975899999999</v>
      </c>
      <c r="U1930">
        <v>-0.30679615799999999</v>
      </c>
      <c r="V1930">
        <v>-0.29656961900000001</v>
      </c>
      <c r="W1930">
        <v>-0.26077673400000001</v>
      </c>
      <c r="X1930">
        <v>1.6038109999999999E-3</v>
      </c>
      <c r="Y1930">
        <v>1.5397167999999999E-2</v>
      </c>
      <c r="Z1930">
        <v>1.582931198</v>
      </c>
      <c r="AA1930">
        <v>5.9042950000000004E-3</v>
      </c>
      <c r="AB1930">
        <v>2.727077E-2</v>
      </c>
      <c r="AC1930">
        <v>1.516039492</v>
      </c>
    </row>
    <row r="1931" spans="1:29" x14ac:dyDescent="0.3">
      <c r="A1931">
        <v>19.29</v>
      </c>
      <c r="B1931">
        <v>28.2</v>
      </c>
      <c r="C1931">
        <v>-100</v>
      </c>
      <c r="D1931">
        <v>-100</v>
      </c>
      <c r="E1931">
        <v>-100</v>
      </c>
      <c r="F1931">
        <v>-120.7596154</v>
      </c>
      <c r="G1931">
        <v>-121.3173077</v>
      </c>
      <c r="H1931">
        <v>-109.5480769</v>
      </c>
      <c r="I1931">
        <v>-117</v>
      </c>
      <c r="J1931">
        <v>-113</v>
      </c>
      <c r="K1931">
        <v>-104</v>
      </c>
      <c r="L1931">
        <v>-6.1747643319999996</v>
      </c>
      <c r="M1931">
        <v>-6.2032806410000001</v>
      </c>
      <c r="N1931">
        <v>-5.6014881780000003</v>
      </c>
      <c r="O1931">
        <v>-5.9825250729999997</v>
      </c>
      <c r="P1931">
        <v>-5.7779943009999997</v>
      </c>
      <c r="Q1931">
        <v>-5.3178000650000001</v>
      </c>
      <c r="R1931">
        <v>-0.30873821699999998</v>
      </c>
      <c r="S1931">
        <v>-0.31016403199999998</v>
      </c>
      <c r="T1931">
        <v>-0.28007440900000002</v>
      </c>
      <c r="U1931">
        <v>-0.29912625399999998</v>
      </c>
      <c r="V1931">
        <v>-0.288899715</v>
      </c>
      <c r="W1931">
        <v>-0.26589000299999999</v>
      </c>
      <c r="X1931">
        <v>-8.2319499999999998E-4</v>
      </c>
      <c r="Y1931">
        <v>1.9584476999999999E-2</v>
      </c>
      <c r="Z1931">
        <v>1.577152031</v>
      </c>
      <c r="AA1931">
        <v>5.9042950000000004E-3</v>
      </c>
      <c r="AB1931">
        <v>1.8748654E-2</v>
      </c>
      <c r="AC1931">
        <v>1.4980981959999999</v>
      </c>
    </row>
    <row r="1932" spans="1:29" x14ac:dyDescent="0.3">
      <c r="A1932">
        <v>19.3</v>
      </c>
      <c r="B1932">
        <v>28.2</v>
      </c>
      <c r="C1932">
        <v>-100</v>
      </c>
      <c r="D1932">
        <v>-100</v>
      </c>
      <c r="E1932">
        <v>-100</v>
      </c>
      <c r="F1932">
        <v>-119.0480769</v>
      </c>
      <c r="G1932">
        <v>-121.2211538</v>
      </c>
      <c r="H1932">
        <v>-106.6153846</v>
      </c>
      <c r="I1932">
        <v>-118</v>
      </c>
      <c r="J1932">
        <v>-112</v>
      </c>
      <c r="K1932">
        <v>-87</v>
      </c>
      <c r="L1932">
        <v>-6.0872487609999997</v>
      </c>
      <c r="M1932">
        <v>-6.1983640360000001</v>
      </c>
      <c r="N1932">
        <v>-5.4515317230000004</v>
      </c>
      <c r="O1932">
        <v>-6.0336577660000001</v>
      </c>
      <c r="P1932">
        <v>-5.7268616080000001</v>
      </c>
      <c r="Q1932">
        <v>-4.4485442849999997</v>
      </c>
      <c r="R1932">
        <v>-0.30436243800000001</v>
      </c>
      <c r="S1932">
        <v>-0.30991820199999998</v>
      </c>
      <c r="T1932">
        <v>-0.27257658600000001</v>
      </c>
      <c r="U1932">
        <v>-0.30168288799999998</v>
      </c>
      <c r="V1932">
        <v>-0.28634308000000003</v>
      </c>
      <c r="W1932">
        <v>-0.22242721400000001</v>
      </c>
      <c r="X1932">
        <v>-3.2076219999999998E-3</v>
      </c>
      <c r="Y1932">
        <v>2.3042488999999999E-2</v>
      </c>
      <c r="Z1932">
        <v>1.5558898699999999</v>
      </c>
      <c r="AA1932">
        <v>8.8564420000000008E-3</v>
      </c>
      <c r="AB1932">
        <v>4.7723847E-2</v>
      </c>
      <c r="AC1932">
        <v>1.421847689</v>
      </c>
    </row>
    <row r="1933" spans="1:29" x14ac:dyDescent="0.3">
      <c r="A1933">
        <v>19.309999999999999</v>
      </c>
      <c r="B1933">
        <v>28.2</v>
      </c>
      <c r="C1933">
        <v>-100</v>
      </c>
      <c r="D1933">
        <v>-100</v>
      </c>
      <c r="E1933">
        <v>-100</v>
      </c>
      <c r="F1933">
        <v>-117.125</v>
      </c>
      <c r="G1933">
        <v>-119.6634615</v>
      </c>
      <c r="H1933">
        <v>-106.1442308</v>
      </c>
      <c r="I1933">
        <v>-243</v>
      </c>
      <c r="J1933">
        <v>-88</v>
      </c>
      <c r="K1933">
        <v>-102</v>
      </c>
      <c r="L1933">
        <v>-5.988916659</v>
      </c>
      <c r="M1933">
        <v>-6.1187150340000001</v>
      </c>
      <c r="N1933">
        <v>-5.4274403580000001</v>
      </c>
      <c r="O1933">
        <v>-12.425244380000001</v>
      </c>
      <c r="P1933">
        <v>-4.4996769780000001</v>
      </c>
      <c r="Q1933">
        <v>-5.2155346790000001</v>
      </c>
      <c r="R1933">
        <v>-0.29944583299999999</v>
      </c>
      <c r="S1933">
        <v>-0.30593575200000001</v>
      </c>
      <c r="T1933">
        <v>-0.27137201799999999</v>
      </c>
      <c r="U1933">
        <v>-0.621262219</v>
      </c>
      <c r="V1933">
        <v>-0.22498384900000001</v>
      </c>
      <c r="W1933">
        <v>-0.26077673400000001</v>
      </c>
      <c r="X1933">
        <v>-3.7469560000000001E-3</v>
      </c>
      <c r="Y1933">
        <v>2.0879182999999999E-2</v>
      </c>
      <c r="Z1933">
        <v>1.5381642149999999</v>
      </c>
      <c r="AA1933">
        <v>0.22879142399999999</v>
      </c>
      <c r="AB1933">
        <v>0.10823086699999999</v>
      </c>
      <c r="AC1933">
        <v>1.9421452669999999</v>
      </c>
    </row>
    <row r="1934" spans="1:29" x14ac:dyDescent="0.3">
      <c r="A1934">
        <v>19.32</v>
      </c>
      <c r="B1934">
        <v>28.2</v>
      </c>
      <c r="C1934">
        <v>-65</v>
      </c>
      <c r="D1934">
        <v>-65</v>
      </c>
      <c r="E1934">
        <v>-65</v>
      </c>
      <c r="F1934">
        <v>-116.3269231</v>
      </c>
      <c r="G1934">
        <v>-119.2403846</v>
      </c>
      <c r="H1934">
        <v>-106.6538462</v>
      </c>
      <c r="I1934">
        <v>-90</v>
      </c>
      <c r="J1934">
        <v>-232</v>
      </c>
      <c r="K1934">
        <v>-193</v>
      </c>
      <c r="L1934">
        <v>-5.9481088370000004</v>
      </c>
      <c r="M1934">
        <v>-6.0970819709999997</v>
      </c>
      <c r="N1934">
        <v>-5.4534983649999997</v>
      </c>
      <c r="O1934">
        <v>-4.6019423640000001</v>
      </c>
      <c r="P1934">
        <v>-11.86278476</v>
      </c>
      <c r="Q1934">
        <v>-9.8686097349999997</v>
      </c>
      <c r="R1934">
        <v>-0.29740544200000002</v>
      </c>
      <c r="S1934">
        <v>-0.30485409899999999</v>
      </c>
      <c r="T1934">
        <v>-0.27267491799999999</v>
      </c>
      <c r="U1934">
        <v>-0.23009711799999999</v>
      </c>
      <c r="V1934">
        <v>-0.59313923800000001</v>
      </c>
      <c r="W1934">
        <v>-0.49343048699999997</v>
      </c>
      <c r="X1934">
        <v>-4.3004840000000003E-3</v>
      </c>
      <c r="Y1934">
        <v>1.8969901000000001E-2</v>
      </c>
      <c r="Z1934">
        <v>1.534972735</v>
      </c>
      <c r="AA1934">
        <v>-0.20960246599999999</v>
      </c>
      <c r="AB1934">
        <v>-5.4541539E-2</v>
      </c>
      <c r="AC1934">
        <v>2.3099418300000001</v>
      </c>
    </row>
    <row r="1935" spans="1:29" x14ac:dyDescent="0.3">
      <c r="A1935">
        <v>19.329999999999998</v>
      </c>
      <c r="B1935">
        <v>28.2</v>
      </c>
      <c r="C1935">
        <v>-65</v>
      </c>
      <c r="D1935">
        <v>-65</v>
      </c>
      <c r="E1935">
        <v>-65</v>
      </c>
      <c r="F1935">
        <v>-115.9038462</v>
      </c>
      <c r="G1935">
        <v>-118.5288462</v>
      </c>
      <c r="H1935">
        <v>-107.1346154</v>
      </c>
      <c r="I1935">
        <v>-107</v>
      </c>
      <c r="J1935">
        <v>0</v>
      </c>
      <c r="K1935">
        <v>0</v>
      </c>
      <c r="L1935">
        <v>-5.9264757750000001</v>
      </c>
      <c r="M1935">
        <v>-6.0606990940000003</v>
      </c>
      <c r="N1935">
        <v>-5.4780813909999999</v>
      </c>
      <c r="O1935">
        <v>-5.4711981429999996</v>
      </c>
      <c r="P1935">
        <v>0</v>
      </c>
      <c r="Q1935">
        <v>0</v>
      </c>
      <c r="R1935">
        <v>-0.296323789</v>
      </c>
      <c r="S1935">
        <v>-0.30303495499999999</v>
      </c>
      <c r="T1935">
        <v>-0.27390407</v>
      </c>
      <c r="U1935">
        <v>-0.27355990699999999</v>
      </c>
      <c r="V1935">
        <v>0</v>
      </c>
      <c r="W1935">
        <v>0</v>
      </c>
      <c r="X1935">
        <v>-3.8746929999999998E-3</v>
      </c>
      <c r="Y1935">
        <v>1.7183535E-2</v>
      </c>
      <c r="Z1935">
        <v>1.532040023</v>
      </c>
      <c r="AA1935">
        <v>0.157939886</v>
      </c>
      <c r="AB1935">
        <v>9.1186636000000001E-2</v>
      </c>
      <c r="AC1935">
        <v>0.47992966199999998</v>
      </c>
    </row>
    <row r="1936" spans="1:29" x14ac:dyDescent="0.3">
      <c r="A1936">
        <v>19.34</v>
      </c>
      <c r="B1936">
        <v>28.2</v>
      </c>
      <c r="C1936">
        <v>-65</v>
      </c>
      <c r="D1936">
        <v>-65</v>
      </c>
      <c r="E1936">
        <v>-65</v>
      </c>
      <c r="F1936">
        <v>-115.2115385</v>
      </c>
      <c r="G1936">
        <v>-117.3269231</v>
      </c>
      <c r="H1936">
        <v>-107.5096154</v>
      </c>
      <c r="I1936">
        <v>-99</v>
      </c>
      <c r="J1936">
        <v>-251</v>
      </c>
      <c r="K1936">
        <v>-186</v>
      </c>
      <c r="L1936">
        <v>-5.8910762180000003</v>
      </c>
      <c r="M1936">
        <v>-5.9992415299999999</v>
      </c>
      <c r="N1936">
        <v>-5.4972561500000001</v>
      </c>
      <c r="O1936">
        <v>-5.0621365999999997</v>
      </c>
      <c r="P1936">
        <v>-12.834305929999999</v>
      </c>
      <c r="Q1936">
        <v>-9.5106808849999993</v>
      </c>
      <c r="R1936">
        <v>-0.294553811</v>
      </c>
      <c r="S1936">
        <v>-0.29996207699999999</v>
      </c>
      <c r="T1936">
        <v>-0.27486280800000001</v>
      </c>
      <c r="U1936">
        <v>-0.25310683</v>
      </c>
      <c r="V1936">
        <v>-0.64171529599999999</v>
      </c>
      <c r="W1936">
        <v>-0.47553404399999999</v>
      </c>
      <c r="X1936">
        <v>-3.1224640000000001E-3</v>
      </c>
      <c r="Y1936">
        <v>1.4930091E-2</v>
      </c>
      <c r="Z1936">
        <v>1.5252257810000001</v>
      </c>
      <c r="AA1936">
        <v>-0.22436320300000001</v>
      </c>
      <c r="AB1936">
        <v>-1.8748654E-2</v>
      </c>
      <c r="AC1936">
        <v>2.4041336320000002</v>
      </c>
    </row>
    <row r="1937" spans="1:29" x14ac:dyDescent="0.3">
      <c r="A1937">
        <v>19.350000000000001</v>
      </c>
      <c r="B1937">
        <v>28.2</v>
      </c>
      <c r="C1937">
        <v>-65</v>
      </c>
      <c r="D1937">
        <v>-65</v>
      </c>
      <c r="E1937">
        <v>-65</v>
      </c>
      <c r="F1937">
        <v>-113.9807692</v>
      </c>
      <c r="G1937">
        <v>-115.7596154</v>
      </c>
      <c r="H1937">
        <v>-106.7019231</v>
      </c>
      <c r="I1937">
        <v>-95</v>
      </c>
      <c r="J1937">
        <v>-121</v>
      </c>
      <c r="K1937">
        <v>0</v>
      </c>
      <c r="L1937">
        <v>-5.8281436729999996</v>
      </c>
      <c r="M1937">
        <v>-5.919100867</v>
      </c>
      <c r="N1937">
        <v>-5.4559566679999998</v>
      </c>
      <c r="O1937">
        <v>-4.8576058279999996</v>
      </c>
      <c r="P1937">
        <v>-6.1870558439999996</v>
      </c>
      <c r="Q1937">
        <v>0</v>
      </c>
      <c r="R1937">
        <v>-0.29140718399999999</v>
      </c>
      <c r="S1937">
        <v>-0.29595504299999997</v>
      </c>
      <c r="T1937">
        <v>-0.27279783299999999</v>
      </c>
      <c r="U1937">
        <v>-0.242880291</v>
      </c>
      <c r="V1937">
        <v>-0.30935279199999999</v>
      </c>
      <c r="W1937">
        <v>0</v>
      </c>
      <c r="X1937">
        <v>-2.625708E-3</v>
      </c>
      <c r="Y1937">
        <v>1.3922187000000001E-2</v>
      </c>
      <c r="Z1937">
        <v>1.5090527380000001</v>
      </c>
      <c r="AA1937">
        <v>-3.8377915999999998E-2</v>
      </c>
      <c r="AB1937">
        <v>0.18407769500000001</v>
      </c>
      <c r="AC1937">
        <v>0.96882997100000001</v>
      </c>
    </row>
    <row r="1938" spans="1:29" x14ac:dyDescent="0.3">
      <c r="A1938">
        <v>19.36</v>
      </c>
      <c r="B1938">
        <v>28.2</v>
      </c>
      <c r="C1938">
        <v>-65</v>
      </c>
      <c r="D1938">
        <v>-65</v>
      </c>
      <c r="E1938">
        <v>-65</v>
      </c>
      <c r="F1938">
        <v>-110.9519231</v>
      </c>
      <c r="G1938">
        <v>-114.2019231</v>
      </c>
      <c r="H1938">
        <v>-106.0384615</v>
      </c>
      <c r="I1938">
        <v>-96</v>
      </c>
      <c r="J1938">
        <v>-89</v>
      </c>
      <c r="K1938">
        <v>-217</v>
      </c>
      <c r="L1938">
        <v>-5.6732706129999997</v>
      </c>
      <c r="M1938">
        <v>-5.839451865</v>
      </c>
      <c r="N1938">
        <v>-5.4220320930000003</v>
      </c>
      <c r="O1938">
        <v>-4.9087385210000001</v>
      </c>
      <c r="P1938">
        <v>-4.5508096709999997</v>
      </c>
      <c r="Q1938">
        <v>-11.09579437</v>
      </c>
      <c r="R1938">
        <v>-0.28366353100000002</v>
      </c>
      <c r="S1938">
        <v>-0.291972593</v>
      </c>
      <c r="T1938">
        <v>-0.27110160500000002</v>
      </c>
      <c r="U1938">
        <v>-0.245436926</v>
      </c>
      <c r="V1938">
        <v>-0.22754048399999999</v>
      </c>
      <c r="W1938">
        <v>-0.55478971799999999</v>
      </c>
      <c r="X1938">
        <v>-4.7972400000000004E-3</v>
      </c>
      <c r="Y1938">
        <v>1.1144305E-2</v>
      </c>
      <c r="Z1938">
        <v>1.485504787</v>
      </c>
      <c r="AA1938">
        <v>1.0332516E-2</v>
      </c>
      <c r="AB1938">
        <v>-0.212200676</v>
      </c>
      <c r="AC1938">
        <v>1.803100224</v>
      </c>
    </row>
    <row r="1939" spans="1:29" x14ac:dyDescent="0.3">
      <c r="A1939">
        <v>19.37</v>
      </c>
      <c r="B1939">
        <v>28.2</v>
      </c>
      <c r="C1939">
        <v>-65</v>
      </c>
      <c r="D1939">
        <v>-65</v>
      </c>
      <c r="E1939">
        <v>-65</v>
      </c>
      <c r="F1939">
        <v>-106.5384615</v>
      </c>
      <c r="G1939">
        <v>-111.8846154</v>
      </c>
      <c r="H1939">
        <v>-104.2788462</v>
      </c>
      <c r="I1939">
        <v>-88</v>
      </c>
      <c r="J1939">
        <v>-114</v>
      </c>
      <c r="K1939">
        <v>0</v>
      </c>
      <c r="L1939">
        <v>-5.4475984390000001</v>
      </c>
      <c r="M1939">
        <v>-5.7209616820000004</v>
      </c>
      <c r="N1939">
        <v>-5.3320582190000003</v>
      </c>
      <c r="O1939">
        <v>-4.4996769780000001</v>
      </c>
      <c r="P1939">
        <v>-5.8291269940000001</v>
      </c>
      <c r="Q1939">
        <v>0</v>
      </c>
      <c r="R1939">
        <v>-0.272379922</v>
      </c>
      <c r="S1939">
        <v>-0.28604808399999998</v>
      </c>
      <c r="T1939">
        <v>-0.266602911</v>
      </c>
      <c r="U1939">
        <v>-0.22498384900000001</v>
      </c>
      <c r="V1939">
        <v>-0.29145634999999998</v>
      </c>
      <c r="W1939">
        <v>0</v>
      </c>
      <c r="X1939">
        <v>-7.8913170000000001E-3</v>
      </c>
      <c r="Y1939">
        <v>8.4073949999999998E-3</v>
      </c>
      <c r="Z1939">
        <v>1.4474226610000001</v>
      </c>
      <c r="AA1939">
        <v>-3.8377915999999998E-2</v>
      </c>
      <c r="AB1939">
        <v>0.172146733</v>
      </c>
      <c r="AC1939">
        <v>0.90603543600000003</v>
      </c>
    </row>
    <row r="1940" spans="1:29" x14ac:dyDescent="0.3">
      <c r="A1940">
        <v>19.38</v>
      </c>
      <c r="B1940">
        <v>28.2</v>
      </c>
      <c r="C1940">
        <v>-65</v>
      </c>
      <c r="D1940">
        <v>-65</v>
      </c>
      <c r="E1940">
        <v>-65</v>
      </c>
      <c r="F1940">
        <v>-102.6826923</v>
      </c>
      <c r="G1940">
        <v>-109.3461538</v>
      </c>
      <c r="H1940">
        <v>-102.1730769</v>
      </c>
      <c r="I1940">
        <v>-111</v>
      </c>
      <c r="J1940">
        <v>-106</v>
      </c>
      <c r="K1940">
        <v>-212</v>
      </c>
      <c r="L1940">
        <v>-5.2504425750000001</v>
      </c>
      <c r="M1940">
        <v>-5.5911633079999996</v>
      </c>
      <c r="N1940">
        <v>-5.2243845679999996</v>
      </c>
      <c r="O1940">
        <v>-5.6757289149999997</v>
      </c>
      <c r="P1940">
        <v>-5.4200654510000001</v>
      </c>
      <c r="Q1940">
        <v>-10.8401309</v>
      </c>
      <c r="R1940">
        <v>-0.26252212899999999</v>
      </c>
      <c r="S1940">
        <v>-0.27955816500000003</v>
      </c>
      <c r="T1940">
        <v>-0.26121922800000003</v>
      </c>
      <c r="U1940">
        <v>-0.28378644600000003</v>
      </c>
      <c r="V1940">
        <v>-0.27100327299999999</v>
      </c>
      <c r="W1940">
        <v>-0.54200654500000001</v>
      </c>
      <c r="X1940">
        <v>-9.8357600000000007E-3</v>
      </c>
      <c r="Y1940">
        <v>6.5472789999999996E-3</v>
      </c>
      <c r="Z1940">
        <v>1.409297408</v>
      </c>
      <c r="AA1940">
        <v>7.3803690000000003E-3</v>
      </c>
      <c r="AB1940">
        <v>-0.17640779100000001</v>
      </c>
      <c r="AC1940">
        <v>1.9242039710000001</v>
      </c>
    </row>
    <row r="1941" spans="1:29" x14ac:dyDescent="0.3">
      <c r="A1941">
        <v>19.39</v>
      </c>
      <c r="B1941">
        <v>28.2</v>
      </c>
      <c r="C1941">
        <v>-65</v>
      </c>
      <c r="D1941">
        <v>-65</v>
      </c>
      <c r="E1941">
        <v>-65</v>
      </c>
      <c r="F1941">
        <v>-99.394230769999993</v>
      </c>
      <c r="G1941">
        <v>-106.1634615</v>
      </c>
      <c r="H1941">
        <v>-99.78846154</v>
      </c>
      <c r="I1941">
        <v>-116</v>
      </c>
      <c r="J1941">
        <v>-100</v>
      </c>
      <c r="K1941">
        <v>-108</v>
      </c>
      <c r="L1941">
        <v>-5.0822946809999996</v>
      </c>
      <c r="M1941">
        <v>-5.4284236789999998</v>
      </c>
      <c r="N1941">
        <v>-5.1024527620000004</v>
      </c>
      <c r="O1941">
        <v>-5.9313923800000001</v>
      </c>
      <c r="P1941">
        <v>-5.1132692930000001</v>
      </c>
      <c r="Q1941">
        <v>-5.5223308360000001</v>
      </c>
      <c r="R1941">
        <v>-0.25411473400000001</v>
      </c>
      <c r="S1941">
        <v>-0.27142118399999998</v>
      </c>
      <c r="T1941">
        <v>-0.25512263800000001</v>
      </c>
      <c r="U1941">
        <v>-0.29656961900000001</v>
      </c>
      <c r="V1941">
        <v>-0.25566346499999998</v>
      </c>
      <c r="W1941">
        <v>-0.27611654200000002</v>
      </c>
      <c r="X1941">
        <v>-9.9918839999999995E-3</v>
      </c>
      <c r="Y1941">
        <v>5.0968810000000002E-3</v>
      </c>
      <c r="Z1941">
        <v>1.369576414</v>
      </c>
      <c r="AA1941">
        <v>2.3617178999999999E-2</v>
      </c>
      <c r="AB1941">
        <v>0</v>
      </c>
      <c r="AC1941">
        <v>1.4532449569999999</v>
      </c>
    </row>
    <row r="1942" spans="1:29" x14ac:dyDescent="0.3">
      <c r="A1942">
        <v>19.399999999999999</v>
      </c>
      <c r="B1942">
        <v>28.2</v>
      </c>
      <c r="C1942">
        <v>-65</v>
      </c>
      <c r="D1942">
        <v>-65</v>
      </c>
      <c r="E1942">
        <v>-65</v>
      </c>
      <c r="F1942">
        <v>-97.49038462</v>
      </c>
      <c r="G1942">
        <v>-101.0961538</v>
      </c>
      <c r="H1942">
        <v>-97.16346154</v>
      </c>
      <c r="I1942">
        <v>-115</v>
      </c>
      <c r="J1942">
        <v>-95</v>
      </c>
      <c r="K1942">
        <v>-80</v>
      </c>
      <c r="L1942">
        <v>-4.9849458999999996</v>
      </c>
      <c r="M1942">
        <v>-5.1693185909999997</v>
      </c>
      <c r="N1942">
        <v>-4.9682294430000002</v>
      </c>
      <c r="O1942">
        <v>-5.8802596869999997</v>
      </c>
      <c r="P1942">
        <v>-4.8576058279999996</v>
      </c>
      <c r="Q1942">
        <v>-4.0906154340000001</v>
      </c>
      <c r="R1942">
        <v>-0.24924729500000001</v>
      </c>
      <c r="S1942">
        <v>-0.25846593000000001</v>
      </c>
      <c r="T1942">
        <v>-0.24841147199999999</v>
      </c>
      <c r="U1942">
        <v>-0.29401298399999998</v>
      </c>
      <c r="V1942">
        <v>-0.242880291</v>
      </c>
      <c r="W1942">
        <v>-0.204530772</v>
      </c>
      <c r="X1942">
        <v>-5.3223810000000002E-3</v>
      </c>
      <c r="Y1942">
        <v>3.630093E-3</v>
      </c>
      <c r="Z1942">
        <v>1.3265345559999999</v>
      </c>
      <c r="AA1942">
        <v>2.9521473999999999E-2</v>
      </c>
      <c r="AB1942">
        <v>4.2610576999999997E-2</v>
      </c>
      <c r="AC1942">
        <v>1.3007439430000001</v>
      </c>
    </row>
    <row r="1943" spans="1:29" x14ac:dyDescent="0.3">
      <c r="A1943">
        <v>19.41</v>
      </c>
      <c r="B1943">
        <v>28.2</v>
      </c>
      <c r="C1943">
        <v>-65</v>
      </c>
      <c r="D1943">
        <v>-65</v>
      </c>
      <c r="E1943">
        <v>-65</v>
      </c>
      <c r="F1943">
        <v>-96.442307690000007</v>
      </c>
      <c r="G1943">
        <v>-97.019230769999993</v>
      </c>
      <c r="H1943">
        <v>-95.278846150000007</v>
      </c>
      <c r="I1943">
        <v>-103</v>
      </c>
      <c r="J1943">
        <v>-76</v>
      </c>
      <c r="K1943">
        <v>-97</v>
      </c>
      <c r="L1943">
        <v>-4.9313549050000001</v>
      </c>
      <c r="M1943">
        <v>-4.9608545350000002</v>
      </c>
      <c r="N1943">
        <v>-4.8718639829999999</v>
      </c>
      <c r="O1943">
        <v>-5.2666673719999997</v>
      </c>
      <c r="P1943">
        <v>-3.8860846630000001</v>
      </c>
      <c r="Q1943">
        <v>-4.9598712139999996</v>
      </c>
      <c r="R1943">
        <v>-0.246567745</v>
      </c>
      <c r="S1943">
        <v>-0.24804272699999999</v>
      </c>
      <c r="T1943">
        <v>-0.24359319900000001</v>
      </c>
      <c r="U1943">
        <v>-0.26333336899999998</v>
      </c>
      <c r="V1943">
        <v>-0.19430423299999999</v>
      </c>
      <c r="W1943">
        <v>-0.247993561</v>
      </c>
      <c r="X1943">
        <v>-8.5158100000000002E-4</v>
      </c>
      <c r="Y1943">
        <v>2.4746909999999998E-3</v>
      </c>
      <c r="Z1943">
        <v>1.2950941600000001</v>
      </c>
      <c r="AA1943">
        <v>3.9853989999999999E-2</v>
      </c>
      <c r="AB1943">
        <v>-1.2783173E-2</v>
      </c>
      <c r="AC1943">
        <v>1.237949408</v>
      </c>
    </row>
    <row r="1944" spans="1:29" x14ac:dyDescent="0.3">
      <c r="A1944">
        <v>19.420000000000002</v>
      </c>
      <c r="B1944">
        <v>28.2</v>
      </c>
      <c r="C1944">
        <v>-65</v>
      </c>
      <c r="D1944">
        <v>-65</v>
      </c>
      <c r="E1944">
        <v>-65</v>
      </c>
      <c r="F1944">
        <v>-94.99038462</v>
      </c>
      <c r="G1944">
        <v>-93.567307690000007</v>
      </c>
      <c r="H1944">
        <v>-93.096153849999993</v>
      </c>
      <c r="I1944">
        <v>-72</v>
      </c>
      <c r="J1944">
        <v>-93</v>
      </c>
      <c r="K1944">
        <v>-93</v>
      </c>
      <c r="L1944">
        <v>-4.8571141679999998</v>
      </c>
      <c r="M1944">
        <v>-4.7843484119999999</v>
      </c>
      <c r="N1944">
        <v>-4.7602570479999997</v>
      </c>
      <c r="O1944">
        <v>-3.6815538910000001</v>
      </c>
      <c r="P1944">
        <v>-4.7553404419999996</v>
      </c>
      <c r="Q1944">
        <v>-4.7553404419999996</v>
      </c>
      <c r="R1944">
        <v>-0.242855708</v>
      </c>
      <c r="S1944">
        <v>-0.23921742100000001</v>
      </c>
      <c r="T1944">
        <v>-0.238012852</v>
      </c>
      <c r="U1944">
        <v>-0.18407769500000001</v>
      </c>
      <c r="V1944">
        <v>-0.23776702199999999</v>
      </c>
      <c r="W1944">
        <v>-0.23776702199999999</v>
      </c>
      <c r="X1944">
        <v>2.1005659999999999E-3</v>
      </c>
      <c r="Y1944">
        <v>2.015808E-3</v>
      </c>
      <c r="Z1944">
        <v>1.263308739</v>
      </c>
      <c r="AA1944">
        <v>-3.0997548E-2</v>
      </c>
      <c r="AB1944">
        <v>-1.7896443000000001E-2</v>
      </c>
      <c r="AC1944">
        <v>1.157213577</v>
      </c>
    </row>
    <row r="1945" spans="1:29" x14ac:dyDescent="0.3">
      <c r="A1945">
        <v>19.43</v>
      </c>
      <c r="B1945">
        <v>28.2</v>
      </c>
      <c r="C1945">
        <v>-65</v>
      </c>
      <c r="D1945">
        <v>-65</v>
      </c>
      <c r="E1945">
        <v>-65</v>
      </c>
      <c r="F1945">
        <v>-93.057692309999993</v>
      </c>
      <c r="G1945">
        <v>-90.769230769999993</v>
      </c>
      <c r="H1945">
        <v>-90.5</v>
      </c>
      <c r="I1945">
        <v>-89</v>
      </c>
      <c r="J1945">
        <v>-96</v>
      </c>
      <c r="K1945">
        <v>-89</v>
      </c>
      <c r="L1945">
        <v>-4.7582904050000003</v>
      </c>
      <c r="M1945">
        <v>-4.6412752040000003</v>
      </c>
      <c r="N1945">
        <v>-4.6275087099999999</v>
      </c>
      <c r="O1945">
        <v>-4.5508096709999997</v>
      </c>
      <c r="P1945">
        <v>-4.9087385210000001</v>
      </c>
      <c r="Q1945">
        <v>-4.5508096709999997</v>
      </c>
      <c r="R1945">
        <v>-0.23791451999999999</v>
      </c>
      <c r="S1945">
        <v>-0.23206376000000001</v>
      </c>
      <c r="T1945">
        <v>-0.23137543599999999</v>
      </c>
      <c r="U1945">
        <v>-0.22754048399999999</v>
      </c>
      <c r="V1945">
        <v>-0.245436926</v>
      </c>
      <c r="W1945">
        <v>-0.22754048399999999</v>
      </c>
      <c r="X1945">
        <v>3.377938E-3</v>
      </c>
      <c r="Y1945">
        <v>2.4091360000000001E-3</v>
      </c>
      <c r="Z1945">
        <v>1.2304451160000001</v>
      </c>
      <c r="AA1945">
        <v>-1.0332516E-2</v>
      </c>
      <c r="AB1945">
        <v>5.9654809999999999E-3</v>
      </c>
      <c r="AC1945">
        <v>1.2289787599999999</v>
      </c>
    </row>
    <row r="1946" spans="1:29" x14ac:dyDescent="0.3">
      <c r="A1946">
        <v>19.440000000000001</v>
      </c>
      <c r="B1946">
        <v>28.2</v>
      </c>
      <c r="C1946">
        <v>-65</v>
      </c>
      <c r="D1946">
        <v>-65</v>
      </c>
      <c r="E1946">
        <v>-65</v>
      </c>
      <c r="F1946">
        <v>-90.61538462</v>
      </c>
      <c r="G1946">
        <v>-89.442307690000007</v>
      </c>
      <c r="H1946">
        <v>-86.58653846</v>
      </c>
      <c r="I1946">
        <v>-93</v>
      </c>
      <c r="J1946">
        <v>-97</v>
      </c>
      <c r="K1946">
        <v>-86</v>
      </c>
      <c r="L1946">
        <v>-4.6334086360000004</v>
      </c>
      <c r="M1946">
        <v>-4.5734260539999996</v>
      </c>
      <c r="N1946">
        <v>-4.4274028830000001</v>
      </c>
      <c r="O1946">
        <v>-4.7553404419999996</v>
      </c>
      <c r="P1946">
        <v>-4.9598712139999996</v>
      </c>
      <c r="Q1946">
        <v>-4.3974115920000001</v>
      </c>
      <c r="R1946">
        <v>-0.23167043200000001</v>
      </c>
      <c r="S1946">
        <v>-0.22867130299999999</v>
      </c>
      <c r="T1946">
        <v>-0.22137014399999999</v>
      </c>
      <c r="U1946">
        <v>-0.23776702199999999</v>
      </c>
      <c r="V1946">
        <v>-0.247993561</v>
      </c>
      <c r="W1946">
        <v>-0.21987058000000001</v>
      </c>
      <c r="X1946">
        <v>1.7315480000000001E-3</v>
      </c>
      <c r="Y1946">
        <v>5.8671490000000003E-3</v>
      </c>
      <c r="Z1946">
        <v>1.1959857519999999</v>
      </c>
      <c r="AA1946">
        <v>-5.9042950000000004E-3</v>
      </c>
      <c r="AB1946">
        <v>1.5339808E-2</v>
      </c>
      <c r="AC1946">
        <v>1.237949408</v>
      </c>
    </row>
    <row r="1947" spans="1:29" x14ac:dyDescent="0.3">
      <c r="A1947">
        <v>19.45</v>
      </c>
      <c r="B1947">
        <v>28.2</v>
      </c>
      <c r="C1947">
        <v>-65</v>
      </c>
      <c r="D1947">
        <v>-65</v>
      </c>
      <c r="E1947">
        <v>-65</v>
      </c>
      <c r="F1947">
        <v>-87.74038462</v>
      </c>
      <c r="G1947">
        <v>-87.99038462</v>
      </c>
      <c r="H1947">
        <v>-82.903846150000007</v>
      </c>
      <c r="I1947">
        <v>-96</v>
      </c>
      <c r="J1947">
        <v>-85</v>
      </c>
      <c r="K1947">
        <v>-65</v>
      </c>
      <c r="L1947">
        <v>-4.4864021440000004</v>
      </c>
      <c r="M1947">
        <v>-4.4991853170000002</v>
      </c>
      <c r="N1947">
        <v>-4.2390969079999996</v>
      </c>
      <c r="O1947">
        <v>-4.9087385210000001</v>
      </c>
      <c r="P1947">
        <v>-4.3462788989999996</v>
      </c>
      <c r="Q1947">
        <v>-3.32362504</v>
      </c>
      <c r="R1947">
        <v>-0.22432010699999999</v>
      </c>
      <c r="S1947">
        <v>-0.22495926599999999</v>
      </c>
      <c r="T1947">
        <v>-0.211954845</v>
      </c>
      <c r="U1947">
        <v>-0.245436926</v>
      </c>
      <c r="V1947">
        <v>-0.21731394500000001</v>
      </c>
      <c r="W1947">
        <v>-0.166181252</v>
      </c>
      <c r="X1947">
        <v>-3.6901799999999998E-4</v>
      </c>
      <c r="Y1947">
        <v>8.4565609999999996E-3</v>
      </c>
      <c r="Z1947">
        <v>1.1600600320000001</v>
      </c>
      <c r="AA1947">
        <v>1.6236811E-2</v>
      </c>
      <c r="AB1947">
        <v>4.3462789000000002E-2</v>
      </c>
      <c r="AC1947">
        <v>1.10338969</v>
      </c>
    </row>
    <row r="1948" spans="1:29" x14ac:dyDescent="0.3">
      <c r="A1948">
        <v>19.46</v>
      </c>
      <c r="B1948">
        <v>28.2</v>
      </c>
      <c r="C1948">
        <v>-65</v>
      </c>
      <c r="D1948">
        <v>-65</v>
      </c>
      <c r="E1948">
        <v>-65</v>
      </c>
      <c r="F1948">
        <v>-85.192307690000007</v>
      </c>
      <c r="G1948">
        <v>-87.28846154</v>
      </c>
      <c r="H1948">
        <v>-79.721153849999993</v>
      </c>
      <c r="I1948">
        <v>-97</v>
      </c>
      <c r="J1948">
        <v>-64</v>
      </c>
      <c r="K1948">
        <v>-76</v>
      </c>
      <c r="L1948">
        <v>-4.3561121089999997</v>
      </c>
      <c r="M1948">
        <v>-4.4632940999999997</v>
      </c>
      <c r="N1948">
        <v>-4.0763572799999999</v>
      </c>
      <c r="O1948">
        <v>-4.9598712139999996</v>
      </c>
      <c r="P1948">
        <v>-3.272492347</v>
      </c>
      <c r="Q1948">
        <v>-3.8860846630000001</v>
      </c>
      <c r="R1948">
        <v>-0.21780560500000001</v>
      </c>
      <c r="S1948">
        <v>-0.22316470499999999</v>
      </c>
      <c r="T1948">
        <v>-0.20381786399999999</v>
      </c>
      <c r="U1948">
        <v>-0.247993561</v>
      </c>
      <c r="V1948">
        <v>-0.163624617</v>
      </c>
      <c r="W1948">
        <v>-0.19430423299999999</v>
      </c>
      <c r="X1948">
        <v>-3.0940780000000001E-3</v>
      </c>
      <c r="Y1948">
        <v>1.1111528000000001E-2</v>
      </c>
      <c r="Z1948">
        <v>1.131207324</v>
      </c>
      <c r="AA1948">
        <v>4.8710431999999998E-2</v>
      </c>
      <c r="AB1948">
        <v>7.669904E-3</v>
      </c>
      <c r="AC1948">
        <v>1.0630217740000001</v>
      </c>
    </row>
    <row r="1949" spans="1:29" x14ac:dyDescent="0.3">
      <c r="A1949">
        <v>19.47</v>
      </c>
      <c r="B1949">
        <v>28.2</v>
      </c>
      <c r="C1949">
        <v>-65</v>
      </c>
      <c r="D1949">
        <v>-65</v>
      </c>
      <c r="E1949">
        <v>-65</v>
      </c>
      <c r="F1949">
        <v>-83</v>
      </c>
      <c r="G1949">
        <v>-86.74038462</v>
      </c>
      <c r="H1949">
        <v>-76.903846150000007</v>
      </c>
      <c r="I1949">
        <v>-94</v>
      </c>
      <c r="J1949">
        <v>-84</v>
      </c>
      <c r="K1949">
        <v>-72</v>
      </c>
      <c r="L1949">
        <v>-4.2440135129999996</v>
      </c>
      <c r="M1949">
        <v>-4.4352694509999999</v>
      </c>
      <c r="N1949">
        <v>-3.93230075</v>
      </c>
      <c r="O1949">
        <v>-4.8064731350000001</v>
      </c>
      <c r="P1949">
        <v>-4.2951462060000001</v>
      </c>
      <c r="Q1949">
        <v>-3.6815538910000001</v>
      </c>
      <c r="R1949">
        <v>-0.212200676</v>
      </c>
      <c r="S1949">
        <v>-0.22176347299999999</v>
      </c>
      <c r="T1949">
        <v>-0.19661503799999999</v>
      </c>
      <c r="U1949">
        <v>-0.240323657</v>
      </c>
      <c r="V1949">
        <v>-0.21475731000000001</v>
      </c>
      <c r="W1949">
        <v>-0.18407769500000001</v>
      </c>
      <c r="X1949">
        <v>-5.5210830000000004E-3</v>
      </c>
      <c r="Y1949">
        <v>1.3578023999999999E-2</v>
      </c>
      <c r="Z1949">
        <v>1.106279273</v>
      </c>
      <c r="AA1949">
        <v>1.4760736999999999E-2</v>
      </c>
      <c r="AB1949">
        <v>2.8975193E-2</v>
      </c>
      <c r="AC1949">
        <v>1.1213309849999999</v>
      </c>
    </row>
    <row r="1950" spans="1:29" x14ac:dyDescent="0.3">
      <c r="A1950">
        <v>19.48</v>
      </c>
      <c r="B1950">
        <v>28.2</v>
      </c>
      <c r="C1950">
        <v>-65</v>
      </c>
      <c r="D1950">
        <v>-65</v>
      </c>
      <c r="E1950">
        <v>-65</v>
      </c>
      <c r="F1950">
        <v>-80.769230769999993</v>
      </c>
      <c r="G1950">
        <v>-85.58653846</v>
      </c>
      <c r="H1950">
        <v>-75.317307690000007</v>
      </c>
      <c r="I1950">
        <v>-65</v>
      </c>
      <c r="J1950">
        <v>-85</v>
      </c>
      <c r="K1950">
        <v>-75</v>
      </c>
      <c r="L1950">
        <v>-4.1299482750000003</v>
      </c>
      <c r="M1950">
        <v>-4.3762701899999996</v>
      </c>
      <c r="N1950">
        <v>-3.8511767670000001</v>
      </c>
      <c r="O1950">
        <v>-3.32362504</v>
      </c>
      <c r="P1950">
        <v>-4.3462788989999996</v>
      </c>
      <c r="Q1950">
        <v>-3.8349519700000001</v>
      </c>
      <c r="R1950">
        <v>-0.20649741399999999</v>
      </c>
      <c r="S1950">
        <v>-0.21881350999999999</v>
      </c>
      <c r="T1950">
        <v>-0.19255883800000001</v>
      </c>
      <c r="U1950">
        <v>-0.166181252</v>
      </c>
      <c r="V1950">
        <v>-0.21731394500000001</v>
      </c>
      <c r="W1950">
        <v>-0.19174759799999999</v>
      </c>
      <c r="X1950">
        <v>-7.1107009999999997E-3</v>
      </c>
      <c r="Y1950">
        <v>1.3397749E-2</v>
      </c>
      <c r="Z1950">
        <v>1.083982038</v>
      </c>
      <c r="AA1950">
        <v>-2.9521473999999999E-2</v>
      </c>
      <c r="AB1950" s="1">
        <v>2.7800000000000003E-17</v>
      </c>
      <c r="AC1950">
        <v>1.009197887</v>
      </c>
    </row>
    <row r="1951" spans="1:29" x14ac:dyDescent="0.3">
      <c r="A1951">
        <v>19.489999999999998</v>
      </c>
      <c r="B1951">
        <v>28.2</v>
      </c>
      <c r="C1951">
        <v>-65</v>
      </c>
      <c r="D1951">
        <v>-65</v>
      </c>
      <c r="E1951">
        <v>-65</v>
      </c>
      <c r="F1951">
        <v>-79.567307690000007</v>
      </c>
      <c r="G1951">
        <v>-84.32692308</v>
      </c>
      <c r="H1951">
        <v>-73.778846150000007</v>
      </c>
      <c r="I1951">
        <v>-71</v>
      </c>
      <c r="J1951">
        <v>-90</v>
      </c>
      <c r="K1951">
        <v>-75</v>
      </c>
      <c r="L1951">
        <v>-4.0684907109999999</v>
      </c>
      <c r="M1951">
        <v>-4.3118626630000003</v>
      </c>
      <c r="N1951">
        <v>-3.7725110850000001</v>
      </c>
      <c r="O1951">
        <v>-3.6304211980000001</v>
      </c>
      <c r="P1951">
        <v>-4.6019423640000001</v>
      </c>
      <c r="Q1951">
        <v>-3.8349519700000001</v>
      </c>
      <c r="R1951">
        <v>-0.20342453599999999</v>
      </c>
      <c r="S1951">
        <v>-0.21559313299999999</v>
      </c>
      <c r="T1951">
        <v>-0.188625554</v>
      </c>
      <c r="U1951">
        <v>-0.18152106000000001</v>
      </c>
      <c r="V1951">
        <v>-0.23009711799999999</v>
      </c>
      <c r="W1951">
        <v>-0.19174759799999999</v>
      </c>
      <c r="X1951">
        <v>-7.0255430000000004E-3</v>
      </c>
      <c r="Y1951">
        <v>1.3922187000000001E-2</v>
      </c>
      <c r="Z1951">
        <v>1.066040742</v>
      </c>
      <c r="AA1951">
        <v>-2.8045400000000002E-2</v>
      </c>
      <c r="AB1951">
        <v>9.374327E-3</v>
      </c>
      <c r="AC1951">
        <v>1.0585364500000001</v>
      </c>
    </row>
    <row r="1952" spans="1:29" x14ac:dyDescent="0.3">
      <c r="A1952">
        <v>19.5</v>
      </c>
      <c r="B1952">
        <v>28.2</v>
      </c>
      <c r="C1952">
        <v>-65</v>
      </c>
      <c r="D1952">
        <v>-65</v>
      </c>
      <c r="E1952">
        <v>-65</v>
      </c>
      <c r="F1952">
        <v>-78.49038462</v>
      </c>
      <c r="G1952">
        <v>-82.70192308</v>
      </c>
      <c r="H1952">
        <v>-73.221153849999993</v>
      </c>
      <c r="I1952">
        <v>-67</v>
      </c>
      <c r="J1952">
        <v>-95</v>
      </c>
      <c r="K1952">
        <v>-59</v>
      </c>
      <c r="L1952">
        <v>-4.013424734</v>
      </c>
      <c r="M1952">
        <v>-4.2287720369999997</v>
      </c>
      <c r="N1952">
        <v>-3.7439947760000001</v>
      </c>
      <c r="O1952">
        <v>-3.425890426</v>
      </c>
      <c r="P1952">
        <v>-4.8576058279999996</v>
      </c>
      <c r="Q1952">
        <v>-3.0168288830000001</v>
      </c>
      <c r="R1952">
        <v>-0.200671237</v>
      </c>
      <c r="S1952">
        <v>-0.211438602</v>
      </c>
      <c r="T1952">
        <v>-0.187199739</v>
      </c>
      <c r="U1952">
        <v>-0.17129452100000001</v>
      </c>
      <c r="V1952">
        <v>-0.242880291</v>
      </c>
      <c r="W1952">
        <v>-0.15084144399999999</v>
      </c>
      <c r="X1952">
        <v>-6.2165409999999999E-3</v>
      </c>
      <c r="Y1952">
        <v>1.2570120000000001E-2</v>
      </c>
      <c r="Z1952">
        <v>1.051420311</v>
      </c>
      <c r="AA1952">
        <v>-4.1330064E-2</v>
      </c>
      <c r="AB1952">
        <v>3.7497308E-2</v>
      </c>
      <c r="AC1952">
        <v>0.99125659099999996</v>
      </c>
    </row>
    <row r="1953" spans="1:29" x14ac:dyDescent="0.3">
      <c r="A1953">
        <v>19.510000000000002</v>
      </c>
      <c r="B1953">
        <v>28.2</v>
      </c>
      <c r="C1953">
        <v>-65</v>
      </c>
      <c r="D1953">
        <v>-65</v>
      </c>
      <c r="E1953">
        <v>-65</v>
      </c>
      <c r="F1953">
        <v>-77.182692309999993</v>
      </c>
      <c r="G1953">
        <v>-81.230769230000007</v>
      </c>
      <c r="H1953">
        <v>-73.11538462</v>
      </c>
      <c r="I1953">
        <v>-67</v>
      </c>
      <c r="J1953">
        <v>-90</v>
      </c>
      <c r="K1953">
        <v>-72</v>
      </c>
      <c r="L1953">
        <v>-3.9465589049999998</v>
      </c>
      <c r="M1953">
        <v>-4.1535479799999999</v>
      </c>
      <c r="N1953">
        <v>-3.7385865100000002</v>
      </c>
      <c r="O1953">
        <v>-3.425890426</v>
      </c>
      <c r="P1953">
        <v>-4.6019423640000001</v>
      </c>
      <c r="Q1953">
        <v>-3.6815538910000001</v>
      </c>
      <c r="R1953">
        <v>-0.197327945</v>
      </c>
      <c r="S1953">
        <v>-0.20767739900000001</v>
      </c>
      <c r="T1953">
        <v>-0.18692932500000001</v>
      </c>
      <c r="U1953">
        <v>-0.17129452100000001</v>
      </c>
      <c r="V1953">
        <v>-0.23009711799999999</v>
      </c>
      <c r="W1953">
        <v>-0.18407769500000001</v>
      </c>
      <c r="X1953">
        <v>-5.9752599999999996E-3</v>
      </c>
      <c r="Y1953">
        <v>1.0382231E-2</v>
      </c>
      <c r="Z1953">
        <v>1.0384818769999999</v>
      </c>
      <c r="AA1953">
        <v>-3.3949695000000002E-2</v>
      </c>
      <c r="AB1953">
        <v>1.107875E-2</v>
      </c>
      <c r="AC1953">
        <v>1.0271391830000001</v>
      </c>
    </row>
    <row r="1954" spans="1:29" x14ac:dyDescent="0.3">
      <c r="A1954">
        <v>19.52</v>
      </c>
      <c r="B1954">
        <v>28.2</v>
      </c>
      <c r="C1954">
        <v>-65</v>
      </c>
      <c r="D1954">
        <v>-65</v>
      </c>
      <c r="E1954">
        <v>-65</v>
      </c>
      <c r="F1954">
        <v>-76.28846154</v>
      </c>
      <c r="G1954">
        <v>-80.721153849999993</v>
      </c>
      <c r="H1954">
        <v>-73.24038462</v>
      </c>
      <c r="I1954">
        <v>-72</v>
      </c>
      <c r="J1954">
        <v>-66</v>
      </c>
      <c r="K1954">
        <v>-72</v>
      </c>
      <c r="L1954">
        <v>-3.9008344780000002</v>
      </c>
      <c r="M1954">
        <v>-4.1274899730000003</v>
      </c>
      <c r="N1954">
        <v>-3.7449780970000002</v>
      </c>
      <c r="O1954">
        <v>-3.6815538910000001</v>
      </c>
      <c r="P1954">
        <v>-3.374757733</v>
      </c>
      <c r="Q1954">
        <v>-3.6815538910000001</v>
      </c>
      <c r="R1954">
        <v>-0.195041724</v>
      </c>
      <c r="S1954">
        <v>-0.20637449899999999</v>
      </c>
      <c r="T1954">
        <v>-0.18724890499999999</v>
      </c>
      <c r="U1954">
        <v>-0.18407769500000001</v>
      </c>
      <c r="V1954">
        <v>-0.168737887</v>
      </c>
      <c r="W1954">
        <v>-0.18407769500000001</v>
      </c>
      <c r="X1954">
        <v>-6.5429809999999998E-3</v>
      </c>
      <c r="Y1954">
        <v>8.9728039999999992E-3</v>
      </c>
      <c r="Z1954">
        <v>1.032745837</v>
      </c>
      <c r="AA1954">
        <v>8.8564420000000008E-3</v>
      </c>
      <c r="AB1954">
        <v>-5.1132690000000001E-3</v>
      </c>
      <c r="AC1954">
        <v>0.94191802800000002</v>
      </c>
    </row>
    <row r="1955" spans="1:29" x14ac:dyDescent="0.3">
      <c r="A1955">
        <v>19.53</v>
      </c>
      <c r="B1955">
        <v>28.2</v>
      </c>
      <c r="C1955">
        <v>-65</v>
      </c>
      <c r="D1955">
        <v>-65</v>
      </c>
      <c r="E1955">
        <v>-65</v>
      </c>
      <c r="F1955">
        <v>-75.182692309999993</v>
      </c>
      <c r="G1955">
        <v>-80.96153846</v>
      </c>
      <c r="H1955">
        <v>-74.16346154</v>
      </c>
      <c r="I1955">
        <v>-59</v>
      </c>
      <c r="J1955">
        <v>-81</v>
      </c>
      <c r="K1955">
        <v>-73</v>
      </c>
      <c r="L1955">
        <v>-3.8442935189999998</v>
      </c>
      <c r="M1955">
        <v>-4.1397814850000003</v>
      </c>
      <c r="N1955">
        <v>-3.7921775050000002</v>
      </c>
      <c r="O1955">
        <v>-3.0168288830000001</v>
      </c>
      <c r="P1955">
        <v>-4.1417481269999996</v>
      </c>
      <c r="Q1955">
        <v>-3.7326865840000001</v>
      </c>
      <c r="R1955">
        <v>-0.192214676</v>
      </c>
      <c r="S1955">
        <v>-0.206989074</v>
      </c>
      <c r="T1955">
        <v>-0.18960887500000001</v>
      </c>
      <c r="U1955">
        <v>-0.15084144399999999</v>
      </c>
      <c r="V1955">
        <v>-0.207087406</v>
      </c>
      <c r="W1955">
        <v>-0.18663432899999999</v>
      </c>
      <c r="X1955">
        <v>-8.5300029999999995E-3</v>
      </c>
      <c r="Y1955">
        <v>6.6620000000000004E-3</v>
      </c>
      <c r="Z1955">
        <v>1.033004606</v>
      </c>
      <c r="AA1955">
        <v>-3.2473621000000001E-2</v>
      </c>
      <c r="AB1955">
        <v>-5.1132690000000001E-3</v>
      </c>
      <c r="AC1955">
        <v>0.95537399899999997</v>
      </c>
    </row>
    <row r="1956" spans="1:29" x14ac:dyDescent="0.3">
      <c r="A1956">
        <v>19.54</v>
      </c>
      <c r="B1956">
        <v>28.2</v>
      </c>
      <c r="C1956">
        <v>-65</v>
      </c>
      <c r="D1956">
        <v>-65</v>
      </c>
      <c r="E1956">
        <v>-65</v>
      </c>
      <c r="F1956">
        <v>-74.125</v>
      </c>
      <c r="G1956">
        <v>-80.442307690000007</v>
      </c>
      <c r="H1956">
        <v>-74.24038462</v>
      </c>
      <c r="I1956">
        <v>-147</v>
      </c>
      <c r="J1956">
        <v>-150</v>
      </c>
      <c r="K1956">
        <v>-73</v>
      </c>
      <c r="L1956">
        <v>-3.790210863</v>
      </c>
      <c r="M1956">
        <v>-4.113231818</v>
      </c>
      <c r="N1956">
        <v>-3.7961107900000002</v>
      </c>
      <c r="O1956">
        <v>-7.5165058609999997</v>
      </c>
      <c r="P1956">
        <v>-7.6699039390000001</v>
      </c>
      <c r="Q1956">
        <v>-3.7326865840000001</v>
      </c>
      <c r="R1956">
        <v>-0.189510543</v>
      </c>
      <c r="S1956">
        <v>-0.205661591</v>
      </c>
      <c r="T1956">
        <v>-0.189805539</v>
      </c>
      <c r="U1956">
        <v>-0.375825293</v>
      </c>
      <c r="V1956">
        <v>-0.38349519700000001</v>
      </c>
      <c r="W1956">
        <v>-0.18663432899999999</v>
      </c>
      <c r="X1956">
        <v>-9.324812E-3</v>
      </c>
      <c r="Y1956">
        <v>5.1870179999999998E-3</v>
      </c>
      <c r="Z1956">
        <v>1.02627662</v>
      </c>
      <c r="AA1956">
        <v>-4.4282210000000004E-3</v>
      </c>
      <c r="AB1956">
        <v>0.12868394399999999</v>
      </c>
      <c r="AC1956">
        <v>1.659569858</v>
      </c>
    </row>
    <row r="1957" spans="1:29" x14ac:dyDescent="0.3">
      <c r="A1957">
        <v>19.55</v>
      </c>
      <c r="B1957">
        <v>28.2</v>
      </c>
      <c r="C1957">
        <v>-65</v>
      </c>
      <c r="D1957">
        <v>-65</v>
      </c>
      <c r="E1957">
        <v>-65</v>
      </c>
      <c r="F1957">
        <v>-73.45192308</v>
      </c>
      <c r="G1957">
        <v>-79.41346154</v>
      </c>
      <c r="H1957">
        <v>-74.21153846</v>
      </c>
      <c r="I1957">
        <v>0</v>
      </c>
      <c r="J1957">
        <v>0</v>
      </c>
      <c r="K1957">
        <v>-74</v>
      </c>
      <c r="L1957">
        <v>-3.7557946279999999</v>
      </c>
      <c r="M1957">
        <v>-4.0606241430000001</v>
      </c>
      <c r="N1957">
        <v>-3.7946358080000002</v>
      </c>
      <c r="O1957">
        <v>0</v>
      </c>
      <c r="P1957">
        <v>0</v>
      </c>
      <c r="Q1957">
        <v>-3.7838192770000001</v>
      </c>
      <c r="R1957">
        <v>-0.18778973099999999</v>
      </c>
      <c r="S1957">
        <v>-0.20303120699999999</v>
      </c>
      <c r="T1957">
        <v>-0.18973179000000001</v>
      </c>
      <c r="U1957">
        <v>0</v>
      </c>
      <c r="V1957">
        <v>0</v>
      </c>
      <c r="W1957">
        <v>-0.18919096399999999</v>
      </c>
      <c r="X1957">
        <v>-8.7996700000000008E-3</v>
      </c>
      <c r="Y1957">
        <v>3.7857860000000002E-3</v>
      </c>
      <c r="Z1957">
        <v>1.0185135599999999</v>
      </c>
      <c r="AA1957">
        <v>0</v>
      </c>
      <c r="AB1957">
        <v>-0.12612730899999999</v>
      </c>
      <c r="AC1957">
        <v>0.331913972</v>
      </c>
    </row>
    <row r="1958" spans="1:29" x14ac:dyDescent="0.3">
      <c r="A1958">
        <v>19.559999999999999</v>
      </c>
      <c r="B1958">
        <v>28.2</v>
      </c>
      <c r="C1958">
        <v>-65</v>
      </c>
      <c r="D1958">
        <v>-65</v>
      </c>
      <c r="E1958">
        <v>-65</v>
      </c>
      <c r="F1958">
        <v>-73.221153849999993</v>
      </c>
      <c r="G1958">
        <v>-77.95192308</v>
      </c>
      <c r="H1958">
        <v>-74.307692309999993</v>
      </c>
      <c r="I1958">
        <v>-69</v>
      </c>
      <c r="J1958">
        <v>-76</v>
      </c>
      <c r="K1958">
        <v>-60</v>
      </c>
      <c r="L1958">
        <v>-3.7439947760000001</v>
      </c>
      <c r="M1958">
        <v>-3.9858917460000001</v>
      </c>
      <c r="N1958">
        <v>-3.7995524129999998</v>
      </c>
      <c r="O1958">
        <v>-3.5281558120000001</v>
      </c>
      <c r="P1958">
        <v>-3.8860846630000001</v>
      </c>
      <c r="Q1958">
        <v>-3.0679615760000001</v>
      </c>
      <c r="R1958">
        <v>-0.187199739</v>
      </c>
      <c r="S1958">
        <v>-0.199294587</v>
      </c>
      <c r="T1958">
        <v>-0.18997762100000001</v>
      </c>
      <c r="U1958">
        <v>-0.17640779100000001</v>
      </c>
      <c r="V1958">
        <v>-0.19430423299999999</v>
      </c>
      <c r="W1958">
        <v>-0.15339807899999999</v>
      </c>
      <c r="X1958">
        <v>-6.9829640000000004E-3</v>
      </c>
      <c r="Y1958">
        <v>2.1796950000000002E-3</v>
      </c>
      <c r="Z1958">
        <v>1.0113542929999999</v>
      </c>
      <c r="AA1958">
        <v>-1.0332516E-2</v>
      </c>
      <c r="AB1958">
        <v>2.1305289000000002E-2</v>
      </c>
      <c r="AC1958">
        <v>0.91949140799999995</v>
      </c>
    </row>
    <row r="1959" spans="1:29" x14ac:dyDescent="0.3">
      <c r="A1959">
        <v>19.57</v>
      </c>
      <c r="B1959">
        <v>28.2</v>
      </c>
      <c r="C1959">
        <v>-65</v>
      </c>
      <c r="D1959">
        <v>-65</v>
      </c>
      <c r="E1959">
        <v>-65</v>
      </c>
      <c r="F1959">
        <v>-73.192307690000007</v>
      </c>
      <c r="G1959">
        <v>-76.00961538</v>
      </c>
      <c r="H1959">
        <v>-73.682692309999993</v>
      </c>
      <c r="I1959">
        <v>-120</v>
      </c>
      <c r="J1959">
        <v>-58</v>
      </c>
      <c r="K1959">
        <v>-77</v>
      </c>
      <c r="L1959">
        <v>-3.7425197940000001</v>
      </c>
      <c r="M1959">
        <v>-3.8865763229999999</v>
      </c>
      <c r="N1959">
        <v>-3.7675944800000001</v>
      </c>
      <c r="O1959">
        <v>-6.1359231520000002</v>
      </c>
      <c r="P1959">
        <v>-2.9656961900000001</v>
      </c>
      <c r="Q1959">
        <v>-3.9372173560000001</v>
      </c>
      <c r="R1959">
        <v>-0.18712598999999999</v>
      </c>
      <c r="S1959">
        <v>-0.19432881599999999</v>
      </c>
      <c r="T1959">
        <v>-0.188379724</v>
      </c>
      <c r="U1959">
        <v>-0.30679615799999999</v>
      </c>
      <c r="V1959">
        <v>-0.14828480899999999</v>
      </c>
      <c r="W1959">
        <v>-0.19686086799999999</v>
      </c>
      <c r="X1959">
        <v>-4.1585540000000001E-3</v>
      </c>
      <c r="Y1959">
        <v>1.565119E-3</v>
      </c>
      <c r="Z1959">
        <v>0.99970970199999998</v>
      </c>
      <c r="AA1959">
        <v>9.1516569000000006E-2</v>
      </c>
      <c r="AB1959">
        <v>2.0453077E-2</v>
      </c>
      <c r="AC1959">
        <v>1.143757605</v>
      </c>
    </row>
    <row r="1960" spans="1:29" x14ac:dyDescent="0.3">
      <c r="A1960">
        <v>19.579999999999998</v>
      </c>
      <c r="B1960">
        <v>28.2</v>
      </c>
      <c r="C1960">
        <v>-65</v>
      </c>
      <c r="D1960">
        <v>-65</v>
      </c>
      <c r="E1960">
        <v>-65</v>
      </c>
      <c r="F1960">
        <v>-73.221153849999993</v>
      </c>
      <c r="G1960">
        <v>-74.375</v>
      </c>
      <c r="H1960">
        <v>-72.78846154</v>
      </c>
      <c r="I1960">
        <v>-70</v>
      </c>
      <c r="J1960">
        <v>-146</v>
      </c>
      <c r="K1960">
        <v>-145</v>
      </c>
      <c r="L1960">
        <v>-3.7439947760000001</v>
      </c>
      <c r="M1960">
        <v>-3.8029940369999999</v>
      </c>
      <c r="N1960">
        <v>-3.721870053</v>
      </c>
      <c r="O1960">
        <v>-3.5792885050000001</v>
      </c>
      <c r="P1960">
        <v>-7.4653731680000002</v>
      </c>
      <c r="Q1960">
        <v>-7.4142404749999997</v>
      </c>
      <c r="R1960">
        <v>-0.187199739</v>
      </c>
      <c r="S1960">
        <v>-0.190149702</v>
      </c>
      <c r="T1960">
        <v>-0.18609350299999999</v>
      </c>
      <c r="U1960">
        <v>-0.17896442500000001</v>
      </c>
      <c r="V1960">
        <v>-0.37326865799999998</v>
      </c>
      <c r="W1960">
        <v>-0.37071202399999997</v>
      </c>
      <c r="X1960">
        <v>-1.703162E-3</v>
      </c>
      <c r="Y1960">
        <v>1.7208119999999999E-3</v>
      </c>
      <c r="Z1960">
        <v>0.98849639199999995</v>
      </c>
      <c r="AA1960">
        <v>-0.11218160100000001</v>
      </c>
      <c r="AB1960">
        <v>-6.3063654999999996E-2</v>
      </c>
      <c r="AC1960">
        <v>1.619201943</v>
      </c>
    </row>
    <row r="1961" spans="1:29" x14ac:dyDescent="0.3">
      <c r="A1961">
        <v>19.59</v>
      </c>
      <c r="B1961">
        <v>28.2</v>
      </c>
      <c r="C1961">
        <v>-65</v>
      </c>
      <c r="D1961">
        <v>-65</v>
      </c>
      <c r="E1961">
        <v>-65</v>
      </c>
      <c r="F1961">
        <v>-72.778846150000007</v>
      </c>
      <c r="G1961">
        <v>-72.08653846</v>
      </c>
      <c r="H1961">
        <v>-71.5</v>
      </c>
      <c r="I1961">
        <v>-71</v>
      </c>
      <c r="J1961">
        <v>0</v>
      </c>
      <c r="K1961">
        <v>0</v>
      </c>
      <c r="L1961">
        <v>-3.7213783920000001</v>
      </c>
      <c r="M1961">
        <v>-3.6859788359999999</v>
      </c>
      <c r="N1961">
        <v>-3.6559875439999998</v>
      </c>
      <c r="O1961">
        <v>-3.6304211980000001</v>
      </c>
      <c r="P1961">
        <v>0</v>
      </c>
      <c r="Q1961">
        <v>0</v>
      </c>
      <c r="R1961">
        <v>-0.18606892</v>
      </c>
      <c r="S1961">
        <v>-0.18429894199999999</v>
      </c>
      <c r="T1961">
        <v>-0.18279937700000001</v>
      </c>
      <c r="U1961">
        <v>-0.18152106000000001</v>
      </c>
      <c r="V1961">
        <v>0</v>
      </c>
      <c r="W1961">
        <v>0</v>
      </c>
      <c r="X1961">
        <v>1.0218969999999999E-3</v>
      </c>
      <c r="Y1961">
        <v>1.5897019999999999E-3</v>
      </c>
      <c r="Z1961">
        <v>0.97046884</v>
      </c>
      <c r="AA1961">
        <v>0.10480123299999999</v>
      </c>
      <c r="AB1961">
        <v>6.0507020000000002E-2</v>
      </c>
      <c r="AC1961">
        <v>0.31845800000000002</v>
      </c>
    </row>
    <row r="1962" spans="1:29" x14ac:dyDescent="0.3">
      <c r="A1962">
        <v>19.600000000000001</v>
      </c>
      <c r="B1962">
        <v>28.2</v>
      </c>
      <c r="C1962">
        <v>-65</v>
      </c>
      <c r="D1962">
        <v>-65</v>
      </c>
      <c r="E1962">
        <v>-65</v>
      </c>
      <c r="F1962">
        <v>-72.16346154</v>
      </c>
      <c r="G1962">
        <v>-69.95192308</v>
      </c>
      <c r="H1962">
        <v>-69.95192308</v>
      </c>
      <c r="I1962">
        <v>-71</v>
      </c>
      <c r="J1962">
        <v>-135</v>
      </c>
      <c r="K1962">
        <v>-124</v>
      </c>
      <c r="L1962">
        <v>-3.6899121199999998</v>
      </c>
      <c r="M1962">
        <v>-3.5768302030000001</v>
      </c>
      <c r="N1962">
        <v>-3.5768302030000001</v>
      </c>
      <c r="O1962">
        <v>-3.6304211980000001</v>
      </c>
      <c r="P1962">
        <v>-6.9029135449999997</v>
      </c>
      <c r="Q1962">
        <v>-6.3404539230000001</v>
      </c>
      <c r="R1962">
        <v>-0.18449560600000001</v>
      </c>
      <c r="S1962">
        <v>-0.17884151000000001</v>
      </c>
      <c r="T1962">
        <v>-0.17884151000000001</v>
      </c>
      <c r="U1962">
        <v>-0.18152106000000001</v>
      </c>
      <c r="V1962">
        <v>-0.34514567699999998</v>
      </c>
      <c r="W1962">
        <v>-0.31702269599999999</v>
      </c>
      <c r="X1962">
        <v>3.2643939999999999E-3</v>
      </c>
      <c r="Y1962">
        <v>1.8846990000000001E-3</v>
      </c>
      <c r="Z1962">
        <v>0.95119057200000001</v>
      </c>
      <c r="AA1962">
        <v>-9.4468716999999994E-2</v>
      </c>
      <c r="AB1962">
        <v>-3.5792885000000003E-2</v>
      </c>
      <c r="AC1962">
        <v>1.480156901</v>
      </c>
    </row>
    <row r="1963" spans="1:29" x14ac:dyDescent="0.3">
      <c r="A1963">
        <v>19.61</v>
      </c>
      <c r="B1963">
        <v>28.2</v>
      </c>
      <c r="C1963">
        <v>-65</v>
      </c>
      <c r="D1963">
        <v>-65</v>
      </c>
      <c r="E1963">
        <v>-65</v>
      </c>
      <c r="F1963">
        <v>-71.95192308</v>
      </c>
      <c r="G1963">
        <v>-68.567307690000007</v>
      </c>
      <c r="H1963">
        <v>-68.46153846</v>
      </c>
      <c r="I1963">
        <v>-73</v>
      </c>
      <c r="J1963">
        <v>-53</v>
      </c>
      <c r="K1963">
        <v>-68</v>
      </c>
      <c r="L1963">
        <v>-3.679095588</v>
      </c>
      <c r="M1963">
        <v>-3.5060310889999999</v>
      </c>
      <c r="N1963">
        <v>-3.5006228240000001</v>
      </c>
      <c r="O1963">
        <v>-3.7326865840000001</v>
      </c>
      <c r="P1963">
        <v>-2.710032725</v>
      </c>
      <c r="Q1963">
        <v>-3.4770231190000001</v>
      </c>
      <c r="R1963">
        <v>-0.18395477900000001</v>
      </c>
      <c r="S1963">
        <v>-0.175301554</v>
      </c>
      <c r="T1963">
        <v>-0.175031141</v>
      </c>
      <c r="U1963">
        <v>-0.18663432899999999</v>
      </c>
      <c r="V1963">
        <v>-0.13550163600000001</v>
      </c>
      <c r="W1963">
        <v>-0.17385115600000001</v>
      </c>
      <c r="X1963">
        <v>4.9959419999999997E-3</v>
      </c>
      <c r="Y1963">
        <v>3.0646839999999998E-3</v>
      </c>
      <c r="Z1963">
        <v>0.93734644700000003</v>
      </c>
      <c r="AA1963">
        <v>2.9521473999999999E-2</v>
      </c>
      <c r="AB1963">
        <v>-8.5221150000000002E-3</v>
      </c>
      <c r="AC1963">
        <v>0.87015284500000001</v>
      </c>
    </row>
    <row r="1964" spans="1:29" x14ac:dyDescent="0.3">
      <c r="A1964">
        <v>19.62</v>
      </c>
      <c r="B1964">
        <v>28.2</v>
      </c>
      <c r="C1964">
        <v>-65</v>
      </c>
      <c r="D1964">
        <v>-65</v>
      </c>
      <c r="E1964">
        <v>-65</v>
      </c>
      <c r="F1964">
        <v>-71.03846154</v>
      </c>
      <c r="G1964">
        <v>-67.33653846</v>
      </c>
      <c r="H1964">
        <v>-67.13461538</v>
      </c>
      <c r="I1964">
        <v>-69</v>
      </c>
      <c r="J1964">
        <v>-65</v>
      </c>
      <c r="K1964">
        <v>-65</v>
      </c>
      <c r="L1964">
        <v>-3.6323878399999998</v>
      </c>
      <c r="M1964">
        <v>-3.4430985440000001</v>
      </c>
      <c r="N1964">
        <v>-3.4327736729999998</v>
      </c>
      <c r="O1964">
        <v>-3.5281558120000001</v>
      </c>
      <c r="P1964">
        <v>-3.32362504</v>
      </c>
      <c r="Q1964">
        <v>-3.32362504</v>
      </c>
      <c r="R1964">
        <v>-0.18161939199999999</v>
      </c>
      <c r="S1964">
        <v>-0.17215492700000001</v>
      </c>
      <c r="T1964">
        <v>-0.17163868400000001</v>
      </c>
      <c r="U1964">
        <v>-0.17640779100000001</v>
      </c>
      <c r="V1964">
        <v>-0.166181252</v>
      </c>
      <c r="W1964">
        <v>-0.166181252</v>
      </c>
      <c r="X1964">
        <v>5.4643110000000003E-3</v>
      </c>
      <c r="Y1964">
        <v>3.4989840000000001E-3</v>
      </c>
      <c r="Z1964">
        <v>0.92177719800000002</v>
      </c>
      <c r="AA1964">
        <v>5.9042950000000004E-3</v>
      </c>
      <c r="AB1964">
        <v>3.4088460000000001E-3</v>
      </c>
      <c r="AC1964">
        <v>0.89257946399999999</v>
      </c>
    </row>
    <row r="1965" spans="1:29" x14ac:dyDescent="0.3">
      <c r="A1965">
        <v>19.63</v>
      </c>
      <c r="B1965">
        <v>28.2</v>
      </c>
      <c r="C1965">
        <v>-65</v>
      </c>
      <c r="D1965">
        <v>-65</v>
      </c>
      <c r="E1965">
        <v>-65</v>
      </c>
      <c r="F1965">
        <v>-70.096153849999993</v>
      </c>
      <c r="G1965">
        <v>-66.58653846</v>
      </c>
      <c r="H1965">
        <v>-65.067307690000007</v>
      </c>
      <c r="I1965">
        <v>-57</v>
      </c>
      <c r="J1965">
        <v>-64</v>
      </c>
      <c r="K1965">
        <v>-62</v>
      </c>
      <c r="L1965">
        <v>-3.5842051100000001</v>
      </c>
      <c r="M1965">
        <v>-3.404749024</v>
      </c>
      <c r="N1965">
        <v>-3.3270666640000002</v>
      </c>
      <c r="O1965">
        <v>-2.9145634970000001</v>
      </c>
      <c r="P1965">
        <v>-3.272492347</v>
      </c>
      <c r="Q1965">
        <v>-3.1702269620000001</v>
      </c>
      <c r="R1965">
        <v>-0.17921025600000001</v>
      </c>
      <c r="S1965">
        <v>-0.17023745100000001</v>
      </c>
      <c r="T1965">
        <v>-0.16635333299999999</v>
      </c>
      <c r="U1965">
        <v>-0.14572817499999999</v>
      </c>
      <c r="V1965">
        <v>-0.163624617</v>
      </c>
      <c r="W1965">
        <v>-0.158511348</v>
      </c>
      <c r="X1965">
        <v>5.180451E-3</v>
      </c>
      <c r="Y1965">
        <v>5.5803470000000003E-3</v>
      </c>
      <c r="Z1965">
        <v>0.90491410500000002</v>
      </c>
      <c r="AA1965">
        <v>-1.0332516E-2</v>
      </c>
      <c r="AB1965">
        <v>-2.5566349999999998E-3</v>
      </c>
      <c r="AC1965">
        <v>0.82081428099999998</v>
      </c>
    </row>
    <row r="1966" spans="1:29" x14ac:dyDescent="0.3">
      <c r="A1966">
        <v>19.64</v>
      </c>
      <c r="B1966">
        <v>28.2</v>
      </c>
      <c r="C1966">
        <v>-65</v>
      </c>
      <c r="D1966">
        <v>-65</v>
      </c>
      <c r="E1966">
        <v>-65</v>
      </c>
      <c r="F1966">
        <v>-69.182692309999993</v>
      </c>
      <c r="G1966">
        <v>-66.00961538</v>
      </c>
      <c r="H1966">
        <v>-62.90384615</v>
      </c>
      <c r="I1966">
        <v>-74</v>
      </c>
      <c r="J1966">
        <v>-63</v>
      </c>
      <c r="K1966">
        <v>-58</v>
      </c>
      <c r="L1966">
        <v>-3.5374973619999999</v>
      </c>
      <c r="M1966">
        <v>-3.3752493939999999</v>
      </c>
      <c r="N1966">
        <v>-3.216443049</v>
      </c>
      <c r="O1966">
        <v>-3.7838192770000001</v>
      </c>
      <c r="P1966">
        <v>-3.2213596550000001</v>
      </c>
      <c r="Q1966">
        <v>-2.9656961900000001</v>
      </c>
      <c r="R1966">
        <v>-0.17687486799999999</v>
      </c>
      <c r="S1966">
        <v>-0.16876247</v>
      </c>
      <c r="T1966">
        <v>-0.160822152</v>
      </c>
      <c r="U1966">
        <v>-0.18919096399999999</v>
      </c>
      <c r="V1966">
        <v>-0.161067983</v>
      </c>
      <c r="W1966">
        <v>-0.14828480899999999</v>
      </c>
      <c r="X1966">
        <v>4.6836949999999999E-3</v>
      </c>
      <c r="Y1966">
        <v>7.9976779999999994E-3</v>
      </c>
      <c r="Z1966">
        <v>0.88852542199999995</v>
      </c>
      <c r="AA1966">
        <v>1.6236811E-2</v>
      </c>
      <c r="AB1966">
        <v>1.7896443000000001E-2</v>
      </c>
      <c r="AC1966">
        <v>0.87463816900000002</v>
      </c>
    </row>
    <row r="1967" spans="1:29" x14ac:dyDescent="0.3">
      <c r="A1967">
        <v>19.649999999999999</v>
      </c>
      <c r="B1967">
        <v>28.2</v>
      </c>
      <c r="C1967">
        <v>-65</v>
      </c>
      <c r="D1967">
        <v>-65</v>
      </c>
      <c r="E1967">
        <v>-65</v>
      </c>
      <c r="F1967">
        <v>-67.605769230000007</v>
      </c>
      <c r="G1967">
        <v>-64.855769230000007</v>
      </c>
      <c r="H1967">
        <v>-60.82692308</v>
      </c>
      <c r="I1967">
        <v>-71</v>
      </c>
      <c r="J1967">
        <v>-62</v>
      </c>
      <c r="K1967">
        <v>-56</v>
      </c>
      <c r="L1967">
        <v>-3.4568650380000001</v>
      </c>
      <c r="M1967">
        <v>-3.316250133</v>
      </c>
      <c r="N1967">
        <v>-3.1102443800000001</v>
      </c>
      <c r="O1967">
        <v>-3.6304211980000001</v>
      </c>
      <c r="P1967">
        <v>-3.1702269620000001</v>
      </c>
      <c r="Q1967">
        <v>-2.8634308040000001</v>
      </c>
      <c r="R1967">
        <v>-0.172843252</v>
      </c>
      <c r="S1967">
        <v>-0.165812507</v>
      </c>
      <c r="T1967">
        <v>-0.15551221900000001</v>
      </c>
      <c r="U1967">
        <v>-0.18152106000000001</v>
      </c>
      <c r="V1967">
        <v>-0.158511348</v>
      </c>
      <c r="W1967">
        <v>-0.14317154000000001</v>
      </c>
      <c r="X1967">
        <v>4.0592029999999999E-3</v>
      </c>
      <c r="Y1967">
        <v>9.2104400000000003E-3</v>
      </c>
      <c r="Z1967">
        <v>0.86696136400000001</v>
      </c>
      <c r="AA1967">
        <v>1.3284663E-2</v>
      </c>
      <c r="AB1967">
        <v>1.7896443000000001E-2</v>
      </c>
      <c r="AC1967">
        <v>0.84772622500000006</v>
      </c>
    </row>
    <row r="1968" spans="1:29" x14ac:dyDescent="0.3">
      <c r="A1968">
        <v>19.66</v>
      </c>
      <c r="B1968">
        <v>28.2</v>
      </c>
      <c r="C1968">
        <v>-65</v>
      </c>
      <c r="D1968">
        <v>-65</v>
      </c>
      <c r="E1968">
        <v>-65</v>
      </c>
      <c r="F1968">
        <v>-66.269230769999993</v>
      </c>
      <c r="G1968">
        <v>-63.25</v>
      </c>
      <c r="H1968">
        <v>-58.24038462</v>
      </c>
      <c r="I1968">
        <v>-72</v>
      </c>
      <c r="J1968">
        <v>-60</v>
      </c>
      <c r="K1968">
        <v>-44</v>
      </c>
      <c r="L1968">
        <v>-3.3885242280000001</v>
      </c>
      <c r="M1968">
        <v>-3.234142828</v>
      </c>
      <c r="N1968">
        <v>-2.9779877030000002</v>
      </c>
      <c r="O1968">
        <v>-3.6815538910000001</v>
      </c>
      <c r="P1968">
        <v>-3.0679615760000001</v>
      </c>
      <c r="Q1968">
        <v>-2.2498384890000001</v>
      </c>
      <c r="R1968">
        <v>-0.16942621099999999</v>
      </c>
      <c r="S1968">
        <v>-0.161707141</v>
      </c>
      <c r="T1968">
        <v>-0.148899385</v>
      </c>
      <c r="U1968">
        <v>-0.18407769500000001</v>
      </c>
      <c r="V1968">
        <v>-0.15339807899999999</v>
      </c>
      <c r="W1968">
        <v>-0.11249192399999999</v>
      </c>
      <c r="X1968">
        <v>4.4566069999999996E-3</v>
      </c>
      <c r="Y1968">
        <v>1.1111528000000001E-2</v>
      </c>
      <c r="Z1968">
        <v>0.84216269799999999</v>
      </c>
      <c r="AA1968">
        <v>1.7712884000000002E-2</v>
      </c>
      <c r="AB1968">
        <v>3.7497308E-2</v>
      </c>
      <c r="AC1968">
        <v>0.78941701399999997</v>
      </c>
    </row>
    <row r="1969" spans="1:29" x14ac:dyDescent="0.3">
      <c r="A1969">
        <v>19.670000000000002</v>
      </c>
      <c r="B1969">
        <v>28.2</v>
      </c>
      <c r="C1969">
        <v>-65</v>
      </c>
      <c r="D1969">
        <v>-65</v>
      </c>
      <c r="E1969">
        <v>-65</v>
      </c>
      <c r="F1969">
        <v>-65.192307690000007</v>
      </c>
      <c r="G1969">
        <v>-62.47115385</v>
      </c>
      <c r="H1969">
        <v>-56.65384615</v>
      </c>
      <c r="I1969">
        <v>-73</v>
      </c>
      <c r="J1969">
        <v>-47</v>
      </c>
      <c r="K1969">
        <v>-54</v>
      </c>
      <c r="L1969">
        <v>-3.3334582510000001</v>
      </c>
      <c r="M1969">
        <v>-3.194318327</v>
      </c>
      <c r="N1969">
        <v>-2.8968637190000002</v>
      </c>
      <c r="O1969">
        <v>-3.7326865840000001</v>
      </c>
      <c r="P1969">
        <v>-2.4032365680000001</v>
      </c>
      <c r="Q1969">
        <v>-2.761165418</v>
      </c>
      <c r="R1969">
        <v>-0.16667291300000001</v>
      </c>
      <c r="S1969">
        <v>-0.15971591600000001</v>
      </c>
      <c r="T1969">
        <v>-0.14484318600000001</v>
      </c>
      <c r="U1969">
        <v>-0.18663432899999999</v>
      </c>
      <c r="V1969">
        <v>-0.120161828</v>
      </c>
      <c r="W1969">
        <v>-0.13805827100000001</v>
      </c>
      <c r="X1969">
        <v>4.0166239999999999E-3</v>
      </c>
      <c r="Y1969">
        <v>1.2234152E-2</v>
      </c>
      <c r="Z1969">
        <v>0.82672283300000005</v>
      </c>
      <c r="AA1969">
        <v>3.8377915999999998E-2</v>
      </c>
      <c r="AB1969">
        <v>1.0226539E-2</v>
      </c>
      <c r="AC1969">
        <v>0.78044636599999995</v>
      </c>
    </row>
    <row r="1970" spans="1:29" x14ac:dyDescent="0.3">
      <c r="A1970">
        <v>19.68</v>
      </c>
      <c r="B1970">
        <v>28.2</v>
      </c>
      <c r="C1970">
        <v>-65</v>
      </c>
      <c r="D1970">
        <v>-65</v>
      </c>
      <c r="E1970">
        <v>-65</v>
      </c>
      <c r="F1970">
        <v>-64.21153846</v>
      </c>
      <c r="G1970">
        <v>-61.91346154</v>
      </c>
      <c r="H1970">
        <v>-55.28846154</v>
      </c>
      <c r="I1970">
        <v>-53</v>
      </c>
      <c r="J1970">
        <v>-61</v>
      </c>
      <c r="K1970">
        <v>-55</v>
      </c>
      <c r="L1970">
        <v>-3.2833088789999998</v>
      </c>
      <c r="M1970">
        <v>-3.1658020169999999</v>
      </c>
      <c r="N1970">
        <v>-2.8270479260000001</v>
      </c>
      <c r="O1970">
        <v>-2.710032725</v>
      </c>
      <c r="P1970">
        <v>-3.1190942690000001</v>
      </c>
      <c r="Q1970">
        <v>-2.812298111</v>
      </c>
      <c r="R1970">
        <v>-0.16416544399999999</v>
      </c>
      <c r="S1970">
        <v>-0.15829010099999999</v>
      </c>
      <c r="T1970">
        <v>-0.14135239599999999</v>
      </c>
      <c r="U1970">
        <v>-0.13550163600000001</v>
      </c>
      <c r="V1970">
        <v>-0.15595471299999999</v>
      </c>
      <c r="W1970">
        <v>-0.14061490600000001</v>
      </c>
      <c r="X1970">
        <v>3.3921310000000001E-3</v>
      </c>
      <c r="Y1970">
        <v>1.3250250999999999E-2</v>
      </c>
      <c r="Z1970">
        <v>0.81369814200000001</v>
      </c>
      <c r="AA1970">
        <v>-1.1808590000000001E-2</v>
      </c>
      <c r="AB1970">
        <v>3.4088460000000001E-3</v>
      </c>
      <c r="AC1970">
        <v>0.75801974599999999</v>
      </c>
    </row>
    <row r="1971" spans="1:29" x14ac:dyDescent="0.3">
      <c r="A1971">
        <v>19.690000000000001</v>
      </c>
      <c r="B1971">
        <v>28.2</v>
      </c>
      <c r="C1971">
        <v>-65</v>
      </c>
      <c r="D1971">
        <v>-65</v>
      </c>
      <c r="E1971">
        <v>-65</v>
      </c>
      <c r="F1971">
        <v>-63.94230769</v>
      </c>
      <c r="G1971">
        <v>-61.88461538</v>
      </c>
      <c r="H1971">
        <v>-54.45192308</v>
      </c>
      <c r="I1971">
        <v>-64</v>
      </c>
      <c r="J1971">
        <v>-62</v>
      </c>
      <c r="K1971">
        <v>-55</v>
      </c>
      <c r="L1971">
        <v>-3.2695423840000002</v>
      </c>
      <c r="M1971">
        <v>-3.164327036</v>
      </c>
      <c r="N1971">
        <v>-2.7842734619999998</v>
      </c>
      <c r="O1971">
        <v>-3.272492347</v>
      </c>
      <c r="P1971">
        <v>-3.1702269620000001</v>
      </c>
      <c r="Q1971">
        <v>-2.812298111</v>
      </c>
      <c r="R1971">
        <v>-0.163477119</v>
      </c>
      <c r="S1971">
        <v>-0.158216352</v>
      </c>
      <c r="T1971">
        <v>-0.13921367300000001</v>
      </c>
      <c r="U1971">
        <v>-0.163624617</v>
      </c>
      <c r="V1971">
        <v>-0.158511348</v>
      </c>
      <c r="W1971">
        <v>-0.14061490600000001</v>
      </c>
      <c r="X1971">
        <v>3.037306E-3</v>
      </c>
      <c r="Y1971">
        <v>1.4422042E-2</v>
      </c>
      <c r="Z1971">
        <v>0.80860902499999998</v>
      </c>
      <c r="AA1971">
        <v>2.952147E-3</v>
      </c>
      <c r="AB1971">
        <v>1.3635385E-2</v>
      </c>
      <c r="AC1971">
        <v>0.81184363299999995</v>
      </c>
    </row>
    <row r="1972" spans="1:29" x14ac:dyDescent="0.3">
      <c r="A1972">
        <v>19.7</v>
      </c>
      <c r="B1972">
        <v>28.2</v>
      </c>
      <c r="C1972">
        <v>-65</v>
      </c>
      <c r="D1972">
        <v>-65</v>
      </c>
      <c r="E1972">
        <v>-65</v>
      </c>
      <c r="F1972">
        <v>-64.278846150000007</v>
      </c>
      <c r="G1972">
        <v>-62.75961538</v>
      </c>
      <c r="H1972">
        <v>-54.97115385</v>
      </c>
      <c r="I1972">
        <v>-64</v>
      </c>
      <c r="J1972">
        <v>-63</v>
      </c>
      <c r="K1972">
        <v>-54</v>
      </c>
      <c r="L1972">
        <v>-3.2867505019999999</v>
      </c>
      <c r="M1972">
        <v>-3.209068142</v>
      </c>
      <c r="N1972">
        <v>-2.8108231300000002</v>
      </c>
      <c r="O1972">
        <v>-3.272492347</v>
      </c>
      <c r="P1972">
        <v>-3.2213596550000001</v>
      </c>
      <c r="Q1972">
        <v>-2.761165418</v>
      </c>
      <c r="R1972">
        <v>-0.16433752500000001</v>
      </c>
      <c r="S1972">
        <v>-0.16045340699999999</v>
      </c>
      <c r="T1972">
        <v>-0.140541156</v>
      </c>
      <c r="U1972">
        <v>-0.163624617</v>
      </c>
      <c r="V1972">
        <v>-0.161067983</v>
      </c>
      <c r="W1972">
        <v>-0.13805827100000001</v>
      </c>
      <c r="X1972">
        <v>2.242497E-3</v>
      </c>
      <c r="Y1972">
        <v>1.4569540000000001E-2</v>
      </c>
      <c r="Z1972">
        <v>0.81637208500000003</v>
      </c>
      <c r="AA1972">
        <v>1.476074E-3</v>
      </c>
      <c r="AB1972">
        <v>1.6192018999999998E-2</v>
      </c>
      <c r="AC1972">
        <v>0.81184363299999995</v>
      </c>
    </row>
    <row r="1973" spans="1:29" x14ac:dyDescent="0.3">
      <c r="A1973">
        <v>19.71</v>
      </c>
      <c r="B1973">
        <v>28.2</v>
      </c>
      <c r="C1973">
        <v>-65</v>
      </c>
      <c r="D1973">
        <v>-65</v>
      </c>
      <c r="E1973">
        <v>-65</v>
      </c>
      <c r="F1973">
        <v>-64.66346154</v>
      </c>
      <c r="G1973">
        <v>-63.44230769</v>
      </c>
      <c r="H1973">
        <v>-55.875</v>
      </c>
      <c r="I1973">
        <v>-62</v>
      </c>
      <c r="J1973">
        <v>-67</v>
      </c>
      <c r="K1973">
        <v>-43</v>
      </c>
      <c r="L1973">
        <v>-3.306416923</v>
      </c>
      <c r="M1973">
        <v>-3.243976038</v>
      </c>
      <c r="N1973">
        <v>-2.8570392170000001</v>
      </c>
      <c r="O1973">
        <v>-3.1702269620000001</v>
      </c>
      <c r="P1973">
        <v>-3.425890426</v>
      </c>
      <c r="Q1973">
        <v>-2.198705796</v>
      </c>
      <c r="R1973">
        <v>-0.16532084599999999</v>
      </c>
      <c r="S1973">
        <v>-0.162198802</v>
      </c>
      <c r="T1973">
        <v>-0.142851961</v>
      </c>
      <c r="U1973">
        <v>-0.158511348</v>
      </c>
      <c r="V1973">
        <v>-0.17129452100000001</v>
      </c>
      <c r="W1973">
        <v>-0.10993529</v>
      </c>
      <c r="X1973">
        <v>1.8025129999999999E-3</v>
      </c>
      <c r="Y1973">
        <v>1.3938575E-2</v>
      </c>
      <c r="Z1973">
        <v>0.82521334899999998</v>
      </c>
      <c r="AA1973">
        <v>-7.3803690000000003E-3</v>
      </c>
      <c r="AB1973">
        <v>3.6645097000000001E-2</v>
      </c>
      <c r="AC1973">
        <v>0.77147571800000003</v>
      </c>
    </row>
    <row r="1974" spans="1:29" x14ac:dyDescent="0.3">
      <c r="A1974">
        <v>19.72</v>
      </c>
      <c r="B1974">
        <v>28.2</v>
      </c>
      <c r="C1974">
        <v>-65</v>
      </c>
      <c r="D1974">
        <v>-65</v>
      </c>
      <c r="E1974">
        <v>-65</v>
      </c>
      <c r="F1974">
        <v>-64.932692309999993</v>
      </c>
      <c r="G1974">
        <v>-64.17307692</v>
      </c>
      <c r="H1974">
        <v>-57.23076923</v>
      </c>
      <c r="I1974">
        <v>-61</v>
      </c>
      <c r="J1974">
        <v>-55</v>
      </c>
      <c r="K1974">
        <v>-54</v>
      </c>
      <c r="L1974">
        <v>-3.320183417</v>
      </c>
      <c r="M1974">
        <v>-3.2813422370000001</v>
      </c>
      <c r="N1974">
        <v>-2.9263633489999998</v>
      </c>
      <c r="O1974">
        <v>-3.1190942690000001</v>
      </c>
      <c r="P1974">
        <v>-2.812298111</v>
      </c>
      <c r="Q1974">
        <v>-2.761165418</v>
      </c>
      <c r="R1974">
        <v>-0.16600917100000001</v>
      </c>
      <c r="S1974">
        <v>-0.16406711199999999</v>
      </c>
      <c r="T1974">
        <v>-0.146318167</v>
      </c>
      <c r="U1974">
        <v>-0.15595471299999999</v>
      </c>
      <c r="V1974">
        <v>-0.14061490600000001</v>
      </c>
      <c r="W1974">
        <v>-0.13805827100000001</v>
      </c>
      <c r="X1974">
        <v>1.121248E-3</v>
      </c>
      <c r="Y1974">
        <v>1.2479983E-2</v>
      </c>
      <c r="Z1974">
        <v>0.83577973699999997</v>
      </c>
      <c r="AA1974">
        <v>8.8564420000000008E-3</v>
      </c>
      <c r="AB1974">
        <v>6.8176920000000002E-3</v>
      </c>
      <c r="AC1974">
        <v>0.76250507000000001</v>
      </c>
    </row>
    <row r="1975" spans="1:29" x14ac:dyDescent="0.3">
      <c r="A1975">
        <v>19.73</v>
      </c>
      <c r="B1975">
        <v>28.2</v>
      </c>
      <c r="C1975">
        <v>-65</v>
      </c>
      <c r="D1975">
        <v>-65</v>
      </c>
      <c r="E1975">
        <v>-65</v>
      </c>
      <c r="F1975">
        <v>-64.682692309999993</v>
      </c>
      <c r="G1975">
        <v>-64.50961538</v>
      </c>
      <c r="H1975">
        <v>-58.18269231</v>
      </c>
      <c r="I1975">
        <v>-60</v>
      </c>
      <c r="J1975">
        <v>-67</v>
      </c>
      <c r="K1975">
        <v>-55</v>
      </c>
      <c r="L1975">
        <v>-3.3074002440000001</v>
      </c>
      <c r="M1975">
        <v>-3.2985503540000001</v>
      </c>
      <c r="N1975">
        <v>-2.9750377399999999</v>
      </c>
      <c r="O1975">
        <v>-3.0679615760000001</v>
      </c>
      <c r="P1975">
        <v>-3.425890426</v>
      </c>
      <c r="Q1975">
        <v>-2.812298111</v>
      </c>
      <c r="R1975">
        <v>-0.16537001200000001</v>
      </c>
      <c r="S1975">
        <v>-0.164927518</v>
      </c>
      <c r="T1975">
        <v>-0.148751887</v>
      </c>
      <c r="U1975">
        <v>-0.15339807899999999</v>
      </c>
      <c r="V1975">
        <v>-0.17129452100000001</v>
      </c>
      <c r="W1975">
        <v>-0.14061490600000001</v>
      </c>
      <c r="X1975">
        <v>2.55474E-4</v>
      </c>
      <c r="Y1975">
        <v>1.0931252000000001E-2</v>
      </c>
      <c r="Z1975">
        <v>0.84043757299999999</v>
      </c>
      <c r="AA1975">
        <v>-1.0332516E-2</v>
      </c>
      <c r="AB1975">
        <v>1.4487596E-2</v>
      </c>
      <c r="AC1975">
        <v>0.81632895699999997</v>
      </c>
    </row>
    <row r="1976" spans="1:29" x14ac:dyDescent="0.3">
      <c r="A1976">
        <v>19.739999999999998</v>
      </c>
      <c r="B1976">
        <v>28.2</v>
      </c>
      <c r="C1976">
        <v>-65</v>
      </c>
      <c r="D1976">
        <v>-65</v>
      </c>
      <c r="E1976">
        <v>-65</v>
      </c>
      <c r="F1976">
        <v>-64.278846150000007</v>
      </c>
      <c r="G1976">
        <v>-64.24038462</v>
      </c>
      <c r="H1976">
        <v>-58.50961538</v>
      </c>
      <c r="I1976">
        <v>-48</v>
      </c>
      <c r="J1976">
        <v>-65</v>
      </c>
      <c r="K1976">
        <v>-56</v>
      </c>
      <c r="L1976">
        <v>-3.2867505019999999</v>
      </c>
      <c r="M1976">
        <v>-3.2847838600000001</v>
      </c>
      <c r="N1976">
        <v>-2.9917541970000001</v>
      </c>
      <c r="O1976">
        <v>-2.4543692610000001</v>
      </c>
      <c r="P1976">
        <v>-3.32362504</v>
      </c>
      <c r="Q1976">
        <v>-2.8634308040000001</v>
      </c>
      <c r="R1976">
        <v>-0.16433752500000001</v>
      </c>
      <c r="S1976">
        <v>-0.16423919300000001</v>
      </c>
      <c r="T1976">
        <v>-0.14958771000000001</v>
      </c>
      <c r="U1976">
        <v>-0.122718463</v>
      </c>
      <c r="V1976">
        <v>-0.166181252</v>
      </c>
      <c r="W1976">
        <v>-0.14317154000000001</v>
      </c>
      <c r="X1976" s="1">
        <v>5.6799999999999998E-5</v>
      </c>
      <c r="Y1976">
        <v>9.8004330000000008E-3</v>
      </c>
      <c r="Z1976">
        <v>0.83888496099999998</v>
      </c>
      <c r="AA1976">
        <v>-2.5093252999999999E-2</v>
      </c>
      <c r="AB1976">
        <v>8.5221199999999998E-4</v>
      </c>
      <c r="AC1976">
        <v>0.75801974599999999</v>
      </c>
    </row>
    <row r="1977" spans="1:29" x14ac:dyDescent="0.3">
      <c r="A1977">
        <v>19.75</v>
      </c>
      <c r="B1977">
        <v>28.2</v>
      </c>
      <c r="C1977">
        <v>-65</v>
      </c>
      <c r="D1977">
        <v>-65</v>
      </c>
      <c r="E1977">
        <v>-65</v>
      </c>
      <c r="F1977">
        <v>-64.096153849999993</v>
      </c>
      <c r="G1977">
        <v>-63.75961538</v>
      </c>
      <c r="H1977">
        <v>-58.73076923</v>
      </c>
      <c r="I1977">
        <v>-57</v>
      </c>
      <c r="J1977">
        <v>-65</v>
      </c>
      <c r="K1977">
        <v>-56</v>
      </c>
      <c r="L1977">
        <v>-3.2774089530000001</v>
      </c>
      <c r="M1977">
        <v>-3.260200835</v>
      </c>
      <c r="N1977">
        <v>-3.0030623890000001</v>
      </c>
      <c r="O1977">
        <v>-2.9145634970000001</v>
      </c>
      <c r="P1977">
        <v>-3.32362504</v>
      </c>
      <c r="Q1977">
        <v>-2.8634308040000001</v>
      </c>
      <c r="R1977">
        <v>-0.163870448</v>
      </c>
      <c r="S1977">
        <v>-0.16301004199999999</v>
      </c>
      <c r="T1977">
        <v>-0.150153119</v>
      </c>
      <c r="U1977">
        <v>-0.14572817499999999</v>
      </c>
      <c r="V1977">
        <v>-0.166181252</v>
      </c>
      <c r="W1977">
        <v>-0.14317154000000001</v>
      </c>
      <c r="X1977">
        <v>4.96756E-4</v>
      </c>
      <c r="Y1977">
        <v>8.8580840000000004E-3</v>
      </c>
      <c r="Z1977">
        <v>0.83690106799999997</v>
      </c>
      <c r="AA1977">
        <v>-1.1808590000000001E-2</v>
      </c>
      <c r="AB1977">
        <v>8.5221150000000002E-3</v>
      </c>
      <c r="AC1977">
        <v>0.798387662</v>
      </c>
    </row>
    <row r="1978" spans="1:29" x14ac:dyDescent="0.3">
      <c r="A1978">
        <v>19.760000000000002</v>
      </c>
      <c r="B1978">
        <v>28.2</v>
      </c>
      <c r="C1978">
        <v>-65</v>
      </c>
      <c r="D1978">
        <v>-65</v>
      </c>
      <c r="E1978">
        <v>-65</v>
      </c>
      <c r="F1978">
        <v>-64.019230769999993</v>
      </c>
      <c r="G1978">
        <v>-63.01923077</v>
      </c>
      <c r="H1978">
        <v>-58.95192308</v>
      </c>
      <c r="I1978">
        <v>-61</v>
      </c>
      <c r="J1978">
        <v>-63</v>
      </c>
      <c r="K1978">
        <v>-46</v>
      </c>
      <c r="L1978">
        <v>-3.2734756690000002</v>
      </c>
      <c r="M1978">
        <v>-3.2223429760000002</v>
      </c>
      <c r="N1978">
        <v>-3.01437058</v>
      </c>
      <c r="O1978">
        <v>-3.1190942690000001</v>
      </c>
      <c r="P1978">
        <v>-3.2213596550000001</v>
      </c>
      <c r="Q1978">
        <v>-2.3521038750000001</v>
      </c>
      <c r="R1978">
        <v>-0.16367378299999999</v>
      </c>
      <c r="S1978">
        <v>-0.16111714899999999</v>
      </c>
      <c r="T1978">
        <v>-0.15071852899999999</v>
      </c>
      <c r="U1978">
        <v>-0.15595471299999999</v>
      </c>
      <c r="V1978">
        <v>-0.161067983</v>
      </c>
      <c r="W1978">
        <v>-0.117605194</v>
      </c>
      <c r="X1978">
        <v>1.476074E-3</v>
      </c>
      <c r="Y1978">
        <v>7.7846249999999999E-3</v>
      </c>
      <c r="Z1978">
        <v>0.83422712499999996</v>
      </c>
      <c r="AA1978">
        <v>-2.952147E-3</v>
      </c>
      <c r="AB1978">
        <v>2.727077E-2</v>
      </c>
      <c r="AC1978">
        <v>0.76250507000000001</v>
      </c>
    </row>
    <row r="1979" spans="1:29" x14ac:dyDescent="0.3">
      <c r="A1979">
        <v>19.77</v>
      </c>
      <c r="B1979">
        <v>28.2</v>
      </c>
      <c r="C1979">
        <v>-65</v>
      </c>
      <c r="D1979">
        <v>-65</v>
      </c>
      <c r="E1979">
        <v>-65</v>
      </c>
      <c r="F1979">
        <v>-63.98076923</v>
      </c>
      <c r="G1979">
        <v>-62.13461538</v>
      </c>
      <c r="H1979">
        <v>-59.41346154</v>
      </c>
      <c r="I1979">
        <v>-123</v>
      </c>
      <c r="J1979">
        <v>-106</v>
      </c>
      <c r="K1979">
        <v>-114</v>
      </c>
      <c r="L1979">
        <v>-3.2715090259999999</v>
      </c>
      <c r="M1979">
        <v>-3.1771102089999999</v>
      </c>
      <c r="N1979">
        <v>-3.0379702850000001</v>
      </c>
      <c r="O1979">
        <v>-6.2893212299999997</v>
      </c>
      <c r="P1979">
        <v>-5.4200654510000001</v>
      </c>
      <c r="Q1979">
        <v>-5.8291269940000001</v>
      </c>
      <c r="R1979">
        <v>-0.16357545100000001</v>
      </c>
      <c r="S1979">
        <v>-0.15885551000000001</v>
      </c>
      <c r="T1979">
        <v>-0.15189851400000001</v>
      </c>
      <c r="U1979">
        <v>-0.31446606199999999</v>
      </c>
      <c r="V1979">
        <v>-0.27100327299999999</v>
      </c>
      <c r="W1979">
        <v>-0.29145634999999998</v>
      </c>
      <c r="X1979">
        <v>2.7250590000000002E-3</v>
      </c>
      <c r="Y1979">
        <v>6.2113109999999997E-3</v>
      </c>
      <c r="Z1979">
        <v>0.83215697499999997</v>
      </c>
      <c r="AA1979">
        <v>2.5093252999999999E-2</v>
      </c>
      <c r="AB1979">
        <v>8.5221199999999998E-4</v>
      </c>
      <c r="AC1979">
        <v>1.5384661120000001</v>
      </c>
    </row>
    <row r="1980" spans="1:29" x14ac:dyDescent="0.3">
      <c r="A1980">
        <v>19.78</v>
      </c>
      <c r="B1980">
        <v>28.2</v>
      </c>
      <c r="C1980">
        <v>-65</v>
      </c>
      <c r="D1980">
        <v>-65</v>
      </c>
      <c r="E1980">
        <v>-65</v>
      </c>
      <c r="F1980">
        <v>-63.875</v>
      </c>
      <c r="G1980">
        <v>-61.35576923</v>
      </c>
      <c r="H1980">
        <v>-59.90384615</v>
      </c>
      <c r="I1980">
        <v>-49</v>
      </c>
      <c r="J1980">
        <v>-57</v>
      </c>
      <c r="K1980">
        <v>-60</v>
      </c>
      <c r="L1980">
        <v>-3.2661007610000001</v>
      </c>
      <c r="M1980">
        <v>-3.1372857079999998</v>
      </c>
      <c r="N1980">
        <v>-3.0630449710000001</v>
      </c>
      <c r="O1980">
        <v>-2.5055019540000001</v>
      </c>
      <c r="P1980">
        <v>-2.9145634970000001</v>
      </c>
      <c r="Q1980">
        <v>-3.0679615760000001</v>
      </c>
      <c r="R1980">
        <v>-0.16330503800000001</v>
      </c>
      <c r="S1980">
        <v>-0.15686428499999999</v>
      </c>
      <c r="T1980">
        <v>-0.15315224899999999</v>
      </c>
      <c r="U1980">
        <v>-0.125275098</v>
      </c>
      <c r="V1980">
        <v>-0.14572817499999999</v>
      </c>
      <c r="W1980">
        <v>-0.15339807899999999</v>
      </c>
      <c r="X1980">
        <v>3.71857E-3</v>
      </c>
      <c r="Y1980">
        <v>4.6216089999999996E-3</v>
      </c>
      <c r="Z1980">
        <v>0.830388723</v>
      </c>
      <c r="AA1980">
        <v>-1.1808590000000001E-2</v>
      </c>
      <c r="AB1980">
        <v>-1.1930962E-2</v>
      </c>
      <c r="AC1980">
        <v>0.74456377399999996</v>
      </c>
    </row>
    <row r="1981" spans="1:29" x14ac:dyDescent="0.3">
      <c r="A1981">
        <v>19.79</v>
      </c>
      <c r="B1981">
        <v>28.2</v>
      </c>
      <c r="C1981">
        <v>-65</v>
      </c>
      <c r="D1981">
        <v>-65</v>
      </c>
      <c r="E1981">
        <v>-65</v>
      </c>
      <c r="F1981">
        <v>-64.03846154</v>
      </c>
      <c r="G1981">
        <v>-60.54807692</v>
      </c>
      <c r="H1981">
        <v>-60.28846154</v>
      </c>
      <c r="I1981">
        <v>-62</v>
      </c>
      <c r="J1981">
        <v>-57</v>
      </c>
      <c r="K1981">
        <v>-59</v>
      </c>
      <c r="L1981">
        <v>-3.2744589899999998</v>
      </c>
      <c r="M1981">
        <v>-3.0959862249999999</v>
      </c>
      <c r="N1981">
        <v>-3.0827113910000001</v>
      </c>
      <c r="O1981">
        <v>-3.1702269620000001</v>
      </c>
      <c r="P1981">
        <v>-2.9145634970000001</v>
      </c>
      <c r="Q1981">
        <v>-3.0168288830000001</v>
      </c>
      <c r="R1981">
        <v>-0.16372294900000001</v>
      </c>
      <c r="S1981">
        <v>-0.15479931099999999</v>
      </c>
      <c r="T1981">
        <v>-0.15413557</v>
      </c>
      <c r="U1981">
        <v>-0.158511348</v>
      </c>
      <c r="V1981">
        <v>-0.14572817499999999</v>
      </c>
      <c r="W1981">
        <v>-0.15084144399999999</v>
      </c>
      <c r="X1981">
        <v>5.1520649999999999E-3</v>
      </c>
      <c r="Y1981">
        <v>3.417041E-3</v>
      </c>
      <c r="Z1981">
        <v>0.82922426400000004</v>
      </c>
      <c r="AA1981">
        <v>7.3803690000000003E-3</v>
      </c>
      <c r="AB1981">
        <v>8.5221199999999998E-4</v>
      </c>
      <c r="AC1981">
        <v>0.798387662</v>
      </c>
    </row>
    <row r="1982" spans="1:29" x14ac:dyDescent="0.3">
      <c r="A1982">
        <v>19.8</v>
      </c>
      <c r="B1982">
        <v>28.2</v>
      </c>
      <c r="C1982">
        <v>-65</v>
      </c>
      <c r="D1982">
        <v>-65</v>
      </c>
      <c r="E1982">
        <v>-65</v>
      </c>
      <c r="F1982">
        <v>-64.5</v>
      </c>
      <c r="G1982">
        <v>-59.66346154</v>
      </c>
      <c r="H1982">
        <v>-60.53846154</v>
      </c>
      <c r="I1982">
        <v>-63</v>
      </c>
      <c r="J1982">
        <v>-54</v>
      </c>
      <c r="K1982">
        <v>-61</v>
      </c>
      <c r="L1982">
        <v>-3.2980586939999998</v>
      </c>
      <c r="M1982">
        <v>-3.050753458</v>
      </c>
      <c r="N1982">
        <v>-3.095494564</v>
      </c>
      <c r="O1982">
        <v>-3.2213596550000001</v>
      </c>
      <c r="P1982">
        <v>-2.761165418</v>
      </c>
      <c r="Q1982">
        <v>-3.1190942690000001</v>
      </c>
      <c r="R1982">
        <v>-0.164902935</v>
      </c>
      <c r="S1982">
        <v>-0.15253767300000001</v>
      </c>
      <c r="T1982">
        <v>-0.154774728</v>
      </c>
      <c r="U1982">
        <v>-0.161067983</v>
      </c>
      <c r="V1982">
        <v>-0.13805827100000001</v>
      </c>
      <c r="W1982">
        <v>-0.15595471299999999</v>
      </c>
      <c r="X1982">
        <v>7.1390869999999997E-3</v>
      </c>
      <c r="Y1982">
        <v>2.6303839999999999E-3</v>
      </c>
      <c r="Z1982">
        <v>0.82844795800000004</v>
      </c>
      <c r="AA1982">
        <v>1.3284663E-2</v>
      </c>
      <c r="AB1982">
        <v>-4.2610579999999999E-3</v>
      </c>
      <c r="AC1982">
        <v>0.798387662</v>
      </c>
    </row>
    <row r="1983" spans="1:29" x14ac:dyDescent="0.3">
      <c r="A1983">
        <v>19.809999999999999</v>
      </c>
      <c r="B1983">
        <v>28.2</v>
      </c>
      <c r="C1983">
        <v>-65</v>
      </c>
      <c r="D1983">
        <v>-65</v>
      </c>
      <c r="E1983">
        <v>-65</v>
      </c>
      <c r="F1983">
        <v>-64.903846150000007</v>
      </c>
      <c r="G1983">
        <v>-58.75961538</v>
      </c>
      <c r="H1983">
        <v>-60.75961538</v>
      </c>
      <c r="I1983">
        <v>-62</v>
      </c>
      <c r="J1983">
        <v>-55</v>
      </c>
      <c r="K1983">
        <v>-46</v>
      </c>
      <c r="L1983">
        <v>-3.318708435</v>
      </c>
      <c r="M1983">
        <v>-3.00453737</v>
      </c>
      <c r="N1983">
        <v>-3.106802756</v>
      </c>
      <c r="O1983">
        <v>-3.1702269620000001</v>
      </c>
      <c r="P1983">
        <v>-2.812298111</v>
      </c>
      <c r="Q1983">
        <v>-2.3521038750000001</v>
      </c>
      <c r="R1983">
        <v>-0.165935422</v>
      </c>
      <c r="S1983">
        <v>-0.15022686900000001</v>
      </c>
      <c r="T1983">
        <v>-0.15534013799999999</v>
      </c>
      <c r="U1983">
        <v>-0.158511348</v>
      </c>
      <c r="V1983">
        <v>-0.14061490600000001</v>
      </c>
      <c r="W1983">
        <v>-0.117605194</v>
      </c>
      <c r="X1983">
        <v>9.0693370000000002E-3</v>
      </c>
      <c r="Y1983">
        <v>1.827338E-3</v>
      </c>
      <c r="Z1983">
        <v>0.827197242</v>
      </c>
      <c r="AA1983">
        <v>1.0332516E-2</v>
      </c>
      <c r="AB1983">
        <v>2.1305289000000002E-2</v>
      </c>
      <c r="AC1983">
        <v>0.73110780200000003</v>
      </c>
    </row>
    <row r="1984" spans="1:29" x14ac:dyDescent="0.3">
      <c r="A1984">
        <v>19.82</v>
      </c>
      <c r="B1984">
        <v>28.2</v>
      </c>
      <c r="C1984">
        <v>-65</v>
      </c>
      <c r="D1984">
        <v>-65</v>
      </c>
      <c r="E1984">
        <v>-65</v>
      </c>
      <c r="F1984">
        <v>-64.63461538</v>
      </c>
      <c r="G1984">
        <v>-57.47115385</v>
      </c>
      <c r="H1984">
        <v>-60.625</v>
      </c>
      <c r="I1984">
        <v>-66</v>
      </c>
      <c r="J1984">
        <v>-43</v>
      </c>
      <c r="K1984">
        <v>-59</v>
      </c>
      <c r="L1984">
        <v>-3.304941941</v>
      </c>
      <c r="M1984">
        <v>-2.9386548619999999</v>
      </c>
      <c r="N1984">
        <v>-3.0999195089999998</v>
      </c>
      <c r="O1984">
        <v>-3.374757733</v>
      </c>
      <c r="P1984">
        <v>-2.198705796</v>
      </c>
      <c r="Q1984">
        <v>-3.0168288830000001</v>
      </c>
      <c r="R1984">
        <v>-0.16524709700000001</v>
      </c>
      <c r="S1984">
        <v>-0.146932743</v>
      </c>
      <c r="T1984">
        <v>-0.15499597500000001</v>
      </c>
      <c r="U1984">
        <v>-0.168737887</v>
      </c>
      <c r="V1984">
        <v>-0.10993529</v>
      </c>
      <c r="W1984">
        <v>-0.15084144399999999</v>
      </c>
      <c r="X1984">
        <v>1.0573796999999999E-2</v>
      </c>
      <c r="Y1984">
        <v>7.2929600000000005E-4</v>
      </c>
      <c r="Z1984">
        <v>0.81960669399999997</v>
      </c>
      <c r="AA1984">
        <v>3.3949695000000002E-2</v>
      </c>
      <c r="AB1984">
        <v>-7.669904E-3</v>
      </c>
      <c r="AC1984">
        <v>0.75353442199999998</v>
      </c>
    </row>
    <row r="1985" spans="1:29" x14ac:dyDescent="0.3">
      <c r="A1985">
        <v>19.829999999999998</v>
      </c>
      <c r="B1985">
        <v>28.2</v>
      </c>
      <c r="C1985">
        <v>-65</v>
      </c>
      <c r="D1985">
        <v>-65</v>
      </c>
      <c r="E1985">
        <v>-65</v>
      </c>
      <c r="F1985">
        <v>-63.75</v>
      </c>
      <c r="G1985">
        <v>-56.04807692</v>
      </c>
      <c r="H1985">
        <v>-59.86538462</v>
      </c>
      <c r="I1985">
        <v>-53</v>
      </c>
      <c r="J1985">
        <v>-52</v>
      </c>
      <c r="K1985">
        <v>-58</v>
      </c>
      <c r="L1985">
        <v>-3.2597091740000002</v>
      </c>
      <c r="M1985">
        <v>-2.8658891070000001</v>
      </c>
      <c r="N1985">
        <v>-3.0610783289999999</v>
      </c>
      <c r="O1985">
        <v>-2.710032725</v>
      </c>
      <c r="P1985">
        <v>-2.658900032</v>
      </c>
      <c r="Q1985">
        <v>-2.9656961900000001</v>
      </c>
      <c r="R1985">
        <v>-0.162985459</v>
      </c>
      <c r="S1985">
        <v>-0.14329445499999999</v>
      </c>
      <c r="T1985">
        <v>-0.15305391600000001</v>
      </c>
      <c r="U1985">
        <v>-0.13550163600000001</v>
      </c>
      <c r="V1985">
        <v>-0.13294500200000001</v>
      </c>
      <c r="W1985">
        <v>-0.14828480899999999</v>
      </c>
      <c r="X1985">
        <v>1.1368606E-2</v>
      </c>
      <c r="Y1985" s="1">
        <v>5.7399999999999999E-5</v>
      </c>
      <c r="Z1985">
        <v>0.80584882499999999</v>
      </c>
      <c r="AA1985">
        <v>1.476074E-3</v>
      </c>
      <c r="AB1985">
        <v>-9.374327E-3</v>
      </c>
      <c r="AC1985">
        <v>0.73110780200000003</v>
      </c>
    </row>
    <row r="1986" spans="1:29" x14ac:dyDescent="0.3">
      <c r="A1986">
        <v>19.84</v>
      </c>
      <c r="B1986">
        <v>28.2</v>
      </c>
      <c r="C1986">
        <v>-65</v>
      </c>
      <c r="D1986">
        <v>-65</v>
      </c>
      <c r="E1986">
        <v>-65</v>
      </c>
      <c r="F1986">
        <v>-62.78846154</v>
      </c>
      <c r="G1986">
        <v>-54.94230769</v>
      </c>
      <c r="H1986">
        <v>-58.875</v>
      </c>
      <c r="I1986">
        <v>-64</v>
      </c>
      <c r="J1986">
        <v>-55</v>
      </c>
      <c r="K1986">
        <v>-61</v>
      </c>
      <c r="L1986">
        <v>-3.2105431229999999</v>
      </c>
      <c r="M1986">
        <v>-2.8093481480000002</v>
      </c>
      <c r="N1986">
        <v>-3.0104372960000001</v>
      </c>
      <c r="O1986">
        <v>-3.272492347</v>
      </c>
      <c r="P1986">
        <v>-2.812298111</v>
      </c>
      <c r="Q1986">
        <v>-3.1190942690000001</v>
      </c>
      <c r="R1986">
        <v>-0.160527156</v>
      </c>
      <c r="S1986">
        <v>-0.14046740699999999</v>
      </c>
      <c r="T1986">
        <v>-0.150521865</v>
      </c>
      <c r="U1986">
        <v>-0.163624617</v>
      </c>
      <c r="V1986">
        <v>-0.14061490600000001</v>
      </c>
      <c r="W1986">
        <v>-0.15595471299999999</v>
      </c>
      <c r="X1986">
        <v>1.1581500999999999E-2</v>
      </c>
      <c r="Y1986" s="1">
        <v>-1.6399999999999999E-5</v>
      </c>
      <c r="Z1986">
        <v>0.79213408500000004</v>
      </c>
      <c r="AA1986">
        <v>1.3284663E-2</v>
      </c>
      <c r="AB1986">
        <v>-2.5566349999999998E-3</v>
      </c>
      <c r="AC1986">
        <v>0.80735830900000005</v>
      </c>
    </row>
    <row r="1987" spans="1:29" x14ac:dyDescent="0.3">
      <c r="A1987">
        <v>19.850000000000001</v>
      </c>
      <c r="B1987">
        <v>28.2</v>
      </c>
      <c r="C1987">
        <v>-65</v>
      </c>
      <c r="D1987">
        <v>-65</v>
      </c>
      <c r="E1987">
        <v>-65</v>
      </c>
      <c r="F1987">
        <v>-61.86538462</v>
      </c>
      <c r="G1987">
        <v>-53.92307692</v>
      </c>
      <c r="H1987">
        <v>-57.58653846</v>
      </c>
      <c r="I1987">
        <v>-62</v>
      </c>
      <c r="J1987">
        <v>-53</v>
      </c>
      <c r="K1987">
        <v>-59</v>
      </c>
      <c r="L1987">
        <v>-3.1633437149999999</v>
      </c>
      <c r="M1987">
        <v>-2.7572321340000001</v>
      </c>
      <c r="N1987">
        <v>-2.944554788</v>
      </c>
      <c r="O1987">
        <v>-3.1702269620000001</v>
      </c>
      <c r="P1987">
        <v>-2.710032725</v>
      </c>
      <c r="Q1987">
        <v>-3.0168288830000001</v>
      </c>
      <c r="R1987">
        <v>-0.15816718599999999</v>
      </c>
      <c r="S1987">
        <v>-0.137861607</v>
      </c>
      <c r="T1987">
        <v>-0.147227739</v>
      </c>
      <c r="U1987">
        <v>-0.158511348</v>
      </c>
      <c r="V1987">
        <v>-0.13550163600000001</v>
      </c>
      <c r="W1987">
        <v>-0.15084144399999999</v>
      </c>
      <c r="X1987">
        <v>1.1723432000000001E-2</v>
      </c>
      <c r="Y1987">
        <v>5.2443800000000001E-4</v>
      </c>
      <c r="Z1987">
        <v>0.77764303800000001</v>
      </c>
      <c r="AA1987">
        <v>1.3284663E-2</v>
      </c>
      <c r="AB1987">
        <v>-2.5566349999999998E-3</v>
      </c>
      <c r="AC1987">
        <v>0.78044636599999995</v>
      </c>
    </row>
    <row r="1988" spans="1:29" x14ac:dyDescent="0.3">
      <c r="A1988">
        <v>19.86</v>
      </c>
      <c r="B1988">
        <v>28.2</v>
      </c>
      <c r="C1988">
        <v>-65</v>
      </c>
      <c r="D1988">
        <v>-65</v>
      </c>
      <c r="E1988">
        <v>-65</v>
      </c>
      <c r="F1988">
        <v>-61.44230769</v>
      </c>
      <c r="G1988">
        <v>-53.36538462</v>
      </c>
      <c r="H1988">
        <v>-56.67307692</v>
      </c>
      <c r="I1988">
        <v>-63</v>
      </c>
      <c r="J1988">
        <v>-55</v>
      </c>
      <c r="K1988">
        <v>-48</v>
      </c>
      <c r="L1988">
        <v>-3.141710652</v>
      </c>
      <c r="M1988">
        <v>-2.7287158250000001</v>
      </c>
      <c r="N1988">
        <v>-2.8978470399999998</v>
      </c>
      <c r="O1988">
        <v>-3.2213596550000001</v>
      </c>
      <c r="P1988">
        <v>-2.812298111</v>
      </c>
      <c r="Q1988">
        <v>-2.4543692610000001</v>
      </c>
      <c r="R1988">
        <v>-0.157085533</v>
      </c>
      <c r="S1988">
        <v>-0.136435791</v>
      </c>
      <c r="T1988">
        <v>-0.144892352</v>
      </c>
      <c r="U1988">
        <v>-0.161067983</v>
      </c>
      <c r="V1988">
        <v>-0.14061490600000001</v>
      </c>
      <c r="W1988">
        <v>-0.122718463</v>
      </c>
      <c r="X1988">
        <v>1.1922133999999999E-2</v>
      </c>
      <c r="Y1988">
        <v>1.2455400000000001E-3</v>
      </c>
      <c r="Z1988">
        <v>0.76914680000000002</v>
      </c>
      <c r="AA1988">
        <v>1.1808590000000001E-2</v>
      </c>
      <c r="AB1988">
        <v>1.8748654E-2</v>
      </c>
      <c r="AC1988">
        <v>0.74456377399999996</v>
      </c>
    </row>
    <row r="1989" spans="1:29" x14ac:dyDescent="0.3">
      <c r="A1989">
        <v>19.87</v>
      </c>
      <c r="B1989">
        <v>28.2</v>
      </c>
      <c r="C1989">
        <v>-65</v>
      </c>
      <c r="D1989">
        <v>-65</v>
      </c>
      <c r="E1989">
        <v>-65</v>
      </c>
      <c r="F1989">
        <v>-61.26923077</v>
      </c>
      <c r="G1989">
        <v>-53.41346154</v>
      </c>
      <c r="H1989">
        <v>-56.44230769</v>
      </c>
      <c r="I1989">
        <v>-64</v>
      </c>
      <c r="J1989">
        <v>-44</v>
      </c>
      <c r="K1989">
        <v>-60</v>
      </c>
      <c r="L1989">
        <v>-3.132860763</v>
      </c>
      <c r="M1989">
        <v>-2.7311741270000001</v>
      </c>
      <c r="N1989">
        <v>-2.886047187</v>
      </c>
      <c r="O1989">
        <v>-3.272492347</v>
      </c>
      <c r="P1989">
        <v>-2.2498384890000001</v>
      </c>
      <c r="Q1989">
        <v>-3.0679615760000001</v>
      </c>
      <c r="R1989">
        <v>-0.15664303800000001</v>
      </c>
      <c r="S1989">
        <v>-0.136558706</v>
      </c>
      <c r="T1989">
        <v>-0.14430235899999999</v>
      </c>
      <c r="U1989">
        <v>-0.163624617</v>
      </c>
      <c r="V1989">
        <v>-0.11249192399999999</v>
      </c>
      <c r="W1989">
        <v>-0.15339807899999999</v>
      </c>
      <c r="X1989">
        <v>1.1595694E-2</v>
      </c>
      <c r="Y1989">
        <v>1.5323419999999999E-3</v>
      </c>
      <c r="Z1989">
        <v>0.76755105899999998</v>
      </c>
      <c r="AA1989">
        <v>2.9521473999999999E-2</v>
      </c>
      <c r="AB1989">
        <v>-1.0226539E-2</v>
      </c>
      <c r="AC1989">
        <v>0.75353442199999998</v>
      </c>
    </row>
    <row r="1990" spans="1:29" x14ac:dyDescent="0.3">
      <c r="A1990">
        <v>19.88</v>
      </c>
      <c r="B1990">
        <v>28.2</v>
      </c>
      <c r="C1990">
        <v>-65</v>
      </c>
      <c r="D1990">
        <v>-65</v>
      </c>
      <c r="E1990">
        <v>-65</v>
      </c>
      <c r="F1990">
        <v>-61.5</v>
      </c>
      <c r="G1990">
        <v>-54.24038462</v>
      </c>
      <c r="H1990">
        <v>-56.67307692</v>
      </c>
      <c r="I1990">
        <v>-63</v>
      </c>
      <c r="J1990">
        <v>-55</v>
      </c>
      <c r="K1990">
        <v>-60</v>
      </c>
      <c r="L1990">
        <v>-3.1446606149999998</v>
      </c>
      <c r="M1990">
        <v>-2.7734569310000001</v>
      </c>
      <c r="N1990">
        <v>-2.8978470399999998</v>
      </c>
      <c r="O1990">
        <v>-3.2213596550000001</v>
      </c>
      <c r="P1990">
        <v>-2.812298111</v>
      </c>
      <c r="Q1990">
        <v>-3.0679615760000001</v>
      </c>
      <c r="R1990">
        <v>-0.157233031</v>
      </c>
      <c r="S1990">
        <v>-0.13867284699999999</v>
      </c>
      <c r="T1990">
        <v>-0.144892352</v>
      </c>
      <c r="U1990">
        <v>-0.161067983</v>
      </c>
      <c r="V1990">
        <v>-0.14061490600000001</v>
      </c>
      <c r="W1990">
        <v>-0.15339807899999999</v>
      </c>
      <c r="X1990">
        <v>1.0715727E-2</v>
      </c>
      <c r="Y1990">
        <v>2.0403909999999999E-3</v>
      </c>
      <c r="Z1990">
        <v>0.77333022699999998</v>
      </c>
      <c r="AA1990">
        <v>1.1808590000000001E-2</v>
      </c>
      <c r="AB1990">
        <v>-1.704423E-3</v>
      </c>
      <c r="AC1990">
        <v>0.798387662</v>
      </c>
    </row>
    <row r="1991" spans="1:29" x14ac:dyDescent="0.3">
      <c r="A1991">
        <v>19.89</v>
      </c>
      <c r="B1991">
        <v>28.2</v>
      </c>
      <c r="C1991">
        <v>-65</v>
      </c>
      <c r="D1991">
        <v>-65</v>
      </c>
      <c r="E1991">
        <v>-65</v>
      </c>
      <c r="F1991">
        <v>-62.24038462</v>
      </c>
      <c r="G1991">
        <v>-55.75961538</v>
      </c>
      <c r="H1991">
        <v>-56.77884615</v>
      </c>
      <c r="I1991">
        <v>-52</v>
      </c>
      <c r="J1991">
        <v>-57</v>
      </c>
      <c r="K1991">
        <v>-62</v>
      </c>
      <c r="L1991">
        <v>-3.1825184740000001</v>
      </c>
      <c r="M1991">
        <v>-2.851139291</v>
      </c>
      <c r="N1991">
        <v>-2.9032553050000001</v>
      </c>
      <c r="O1991">
        <v>-2.658900032</v>
      </c>
      <c r="P1991">
        <v>-2.9145634970000001</v>
      </c>
      <c r="Q1991">
        <v>-3.1702269620000001</v>
      </c>
      <c r="R1991">
        <v>-0.159125924</v>
      </c>
      <c r="S1991">
        <v>-0.14255696500000001</v>
      </c>
      <c r="T1991">
        <v>-0.145162765</v>
      </c>
      <c r="U1991">
        <v>-0.13294500200000001</v>
      </c>
      <c r="V1991">
        <v>-0.14572817499999999</v>
      </c>
      <c r="W1991">
        <v>-0.158511348</v>
      </c>
      <c r="X1991">
        <v>9.5660929999999995E-3</v>
      </c>
      <c r="Y1991">
        <v>3.7857860000000002E-3</v>
      </c>
      <c r="Z1991">
        <v>0.78393974300000002</v>
      </c>
      <c r="AA1991">
        <v>-7.3803690000000003E-3</v>
      </c>
      <c r="AB1991">
        <v>-1.2783173E-2</v>
      </c>
      <c r="AC1991">
        <v>0.76699039400000002</v>
      </c>
    </row>
    <row r="1992" spans="1:29" x14ac:dyDescent="0.3">
      <c r="A1992">
        <v>19.899999999999999</v>
      </c>
      <c r="B1992">
        <v>28.2</v>
      </c>
      <c r="C1992">
        <v>-65</v>
      </c>
      <c r="D1992">
        <v>-65</v>
      </c>
      <c r="E1992">
        <v>-65</v>
      </c>
      <c r="F1992">
        <v>-62.89423077</v>
      </c>
      <c r="G1992">
        <v>-57.41346154</v>
      </c>
      <c r="H1992">
        <v>-56.78846154</v>
      </c>
      <c r="I1992">
        <v>-66</v>
      </c>
      <c r="J1992">
        <v>-58</v>
      </c>
      <c r="K1992">
        <v>-59</v>
      </c>
      <c r="L1992">
        <v>-3.2159513890000002</v>
      </c>
      <c r="M1992">
        <v>-2.9357048990000001</v>
      </c>
      <c r="N1992">
        <v>-2.9037469659999999</v>
      </c>
      <c r="O1992">
        <v>-3.374757733</v>
      </c>
      <c r="P1992">
        <v>-2.9656961900000001</v>
      </c>
      <c r="Q1992">
        <v>-3.0168288830000001</v>
      </c>
      <c r="R1992">
        <v>-0.160797569</v>
      </c>
      <c r="S1992">
        <v>-0.14678524500000001</v>
      </c>
      <c r="T1992">
        <v>-0.14518734799999999</v>
      </c>
      <c r="U1992">
        <v>-0.168737887</v>
      </c>
      <c r="V1992">
        <v>-0.14828480899999999</v>
      </c>
      <c r="W1992">
        <v>-0.15084144399999999</v>
      </c>
      <c r="X1992">
        <v>8.0900190000000004E-3</v>
      </c>
      <c r="Y1992">
        <v>5.7360390000000001E-3</v>
      </c>
      <c r="Z1992">
        <v>0.79433361899999999</v>
      </c>
      <c r="AA1992">
        <v>1.1808590000000001E-2</v>
      </c>
      <c r="AB1992">
        <v>5.1132690000000001E-3</v>
      </c>
      <c r="AC1992">
        <v>0.82081428099999998</v>
      </c>
    </row>
    <row r="1993" spans="1:29" x14ac:dyDescent="0.3">
      <c r="A1993">
        <v>19.91</v>
      </c>
      <c r="B1993">
        <v>28.2</v>
      </c>
      <c r="C1993">
        <v>-65</v>
      </c>
      <c r="D1993">
        <v>-65</v>
      </c>
      <c r="E1993">
        <v>-65</v>
      </c>
      <c r="F1993">
        <v>-63.52884615</v>
      </c>
      <c r="G1993">
        <v>-59.125</v>
      </c>
      <c r="H1993">
        <v>-57.34615385</v>
      </c>
      <c r="I1993">
        <v>-61</v>
      </c>
      <c r="J1993">
        <v>-58</v>
      </c>
      <c r="K1993">
        <v>-47</v>
      </c>
      <c r="L1993">
        <v>-3.2484009829999998</v>
      </c>
      <c r="M1993">
        <v>-3.023220469</v>
      </c>
      <c r="N1993">
        <v>-2.9322632749999999</v>
      </c>
      <c r="O1993">
        <v>-3.1190942690000001</v>
      </c>
      <c r="P1993">
        <v>-2.9656961900000001</v>
      </c>
      <c r="Q1993">
        <v>-2.4032365680000001</v>
      </c>
      <c r="R1993">
        <v>-0.16242004900000001</v>
      </c>
      <c r="S1993">
        <v>-0.15116102300000001</v>
      </c>
      <c r="T1993">
        <v>-0.14661316399999999</v>
      </c>
      <c r="U1993">
        <v>-0.15595471299999999</v>
      </c>
      <c r="V1993">
        <v>-0.14828480899999999</v>
      </c>
      <c r="W1993">
        <v>-0.120161828</v>
      </c>
      <c r="X1993">
        <v>6.5004010000000003E-3</v>
      </c>
      <c r="Y1993">
        <v>6.7849149999999999E-3</v>
      </c>
      <c r="Z1993">
        <v>0.80735830900000005</v>
      </c>
      <c r="AA1993">
        <v>4.4282210000000004E-3</v>
      </c>
      <c r="AB1993">
        <v>2.1305289000000002E-2</v>
      </c>
      <c r="AC1993">
        <v>0.74456377399999996</v>
      </c>
    </row>
    <row r="1994" spans="1:29" x14ac:dyDescent="0.3">
      <c r="A1994">
        <v>19.920000000000002</v>
      </c>
      <c r="B1994">
        <v>28.2</v>
      </c>
      <c r="C1994">
        <v>-65</v>
      </c>
      <c r="D1994">
        <v>-65</v>
      </c>
      <c r="E1994">
        <v>-65</v>
      </c>
      <c r="F1994">
        <v>-63.51923077</v>
      </c>
      <c r="G1994">
        <v>-60.32692308</v>
      </c>
      <c r="H1994">
        <v>-57.64423077</v>
      </c>
      <c r="I1994">
        <v>-64</v>
      </c>
      <c r="J1994">
        <v>-58</v>
      </c>
      <c r="K1994">
        <v>-56</v>
      </c>
      <c r="L1994">
        <v>-3.2479093219999999</v>
      </c>
      <c r="M1994">
        <v>-3.0846780329999999</v>
      </c>
      <c r="N1994">
        <v>-2.9475047509999999</v>
      </c>
      <c r="O1994">
        <v>-3.272492347</v>
      </c>
      <c r="P1994">
        <v>-2.9656961900000001</v>
      </c>
      <c r="Q1994">
        <v>-2.8634308040000001</v>
      </c>
      <c r="R1994">
        <v>-0.16239546599999999</v>
      </c>
      <c r="S1994">
        <v>-0.15423390200000001</v>
      </c>
      <c r="T1994">
        <v>-0.14737523799999999</v>
      </c>
      <c r="U1994">
        <v>-0.163624617</v>
      </c>
      <c r="V1994">
        <v>-0.14828480899999999</v>
      </c>
      <c r="W1994">
        <v>-0.14317154000000001</v>
      </c>
      <c r="X1994">
        <v>4.7120809999999999E-3</v>
      </c>
      <c r="Y1994">
        <v>7.2929639999999999E-3</v>
      </c>
      <c r="Z1994">
        <v>0.81404316700000001</v>
      </c>
      <c r="AA1994">
        <v>8.8564420000000008E-3</v>
      </c>
      <c r="AB1994">
        <v>8.5221150000000002E-3</v>
      </c>
      <c r="AC1994">
        <v>0.798387662</v>
      </c>
    </row>
    <row r="1995" spans="1:29" x14ac:dyDescent="0.3">
      <c r="A1995">
        <v>19.93</v>
      </c>
      <c r="B1995">
        <v>28.2</v>
      </c>
      <c r="C1995">
        <v>-65</v>
      </c>
      <c r="D1995">
        <v>-65</v>
      </c>
      <c r="E1995">
        <v>-65</v>
      </c>
      <c r="F1995">
        <v>-62.88461538</v>
      </c>
      <c r="G1995">
        <v>-61.16346154</v>
      </c>
      <c r="H1995">
        <v>-57.98076923</v>
      </c>
      <c r="I1995">
        <v>-62</v>
      </c>
      <c r="J1995">
        <v>-46</v>
      </c>
      <c r="K1995">
        <v>-53</v>
      </c>
      <c r="L1995">
        <v>-3.2154597279999999</v>
      </c>
      <c r="M1995">
        <v>-3.1274524970000002</v>
      </c>
      <c r="N1995">
        <v>-2.964712869</v>
      </c>
      <c r="O1995">
        <v>-3.1702269620000001</v>
      </c>
      <c r="P1995">
        <v>-2.3521038750000001</v>
      </c>
      <c r="Q1995">
        <v>-2.710032725</v>
      </c>
      <c r="R1995">
        <v>-0.16077298600000001</v>
      </c>
      <c r="S1995">
        <v>-0.15637262499999999</v>
      </c>
      <c r="T1995">
        <v>-0.148235643</v>
      </c>
      <c r="U1995">
        <v>-0.158511348</v>
      </c>
      <c r="V1995">
        <v>-0.117605194</v>
      </c>
      <c r="W1995">
        <v>-0.13550163600000001</v>
      </c>
      <c r="X1995">
        <v>2.5405499999999999E-3</v>
      </c>
      <c r="Y1995">
        <v>6.8914409999999999E-3</v>
      </c>
      <c r="Z1995">
        <v>0.816458342</v>
      </c>
      <c r="AA1995">
        <v>2.3617178999999999E-2</v>
      </c>
      <c r="AB1995">
        <v>1.704423E-3</v>
      </c>
      <c r="AC1995">
        <v>0.72213715499999998</v>
      </c>
    </row>
    <row r="1996" spans="1:29" x14ac:dyDescent="0.3">
      <c r="A1996">
        <v>19.940000000000001</v>
      </c>
      <c r="B1996">
        <v>28.2</v>
      </c>
      <c r="C1996">
        <v>-65</v>
      </c>
      <c r="D1996">
        <v>-65</v>
      </c>
      <c r="E1996">
        <v>-65</v>
      </c>
      <c r="F1996">
        <v>-62.47115385</v>
      </c>
      <c r="G1996">
        <v>-61.91346154</v>
      </c>
      <c r="H1996">
        <v>-58.21153846</v>
      </c>
      <c r="I1996">
        <v>-49</v>
      </c>
      <c r="J1996">
        <v>-57</v>
      </c>
      <c r="K1996">
        <v>-54</v>
      </c>
      <c r="L1996">
        <v>-3.194318327</v>
      </c>
      <c r="M1996">
        <v>-3.1658020169999999</v>
      </c>
      <c r="N1996">
        <v>-2.9765127210000002</v>
      </c>
      <c r="O1996">
        <v>-2.5055019540000001</v>
      </c>
      <c r="P1996">
        <v>-2.9145634970000001</v>
      </c>
      <c r="Q1996">
        <v>-2.761165418</v>
      </c>
      <c r="R1996">
        <v>-0.15971591600000001</v>
      </c>
      <c r="S1996">
        <v>-0.15829010099999999</v>
      </c>
      <c r="T1996">
        <v>-0.14882563600000001</v>
      </c>
      <c r="U1996">
        <v>-0.125275098</v>
      </c>
      <c r="V1996">
        <v>-0.14572817499999999</v>
      </c>
      <c r="W1996">
        <v>-0.13805827100000001</v>
      </c>
      <c r="X1996">
        <v>8.2319499999999998E-4</v>
      </c>
      <c r="Y1996">
        <v>6.7849149999999999E-3</v>
      </c>
      <c r="Z1996">
        <v>0.81900289999999998</v>
      </c>
      <c r="AA1996">
        <v>-1.1808590000000001E-2</v>
      </c>
      <c r="AB1996">
        <v>-1.704423E-3</v>
      </c>
      <c r="AC1996">
        <v>0.71765183099999996</v>
      </c>
    </row>
    <row r="1997" spans="1:29" x14ac:dyDescent="0.3">
      <c r="A1997">
        <v>19.95</v>
      </c>
      <c r="B1997">
        <v>28.2</v>
      </c>
      <c r="C1997">
        <v>-65</v>
      </c>
      <c r="D1997">
        <v>-65</v>
      </c>
      <c r="E1997">
        <v>-65</v>
      </c>
      <c r="F1997">
        <v>-62.24038462</v>
      </c>
      <c r="G1997">
        <v>-62.39423077</v>
      </c>
      <c r="H1997">
        <v>-57.77884615</v>
      </c>
      <c r="I1997">
        <v>-60</v>
      </c>
      <c r="J1997">
        <v>-57</v>
      </c>
      <c r="K1997">
        <v>-54</v>
      </c>
      <c r="L1997">
        <v>-3.1825184740000001</v>
      </c>
      <c r="M1997">
        <v>-3.1903850419999999</v>
      </c>
      <c r="N1997">
        <v>-2.9543879980000001</v>
      </c>
      <c r="O1997">
        <v>-3.0679615760000001</v>
      </c>
      <c r="P1997">
        <v>-2.9145634970000001</v>
      </c>
      <c r="Q1997">
        <v>-2.761165418</v>
      </c>
      <c r="R1997">
        <v>-0.159125924</v>
      </c>
      <c r="S1997">
        <v>-0.159519252</v>
      </c>
      <c r="T1997">
        <v>-0.1477194</v>
      </c>
      <c r="U1997">
        <v>-0.15339807899999999</v>
      </c>
      <c r="V1997">
        <v>-0.14572817499999999</v>
      </c>
      <c r="W1997">
        <v>-0.13805827100000001</v>
      </c>
      <c r="X1997">
        <v>-2.2708799999999999E-4</v>
      </c>
      <c r="Y1997">
        <v>7.7354590000000001E-3</v>
      </c>
      <c r="Z1997">
        <v>0.81818346600000003</v>
      </c>
      <c r="AA1997">
        <v>4.4282210000000004E-3</v>
      </c>
      <c r="AB1997">
        <v>7.669904E-3</v>
      </c>
      <c r="AC1997">
        <v>0.76699039400000002</v>
      </c>
    </row>
    <row r="1998" spans="1:29" x14ac:dyDescent="0.3">
      <c r="A1998">
        <v>19.96</v>
      </c>
      <c r="B1998">
        <v>28.2</v>
      </c>
      <c r="C1998">
        <v>-65</v>
      </c>
      <c r="D1998">
        <v>-65</v>
      </c>
      <c r="E1998">
        <v>-65</v>
      </c>
      <c r="F1998">
        <v>-61.88461538</v>
      </c>
      <c r="G1998">
        <v>-62.58653846</v>
      </c>
      <c r="H1998">
        <v>-57.32692308</v>
      </c>
      <c r="I1998">
        <v>-115</v>
      </c>
      <c r="J1998">
        <v>-121</v>
      </c>
      <c r="K1998">
        <v>-95</v>
      </c>
      <c r="L1998">
        <v>-3.164327036</v>
      </c>
      <c r="M1998">
        <v>-3.2002182530000001</v>
      </c>
      <c r="N1998">
        <v>-2.9312799539999999</v>
      </c>
      <c r="O1998">
        <v>-5.8802596869999997</v>
      </c>
      <c r="P1998">
        <v>-6.1870558439999996</v>
      </c>
      <c r="Q1998">
        <v>-4.8576058279999996</v>
      </c>
      <c r="R1998">
        <v>-0.158216352</v>
      </c>
      <c r="S1998">
        <v>-0.160010913</v>
      </c>
      <c r="T1998">
        <v>-0.146563998</v>
      </c>
      <c r="U1998">
        <v>-0.29401298399999998</v>
      </c>
      <c r="V1998">
        <v>-0.30935279199999999</v>
      </c>
      <c r="W1998">
        <v>-0.242880291</v>
      </c>
      <c r="X1998">
        <v>-1.0360899999999999E-3</v>
      </c>
      <c r="Y1998">
        <v>8.3664229999999996E-3</v>
      </c>
      <c r="Z1998">
        <v>0.81542326700000001</v>
      </c>
      <c r="AA1998">
        <v>-8.8564420000000008E-3</v>
      </c>
      <c r="AB1998">
        <v>3.9201730999999997E-2</v>
      </c>
      <c r="AC1998">
        <v>1.484642225</v>
      </c>
    </row>
    <row r="1999" spans="1:29" x14ac:dyDescent="0.3">
      <c r="A1999">
        <v>19.97</v>
      </c>
      <c r="B1999">
        <v>28.2</v>
      </c>
      <c r="C1999">
        <v>-65</v>
      </c>
      <c r="D1999">
        <v>-65</v>
      </c>
      <c r="E1999">
        <v>-65</v>
      </c>
      <c r="F1999">
        <v>-61.43269231</v>
      </c>
      <c r="G1999">
        <v>-62.5</v>
      </c>
      <c r="H1999">
        <v>-57.13461538</v>
      </c>
      <c r="I1999">
        <v>-56</v>
      </c>
      <c r="J1999">
        <v>-51</v>
      </c>
      <c r="K1999">
        <v>0</v>
      </c>
      <c r="L1999">
        <v>-3.1412189920000002</v>
      </c>
      <c r="M1999">
        <v>-3.1957933079999998</v>
      </c>
      <c r="N1999">
        <v>-2.9214467439999998</v>
      </c>
      <c r="O1999">
        <v>-2.8634308040000001</v>
      </c>
      <c r="P1999">
        <v>-2.607767339</v>
      </c>
      <c r="Q1999">
        <v>0</v>
      </c>
      <c r="R1999">
        <v>-0.15706095</v>
      </c>
      <c r="S1999">
        <v>-0.159789665</v>
      </c>
      <c r="T1999">
        <v>-0.146072337</v>
      </c>
      <c r="U1999">
        <v>-0.14317154000000001</v>
      </c>
      <c r="V1999">
        <v>-0.13038836700000001</v>
      </c>
      <c r="W1999">
        <v>0</v>
      </c>
      <c r="X1999">
        <v>-1.5754250000000001E-3</v>
      </c>
      <c r="Y1999">
        <v>8.2353140000000005E-3</v>
      </c>
      <c r="Z1999">
        <v>0.81214553</v>
      </c>
      <c r="AA1999">
        <v>7.3803690000000003E-3</v>
      </c>
      <c r="AB1999">
        <v>9.1186636000000001E-2</v>
      </c>
      <c r="AC1999">
        <v>0.47992966199999998</v>
      </c>
    </row>
    <row r="2000" spans="1:29" x14ac:dyDescent="0.3">
      <c r="A2000">
        <v>19.98</v>
      </c>
      <c r="B2000">
        <v>28.2</v>
      </c>
      <c r="C2000">
        <v>-65</v>
      </c>
      <c r="D2000">
        <v>-65</v>
      </c>
      <c r="E2000">
        <v>-65</v>
      </c>
      <c r="F2000">
        <v>-60.90384615</v>
      </c>
      <c r="G2000">
        <v>-62.51923077</v>
      </c>
      <c r="H2000">
        <v>-57.06730769</v>
      </c>
      <c r="I2000">
        <v>-47</v>
      </c>
      <c r="J2000">
        <v>-65</v>
      </c>
      <c r="K2000">
        <v>-110</v>
      </c>
      <c r="L2000">
        <v>-3.1141776640000001</v>
      </c>
      <c r="M2000">
        <v>-3.1967766289999999</v>
      </c>
      <c r="N2000">
        <v>-2.9180051210000002</v>
      </c>
      <c r="O2000">
        <v>-2.4032365680000001</v>
      </c>
      <c r="P2000">
        <v>-3.32362504</v>
      </c>
      <c r="Q2000">
        <v>-5.6245962220000001</v>
      </c>
      <c r="R2000">
        <v>-0.15570888299999999</v>
      </c>
      <c r="S2000">
        <v>-0.15983883099999999</v>
      </c>
      <c r="T2000">
        <v>-0.14590025600000001</v>
      </c>
      <c r="U2000">
        <v>-0.120161828</v>
      </c>
      <c r="V2000">
        <v>-0.166181252</v>
      </c>
      <c r="W2000">
        <v>-0.281229811</v>
      </c>
      <c r="X2000">
        <v>-2.3844270000000002E-3</v>
      </c>
      <c r="Y2000">
        <v>7.9157340000000007E-3</v>
      </c>
      <c r="Z2000">
        <v>0.809557843</v>
      </c>
      <c r="AA2000">
        <v>-2.6569327E-2</v>
      </c>
      <c r="AB2000">
        <v>-9.2038846999999993E-2</v>
      </c>
      <c r="AC2000">
        <v>0.99574191499999998</v>
      </c>
    </row>
    <row r="2001" spans="1:29" x14ac:dyDescent="0.3">
      <c r="A2001">
        <v>19.989999999999998</v>
      </c>
      <c r="B2001">
        <v>28.2</v>
      </c>
      <c r="C2001">
        <v>-65</v>
      </c>
      <c r="D2001">
        <v>-65</v>
      </c>
      <c r="E2001">
        <v>-65</v>
      </c>
      <c r="F2001">
        <v>-60.48076923</v>
      </c>
      <c r="G2001">
        <v>-62.67307692</v>
      </c>
      <c r="H2001">
        <v>-57.02884615</v>
      </c>
      <c r="I2001">
        <v>-57</v>
      </c>
      <c r="J2001">
        <v>-65</v>
      </c>
      <c r="K2001">
        <v>-57</v>
      </c>
      <c r="L2001">
        <v>-3.0925446010000002</v>
      </c>
      <c r="M2001">
        <v>-3.2046431970000002</v>
      </c>
      <c r="N2001">
        <v>-2.916038479</v>
      </c>
      <c r="O2001">
        <v>-2.9145634970000001</v>
      </c>
      <c r="P2001">
        <v>-3.32362504</v>
      </c>
      <c r="Q2001">
        <v>-2.9145634970000001</v>
      </c>
      <c r="R2001">
        <v>-0.15462723</v>
      </c>
      <c r="S2001">
        <v>-0.16023216000000001</v>
      </c>
      <c r="T2001">
        <v>-0.145801924</v>
      </c>
      <c r="U2001">
        <v>-0.14572817499999999</v>
      </c>
      <c r="V2001">
        <v>-0.166181252</v>
      </c>
      <c r="W2001">
        <v>-0.14572817499999999</v>
      </c>
      <c r="X2001">
        <v>-3.2360079999999999E-3</v>
      </c>
      <c r="Y2001">
        <v>7.7518470000000001E-3</v>
      </c>
      <c r="Z2001">
        <v>0.80817774399999998</v>
      </c>
      <c r="AA2001">
        <v>-1.1808590000000001E-2</v>
      </c>
      <c r="AB2001">
        <v>6.8176920000000002E-3</v>
      </c>
      <c r="AC2001">
        <v>0.80287298500000004</v>
      </c>
    </row>
    <row r="2002" spans="1:29" x14ac:dyDescent="0.3">
      <c r="A2002">
        <v>20</v>
      </c>
      <c r="B2002">
        <v>28.2</v>
      </c>
      <c r="C2002">
        <v>-65</v>
      </c>
      <c r="D2002">
        <v>-65</v>
      </c>
      <c r="E2002">
        <v>-65</v>
      </c>
      <c r="F2002">
        <v>-60.41346154</v>
      </c>
      <c r="G2002">
        <v>-62.69230769</v>
      </c>
      <c r="H2002">
        <v>-57.00961538</v>
      </c>
      <c r="I2002">
        <v>-59</v>
      </c>
      <c r="J2002">
        <v>-64</v>
      </c>
      <c r="K2002">
        <v>-56</v>
      </c>
      <c r="L2002">
        <v>-3.0891029780000001</v>
      </c>
      <c r="M2002">
        <v>-3.2056265179999999</v>
      </c>
      <c r="N2002">
        <v>-2.9150551569999998</v>
      </c>
      <c r="O2002">
        <v>-3.0168288830000001</v>
      </c>
      <c r="P2002">
        <v>-3.272492347</v>
      </c>
      <c r="Q2002">
        <v>-2.8634308040000001</v>
      </c>
      <c r="R2002">
        <v>-0.15445514900000001</v>
      </c>
      <c r="S2002">
        <v>-0.160281326</v>
      </c>
      <c r="T2002">
        <v>-0.14575275800000001</v>
      </c>
      <c r="U2002">
        <v>-0.15084144399999999</v>
      </c>
      <c r="V2002">
        <v>-0.163624617</v>
      </c>
      <c r="W2002">
        <v>-0.14317154000000001</v>
      </c>
      <c r="X2002">
        <v>-3.363745E-3</v>
      </c>
      <c r="Y2002">
        <v>7.7436529999999996E-3</v>
      </c>
      <c r="Z2002">
        <v>0.80787584700000004</v>
      </c>
      <c r="AA2002">
        <v>-7.3803690000000003E-3</v>
      </c>
      <c r="AB2002">
        <v>9.374327E-3</v>
      </c>
      <c r="AC2002">
        <v>0.80287298500000004</v>
      </c>
    </row>
    <row r="2003" spans="1:29" x14ac:dyDescent="0.3">
      <c r="A2003">
        <v>20.010000000000002</v>
      </c>
      <c r="B2003">
        <v>28.2</v>
      </c>
      <c r="C2003">
        <v>-65</v>
      </c>
      <c r="D2003">
        <v>-65</v>
      </c>
      <c r="E2003">
        <v>-65</v>
      </c>
      <c r="F2003">
        <v>-59.93269231</v>
      </c>
      <c r="G2003">
        <v>-61.99038462</v>
      </c>
      <c r="H2003">
        <v>-56.60576923</v>
      </c>
      <c r="I2003">
        <v>-57</v>
      </c>
      <c r="J2003">
        <v>-62</v>
      </c>
      <c r="K2003">
        <v>-44</v>
      </c>
      <c r="L2003">
        <v>-3.0645199519999999</v>
      </c>
      <c r="M2003">
        <v>-3.1697353009999998</v>
      </c>
      <c r="N2003">
        <v>-2.8944054160000001</v>
      </c>
      <c r="O2003">
        <v>-2.9145634970000001</v>
      </c>
      <c r="P2003">
        <v>-3.1702269620000001</v>
      </c>
      <c r="Q2003">
        <v>-2.2498384890000001</v>
      </c>
      <c r="R2003">
        <v>-0.153225998</v>
      </c>
      <c r="S2003">
        <v>-0.158486765</v>
      </c>
      <c r="T2003">
        <v>-0.14472027100000001</v>
      </c>
      <c r="U2003">
        <v>-0.14572817499999999</v>
      </c>
      <c r="V2003">
        <v>-0.158511348</v>
      </c>
      <c r="W2003">
        <v>-0.11249192399999999</v>
      </c>
      <c r="X2003">
        <v>-3.037306E-3</v>
      </c>
      <c r="Y2003">
        <v>7.4240740000000001E-3</v>
      </c>
      <c r="Z2003">
        <v>0.80075970799999996</v>
      </c>
      <c r="AA2003">
        <v>-7.3803690000000003E-3</v>
      </c>
      <c r="AB2003">
        <v>2.6418558000000002E-2</v>
      </c>
      <c r="AC2003">
        <v>0.73110780200000003</v>
      </c>
    </row>
    <row r="2004" spans="1:29" x14ac:dyDescent="0.3">
      <c r="A2004">
        <v>20.02</v>
      </c>
      <c r="B2004">
        <v>28.2</v>
      </c>
      <c r="C2004">
        <v>-65</v>
      </c>
      <c r="D2004">
        <v>-65</v>
      </c>
      <c r="E2004">
        <v>-65</v>
      </c>
      <c r="F2004">
        <v>-58.99038462</v>
      </c>
      <c r="G2004">
        <v>-60.625</v>
      </c>
      <c r="H2004">
        <v>-56.49038462</v>
      </c>
      <c r="I2004">
        <v>-58</v>
      </c>
      <c r="J2004">
        <v>-49</v>
      </c>
      <c r="K2004">
        <v>-57</v>
      </c>
      <c r="L2004">
        <v>-3.0163372220000002</v>
      </c>
      <c r="M2004">
        <v>-3.0999195089999998</v>
      </c>
      <c r="N2004">
        <v>-2.88850549</v>
      </c>
      <c r="O2004">
        <v>-2.9656961900000001</v>
      </c>
      <c r="P2004">
        <v>-2.5055019540000001</v>
      </c>
      <c r="Q2004">
        <v>-2.9145634970000001</v>
      </c>
      <c r="R2004">
        <v>-0.150816861</v>
      </c>
      <c r="S2004">
        <v>-0.15499597500000001</v>
      </c>
      <c r="T2004">
        <v>-0.14442527499999999</v>
      </c>
      <c r="U2004">
        <v>-0.14828480899999999</v>
      </c>
      <c r="V2004">
        <v>-0.125275098</v>
      </c>
      <c r="W2004">
        <v>-0.14572817499999999</v>
      </c>
      <c r="X2004">
        <v>-2.4128130000000002E-3</v>
      </c>
      <c r="Y2004">
        <v>5.6540959999999999E-3</v>
      </c>
      <c r="Z2004">
        <v>0.78989142300000004</v>
      </c>
      <c r="AA2004">
        <v>1.3284663E-2</v>
      </c>
      <c r="AB2004">
        <v>-5.9654809999999999E-3</v>
      </c>
      <c r="AC2004">
        <v>0.73559312600000004</v>
      </c>
    </row>
    <row r="2005" spans="1:29" x14ac:dyDescent="0.3">
      <c r="A2005">
        <v>20.03</v>
      </c>
      <c r="B2005">
        <v>28.2</v>
      </c>
      <c r="C2005">
        <v>-65</v>
      </c>
      <c r="D2005">
        <v>-65</v>
      </c>
      <c r="E2005">
        <v>-65</v>
      </c>
      <c r="F2005">
        <v>-58.20192308</v>
      </c>
      <c r="G2005">
        <v>-59.15384615</v>
      </c>
      <c r="H2005">
        <v>-56.48076923</v>
      </c>
      <c r="I2005">
        <v>-58</v>
      </c>
      <c r="J2005">
        <v>-60</v>
      </c>
      <c r="K2005">
        <v>-55</v>
      </c>
      <c r="L2005">
        <v>-2.976021061</v>
      </c>
      <c r="M2005">
        <v>-3.0246954509999999</v>
      </c>
      <c r="N2005">
        <v>-2.8880138299999998</v>
      </c>
      <c r="O2005">
        <v>-2.9656961900000001</v>
      </c>
      <c r="P2005">
        <v>-3.0679615760000001</v>
      </c>
      <c r="Q2005">
        <v>-2.812298111</v>
      </c>
      <c r="R2005">
        <v>-0.14880105299999999</v>
      </c>
      <c r="S2005">
        <v>-0.15123477299999999</v>
      </c>
      <c r="T2005">
        <v>-0.144400691</v>
      </c>
      <c r="U2005">
        <v>-0.14828480899999999</v>
      </c>
      <c r="V2005">
        <v>-0.15339807899999999</v>
      </c>
      <c r="W2005">
        <v>-0.14061490600000001</v>
      </c>
      <c r="X2005">
        <v>-1.4051090000000001E-3</v>
      </c>
      <c r="Y2005">
        <v>3.744814E-3</v>
      </c>
      <c r="Z2005">
        <v>0.779713188</v>
      </c>
      <c r="AA2005">
        <v>-2.952147E-3</v>
      </c>
      <c r="AB2005">
        <v>6.8176920000000002E-3</v>
      </c>
      <c r="AC2005">
        <v>0.77596104200000005</v>
      </c>
    </row>
    <row r="2006" spans="1:29" x14ac:dyDescent="0.3">
      <c r="A2006">
        <v>20.04</v>
      </c>
      <c r="B2006">
        <v>28.2</v>
      </c>
      <c r="C2006">
        <v>-65</v>
      </c>
      <c r="D2006">
        <v>-65</v>
      </c>
      <c r="E2006">
        <v>-65</v>
      </c>
      <c r="F2006">
        <v>-57.5</v>
      </c>
      <c r="G2006">
        <v>-57.66346154</v>
      </c>
      <c r="H2006">
        <v>-55.81730769</v>
      </c>
      <c r="I2006">
        <v>-45</v>
      </c>
      <c r="J2006">
        <v>-56</v>
      </c>
      <c r="K2006">
        <v>-54</v>
      </c>
      <c r="L2006">
        <v>-2.9401298429999998</v>
      </c>
      <c r="M2006">
        <v>-2.948488072</v>
      </c>
      <c r="N2006">
        <v>-2.8540892539999998</v>
      </c>
      <c r="O2006">
        <v>-2.3009711820000001</v>
      </c>
      <c r="P2006">
        <v>-2.8634308040000001</v>
      </c>
      <c r="Q2006">
        <v>-2.761165418</v>
      </c>
      <c r="R2006">
        <v>-0.14700649199999999</v>
      </c>
      <c r="S2006">
        <v>-0.14742440400000001</v>
      </c>
      <c r="T2006">
        <v>-0.142704463</v>
      </c>
      <c r="U2006">
        <v>-0.11504855899999999</v>
      </c>
      <c r="V2006">
        <v>-0.14317154000000001</v>
      </c>
      <c r="W2006">
        <v>-0.13805827100000001</v>
      </c>
      <c r="X2006">
        <v>-2.4128100000000001E-4</v>
      </c>
      <c r="Y2006">
        <v>3.0073230000000001E-3</v>
      </c>
      <c r="Z2006">
        <v>0.76690413800000001</v>
      </c>
      <c r="AA2006">
        <v>-1.6236811E-2</v>
      </c>
      <c r="AB2006">
        <v>-5.9654809999999999E-3</v>
      </c>
      <c r="AC2006">
        <v>0.69522521100000001</v>
      </c>
    </row>
    <row r="2007" spans="1:29" x14ac:dyDescent="0.3">
      <c r="A2007">
        <v>20.05</v>
      </c>
      <c r="B2007">
        <v>28.2</v>
      </c>
      <c r="C2007">
        <v>-65</v>
      </c>
      <c r="D2007">
        <v>-65</v>
      </c>
      <c r="E2007">
        <v>-65</v>
      </c>
      <c r="F2007">
        <v>-57.50961538</v>
      </c>
      <c r="G2007">
        <v>-56.65384615</v>
      </c>
      <c r="H2007">
        <v>-55.41346154</v>
      </c>
      <c r="I2007">
        <v>-59</v>
      </c>
      <c r="J2007">
        <v>-58</v>
      </c>
      <c r="K2007">
        <v>-56</v>
      </c>
      <c r="L2007">
        <v>-2.9406215040000001</v>
      </c>
      <c r="M2007">
        <v>-2.8968637190000002</v>
      </c>
      <c r="N2007">
        <v>-2.8334395130000001</v>
      </c>
      <c r="O2007">
        <v>-3.0168288830000001</v>
      </c>
      <c r="P2007">
        <v>-2.9656961900000001</v>
      </c>
      <c r="Q2007">
        <v>-2.8634308040000001</v>
      </c>
      <c r="R2007">
        <v>-0.14703107500000001</v>
      </c>
      <c r="S2007">
        <v>-0.14484318600000001</v>
      </c>
      <c r="T2007">
        <v>-0.14167197600000001</v>
      </c>
      <c r="U2007">
        <v>-0.15084144399999999</v>
      </c>
      <c r="V2007">
        <v>-0.14828480899999999</v>
      </c>
      <c r="W2007">
        <v>-0.14317154000000001</v>
      </c>
      <c r="X2007">
        <v>1.263178E-3</v>
      </c>
      <c r="Y2007">
        <v>2.8434369999999999E-3</v>
      </c>
      <c r="Z2007">
        <v>0.760607433</v>
      </c>
      <c r="AA2007">
        <v>1.476074E-3</v>
      </c>
      <c r="AB2007">
        <v>4.2610579999999999E-3</v>
      </c>
      <c r="AC2007">
        <v>0.77596104200000005</v>
      </c>
    </row>
    <row r="2008" spans="1:29" x14ac:dyDescent="0.3">
      <c r="A2008">
        <v>20.059999999999999</v>
      </c>
      <c r="B2008">
        <v>28.2</v>
      </c>
      <c r="C2008">
        <v>-65</v>
      </c>
      <c r="D2008">
        <v>-65</v>
      </c>
      <c r="E2008">
        <v>-65</v>
      </c>
      <c r="F2008">
        <v>-58.02884615</v>
      </c>
      <c r="G2008">
        <v>-55.96153846</v>
      </c>
      <c r="H2008">
        <v>-55</v>
      </c>
      <c r="I2008">
        <v>-59</v>
      </c>
      <c r="J2008">
        <v>-56</v>
      </c>
      <c r="K2008">
        <v>-45</v>
      </c>
      <c r="L2008">
        <v>-2.9671711709999999</v>
      </c>
      <c r="M2008">
        <v>-2.8614641619999999</v>
      </c>
      <c r="N2008">
        <v>-2.812298111</v>
      </c>
      <c r="O2008">
        <v>-3.0168288830000001</v>
      </c>
      <c r="P2008">
        <v>-2.8634308040000001</v>
      </c>
      <c r="Q2008">
        <v>-2.3009711820000001</v>
      </c>
      <c r="R2008">
        <v>-0.148358559</v>
      </c>
      <c r="S2008">
        <v>-0.14307320800000001</v>
      </c>
      <c r="T2008">
        <v>-0.14061490600000001</v>
      </c>
      <c r="U2008">
        <v>-0.15084144399999999</v>
      </c>
      <c r="V2008">
        <v>-0.14317154000000001</v>
      </c>
      <c r="W2008">
        <v>-0.11504855899999999</v>
      </c>
      <c r="X2008">
        <v>3.0514990000000001E-3</v>
      </c>
      <c r="Y2008">
        <v>3.4006520000000001E-3</v>
      </c>
      <c r="Z2008">
        <v>0.75797661800000005</v>
      </c>
      <c r="AA2008">
        <v>4.4282210000000004E-3</v>
      </c>
      <c r="AB2008">
        <v>2.1305289000000002E-2</v>
      </c>
      <c r="AC2008">
        <v>0.71765183099999996</v>
      </c>
    </row>
    <row r="2009" spans="1:29" x14ac:dyDescent="0.3">
      <c r="A2009">
        <v>20.07</v>
      </c>
      <c r="B2009">
        <v>28.2</v>
      </c>
      <c r="C2009">
        <v>-65</v>
      </c>
      <c r="D2009">
        <v>-65</v>
      </c>
      <c r="E2009">
        <v>-65</v>
      </c>
      <c r="F2009">
        <v>-58.89423077</v>
      </c>
      <c r="G2009">
        <v>-55.84615385</v>
      </c>
      <c r="H2009">
        <v>-55.31730769</v>
      </c>
      <c r="I2009">
        <v>-61</v>
      </c>
      <c r="J2009">
        <v>-55</v>
      </c>
      <c r="K2009">
        <v>-56</v>
      </c>
      <c r="L2009">
        <v>-3.0114206170000002</v>
      </c>
      <c r="M2009">
        <v>-2.8555642360000002</v>
      </c>
      <c r="N2009">
        <v>-2.8285229080000001</v>
      </c>
      <c r="O2009">
        <v>-3.1190942690000001</v>
      </c>
      <c r="P2009">
        <v>-2.812298111</v>
      </c>
      <c r="Q2009">
        <v>-2.8634308040000001</v>
      </c>
      <c r="R2009">
        <v>-0.15057103099999999</v>
      </c>
      <c r="S2009">
        <v>-0.14277821199999999</v>
      </c>
      <c r="T2009">
        <v>-0.141426145</v>
      </c>
      <c r="U2009">
        <v>-0.15595471299999999</v>
      </c>
      <c r="V2009">
        <v>-0.14061490600000001</v>
      </c>
      <c r="W2009">
        <v>-0.14317154000000001</v>
      </c>
      <c r="X2009">
        <v>4.4991859999999996E-3</v>
      </c>
      <c r="Y2009">
        <v>3.4989840000000001E-3</v>
      </c>
      <c r="Z2009">
        <v>0.762763839</v>
      </c>
      <c r="AA2009">
        <v>8.8564420000000008E-3</v>
      </c>
      <c r="AB2009">
        <v>3.4088460000000001E-3</v>
      </c>
      <c r="AC2009">
        <v>0.77147571800000003</v>
      </c>
    </row>
    <row r="2010" spans="1:29" x14ac:dyDescent="0.3">
      <c r="A2010">
        <v>20.079999999999998</v>
      </c>
      <c r="B2010">
        <v>28.2</v>
      </c>
      <c r="C2010">
        <v>-65</v>
      </c>
      <c r="D2010">
        <v>-65</v>
      </c>
      <c r="E2010">
        <v>-65</v>
      </c>
      <c r="F2010">
        <v>-60.25</v>
      </c>
      <c r="G2010">
        <v>-56.44230769</v>
      </c>
      <c r="H2010">
        <v>-56.77884615</v>
      </c>
      <c r="I2010">
        <v>-61</v>
      </c>
      <c r="J2010">
        <v>-45</v>
      </c>
      <c r="K2010">
        <v>-57</v>
      </c>
      <c r="L2010">
        <v>-3.0807447489999999</v>
      </c>
      <c r="M2010">
        <v>-2.886047187</v>
      </c>
      <c r="N2010">
        <v>-2.9032553050000001</v>
      </c>
      <c r="O2010">
        <v>-3.1190942690000001</v>
      </c>
      <c r="P2010">
        <v>-2.3009711820000001</v>
      </c>
      <c r="Q2010">
        <v>-2.9145634970000001</v>
      </c>
      <c r="R2010">
        <v>-0.15403723699999999</v>
      </c>
      <c r="S2010">
        <v>-0.14430235899999999</v>
      </c>
      <c r="T2010">
        <v>-0.145162765</v>
      </c>
      <c r="U2010">
        <v>-0.15595471299999999</v>
      </c>
      <c r="V2010">
        <v>-0.11504855899999999</v>
      </c>
      <c r="W2010">
        <v>-0.14572817499999999</v>
      </c>
      <c r="X2010">
        <v>5.6204339999999997E-3</v>
      </c>
      <c r="Y2010">
        <v>2.6713549999999998E-3</v>
      </c>
      <c r="Z2010">
        <v>0.77807431900000001</v>
      </c>
      <c r="AA2010">
        <v>2.3617178999999999E-2</v>
      </c>
      <c r="AB2010">
        <v>-6.8176920000000002E-3</v>
      </c>
      <c r="AC2010">
        <v>0.73110780200000003</v>
      </c>
    </row>
    <row r="2011" spans="1:29" x14ac:dyDescent="0.3">
      <c r="A2011">
        <v>20.09</v>
      </c>
      <c r="B2011">
        <v>28.2</v>
      </c>
      <c r="C2011">
        <v>-65</v>
      </c>
      <c r="D2011">
        <v>-65</v>
      </c>
      <c r="E2011">
        <v>-65</v>
      </c>
      <c r="F2011">
        <v>-61.71153846</v>
      </c>
      <c r="G2011">
        <v>-57.15384615</v>
      </c>
      <c r="H2011">
        <v>-58.24038462</v>
      </c>
      <c r="I2011">
        <v>-50</v>
      </c>
      <c r="J2011">
        <v>-56</v>
      </c>
      <c r="K2011">
        <v>-59</v>
      </c>
      <c r="L2011">
        <v>-3.155477146</v>
      </c>
      <c r="M2011">
        <v>-2.9224300649999999</v>
      </c>
      <c r="N2011">
        <v>-2.9779877030000002</v>
      </c>
      <c r="O2011">
        <v>-2.556634646</v>
      </c>
      <c r="P2011">
        <v>-2.8634308040000001</v>
      </c>
      <c r="Q2011">
        <v>-3.0168288830000001</v>
      </c>
      <c r="R2011">
        <v>-0.15777385699999999</v>
      </c>
      <c r="S2011">
        <v>-0.14612150300000001</v>
      </c>
      <c r="T2011">
        <v>-0.148899385</v>
      </c>
      <c r="U2011">
        <v>-0.127831732</v>
      </c>
      <c r="V2011">
        <v>-0.14317154000000001</v>
      </c>
      <c r="W2011">
        <v>-0.15084144399999999</v>
      </c>
      <c r="X2011">
        <v>6.72749E-3</v>
      </c>
      <c r="Y2011">
        <v>2.0321969999999999E-3</v>
      </c>
      <c r="Z2011">
        <v>0.79437674700000005</v>
      </c>
      <c r="AA2011">
        <v>-8.8564420000000008E-3</v>
      </c>
      <c r="AB2011">
        <v>-1.0226539E-2</v>
      </c>
      <c r="AC2011">
        <v>0.74007845000000005</v>
      </c>
    </row>
    <row r="2012" spans="1:29" x14ac:dyDescent="0.3">
      <c r="A2012">
        <v>20.100000000000001</v>
      </c>
      <c r="B2012">
        <v>28.2</v>
      </c>
      <c r="C2012">
        <v>-65</v>
      </c>
      <c r="D2012">
        <v>-65</v>
      </c>
      <c r="E2012">
        <v>-65</v>
      </c>
      <c r="F2012">
        <v>-63.36538462</v>
      </c>
      <c r="G2012">
        <v>-57.97115385</v>
      </c>
      <c r="H2012">
        <v>-59.48076923</v>
      </c>
      <c r="I2012">
        <v>-65</v>
      </c>
      <c r="J2012">
        <v>-57</v>
      </c>
      <c r="K2012">
        <v>-58</v>
      </c>
      <c r="L2012">
        <v>-3.2400427540000001</v>
      </c>
      <c r="M2012">
        <v>-2.9642212080000001</v>
      </c>
      <c r="N2012">
        <v>-3.0414119080000002</v>
      </c>
      <c r="O2012">
        <v>-3.32362504</v>
      </c>
      <c r="P2012">
        <v>-2.9145634970000001</v>
      </c>
      <c r="Q2012">
        <v>-2.9656961900000001</v>
      </c>
      <c r="R2012">
        <v>-0.16200213799999999</v>
      </c>
      <c r="S2012">
        <v>-0.14821106000000001</v>
      </c>
      <c r="T2012">
        <v>-0.152070595</v>
      </c>
      <c r="U2012">
        <v>-0.166181252</v>
      </c>
      <c r="V2012">
        <v>-0.14572817499999999</v>
      </c>
      <c r="W2012">
        <v>-0.14828480899999999</v>
      </c>
      <c r="X2012">
        <v>7.9622819999999993E-3</v>
      </c>
      <c r="Y2012">
        <v>2.024002E-3</v>
      </c>
      <c r="Z2012">
        <v>0.811024199</v>
      </c>
      <c r="AA2012">
        <v>1.1808590000000001E-2</v>
      </c>
      <c r="AB2012">
        <v>5.1132690000000001E-3</v>
      </c>
      <c r="AC2012">
        <v>0.80735830900000005</v>
      </c>
    </row>
    <row r="2013" spans="1:29" x14ac:dyDescent="0.3">
      <c r="A2013">
        <v>20.11</v>
      </c>
      <c r="B2013">
        <v>28.2</v>
      </c>
      <c r="C2013">
        <v>-65</v>
      </c>
      <c r="D2013">
        <v>-65</v>
      </c>
      <c r="E2013">
        <v>-65</v>
      </c>
      <c r="F2013">
        <v>-64.33653846</v>
      </c>
      <c r="G2013">
        <v>-58.17307692</v>
      </c>
      <c r="H2013">
        <v>-59.99038462</v>
      </c>
      <c r="I2013">
        <v>-63</v>
      </c>
      <c r="J2013">
        <v>-56</v>
      </c>
      <c r="K2013">
        <v>-57</v>
      </c>
      <c r="L2013">
        <v>-3.2897004650000001</v>
      </c>
      <c r="M2013">
        <v>-2.974546079</v>
      </c>
      <c r="N2013">
        <v>-3.0674699150000002</v>
      </c>
      <c r="O2013">
        <v>-3.2213596550000001</v>
      </c>
      <c r="P2013">
        <v>-2.8634308040000001</v>
      </c>
      <c r="Q2013">
        <v>-2.9145634970000001</v>
      </c>
      <c r="R2013">
        <v>-0.16448502300000001</v>
      </c>
      <c r="S2013">
        <v>-0.148727304</v>
      </c>
      <c r="T2013">
        <v>-0.153373496</v>
      </c>
      <c r="U2013">
        <v>-0.161067983</v>
      </c>
      <c r="V2013">
        <v>-0.14317154000000001</v>
      </c>
      <c r="W2013">
        <v>-0.14572817499999999</v>
      </c>
      <c r="X2013">
        <v>9.0977230000000003E-3</v>
      </c>
      <c r="Y2013">
        <v>2.1551119999999998E-3</v>
      </c>
      <c r="Z2013">
        <v>0.81857161899999997</v>
      </c>
      <c r="AA2013">
        <v>1.0332516E-2</v>
      </c>
      <c r="AB2013">
        <v>4.2610579999999999E-3</v>
      </c>
      <c r="AC2013">
        <v>0.78941701399999997</v>
      </c>
    </row>
    <row r="2014" spans="1:29" x14ac:dyDescent="0.3">
      <c r="A2014">
        <v>20.12</v>
      </c>
      <c r="B2014">
        <v>28.2</v>
      </c>
      <c r="C2014">
        <v>-65</v>
      </c>
      <c r="D2014">
        <v>-65</v>
      </c>
      <c r="E2014">
        <v>-65</v>
      </c>
      <c r="F2014">
        <v>-64.49038462</v>
      </c>
      <c r="G2014">
        <v>-57.79807692</v>
      </c>
      <c r="H2014">
        <v>-60</v>
      </c>
      <c r="I2014">
        <v>-63</v>
      </c>
      <c r="J2014">
        <v>-58</v>
      </c>
      <c r="K2014">
        <v>-47</v>
      </c>
      <c r="L2014">
        <v>-3.297567033</v>
      </c>
      <c r="M2014">
        <v>-2.9553713190000002</v>
      </c>
      <c r="N2014">
        <v>-3.0679615760000001</v>
      </c>
      <c r="O2014">
        <v>-3.2213596550000001</v>
      </c>
      <c r="P2014">
        <v>-2.9656961900000001</v>
      </c>
      <c r="Q2014">
        <v>-2.4032365680000001</v>
      </c>
      <c r="R2014">
        <v>-0.16487835200000001</v>
      </c>
      <c r="S2014">
        <v>-0.14776856599999999</v>
      </c>
      <c r="T2014">
        <v>-0.15339807899999999</v>
      </c>
      <c r="U2014">
        <v>-0.161067983</v>
      </c>
      <c r="V2014">
        <v>-0.14828480899999999</v>
      </c>
      <c r="W2014">
        <v>-0.120161828</v>
      </c>
      <c r="X2014">
        <v>9.8783389999999999E-3</v>
      </c>
      <c r="Y2014">
        <v>1.9502530000000001E-3</v>
      </c>
      <c r="Z2014">
        <v>0.81762280099999995</v>
      </c>
      <c r="AA2014">
        <v>7.3803690000000003E-3</v>
      </c>
      <c r="AB2014">
        <v>2.3009712000000002E-2</v>
      </c>
      <c r="AC2014">
        <v>0.75353442199999998</v>
      </c>
    </row>
    <row r="2015" spans="1:29" x14ac:dyDescent="0.3">
      <c r="A2015">
        <v>20.13</v>
      </c>
      <c r="B2015">
        <v>28.2</v>
      </c>
      <c r="C2015">
        <v>-65</v>
      </c>
      <c r="D2015">
        <v>-65</v>
      </c>
      <c r="E2015">
        <v>-65</v>
      </c>
      <c r="F2015">
        <v>-64.38461538</v>
      </c>
      <c r="G2015">
        <v>-57.65384615</v>
      </c>
      <c r="H2015">
        <v>-59.86538462</v>
      </c>
      <c r="I2015">
        <v>-63</v>
      </c>
      <c r="J2015">
        <v>-44</v>
      </c>
      <c r="K2015">
        <v>-60</v>
      </c>
      <c r="L2015">
        <v>-3.2921587680000002</v>
      </c>
      <c r="M2015">
        <v>-2.9479964120000002</v>
      </c>
      <c r="N2015">
        <v>-3.0610783289999999</v>
      </c>
      <c r="O2015">
        <v>-3.2213596550000001</v>
      </c>
      <c r="P2015">
        <v>-2.2498384890000001</v>
      </c>
      <c r="Q2015">
        <v>-3.0679615760000001</v>
      </c>
      <c r="R2015">
        <v>-0.16460793800000001</v>
      </c>
      <c r="S2015">
        <v>-0.14739982099999999</v>
      </c>
      <c r="T2015">
        <v>-0.15305391600000001</v>
      </c>
      <c r="U2015">
        <v>-0.161067983</v>
      </c>
      <c r="V2015">
        <v>-0.11249192399999999</v>
      </c>
      <c r="W2015">
        <v>-0.15339807899999999</v>
      </c>
      <c r="X2015">
        <v>9.9351109999999999E-3</v>
      </c>
      <c r="Y2015">
        <v>1.9666420000000002E-3</v>
      </c>
      <c r="Z2015">
        <v>0.81589767599999996</v>
      </c>
      <c r="AA2015">
        <v>2.8045400000000002E-2</v>
      </c>
      <c r="AB2015">
        <v>-1.107875E-2</v>
      </c>
      <c r="AC2015">
        <v>0.74904909799999997</v>
      </c>
    </row>
    <row r="2016" spans="1:29" x14ac:dyDescent="0.3">
      <c r="A2016">
        <v>20.14</v>
      </c>
      <c r="B2016">
        <v>28.2</v>
      </c>
      <c r="C2016">
        <v>-65</v>
      </c>
      <c r="D2016">
        <v>-65</v>
      </c>
      <c r="E2016">
        <v>-65</v>
      </c>
      <c r="F2016">
        <v>-64.125</v>
      </c>
      <c r="G2016">
        <v>-57.74038462</v>
      </c>
      <c r="H2016">
        <v>-59.50961538</v>
      </c>
      <c r="I2016">
        <v>-50</v>
      </c>
      <c r="J2016">
        <v>-56</v>
      </c>
      <c r="K2016">
        <v>-61</v>
      </c>
      <c r="L2016">
        <v>-3.278883934</v>
      </c>
      <c r="M2016">
        <v>-2.9524213559999999</v>
      </c>
      <c r="N2016">
        <v>-3.0428868900000001</v>
      </c>
      <c r="O2016">
        <v>-2.556634646</v>
      </c>
      <c r="P2016">
        <v>-2.8634308040000001</v>
      </c>
      <c r="Q2016">
        <v>-3.1190942690000001</v>
      </c>
      <c r="R2016">
        <v>-0.16394419700000001</v>
      </c>
      <c r="S2016">
        <v>-0.14762106799999999</v>
      </c>
      <c r="T2016">
        <v>-0.15214434399999999</v>
      </c>
      <c r="U2016">
        <v>-0.127831732</v>
      </c>
      <c r="V2016">
        <v>-0.14317154000000001</v>
      </c>
      <c r="W2016">
        <v>-0.15595471299999999</v>
      </c>
      <c r="X2016">
        <v>9.4241629999999993E-3</v>
      </c>
      <c r="Y2016">
        <v>2.425525E-3</v>
      </c>
      <c r="Z2016">
        <v>0.81352563</v>
      </c>
      <c r="AA2016">
        <v>-8.8564420000000008E-3</v>
      </c>
      <c r="AB2016">
        <v>-1.3635385E-2</v>
      </c>
      <c r="AC2016">
        <v>0.74904909799999997</v>
      </c>
    </row>
    <row r="2017" spans="1:29" x14ac:dyDescent="0.3">
      <c r="A2017">
        <v>20.149999999999999</v>
      </c>
      <c r="B2017">
        <v>28.2</v>
      </c>
      <c r="C2017">
        <v>-65</v>
      </c>
      <c r="D2017">
        <v>-65</v>
      </c>
      <c r="E2017">
        <v>-65</v>
      </c>
      <c r="F2017">
        <v>-63.94230769</v>
      </c>
      <c r="G2017">
        <v>-57.78846154</v>
      </c>
      <c r="H2017">
        <v>-58.97115385</v>
      </c>
      <c r="I2017">
        <v>-126</v>
      </c>
      <c r="J2017">
        <v>-112</v>
      </c>
      <c r="K2017">
        <v>-121</v>
      </c>
      <c r="L2017">
        <v>-3.2695423840000002</v>
      </c>
      <c r="M2017">
        <v>-2.9548796589999999</v>
      </c>
      <c r="N2017">
        <v>-3.0153539010000001</v>
      </c>
      <c r="O2017">
        <v>-6.4427193090000001</v>
      </c>
      <c r="P2017">
        <v>-5.7268616080000001</v>
      </c>
      <c r="Q2017">
        <v>-6.1870558439999996</v>
      </c>
      <c r="R2017">
        <v>-0.163477119</v>
      </c>
      <c r="S2017">
        <v>-0.147743983</v>
      </c>
      <c r="T2017">
        <v>-0.15076769500000001</v>
      </c>
      <c r="U2017">
        <v>-0.32213596500000002</v>
      </c>
      <c r="V2017">
        <v>-0.28634308000000003</v>
      </c>
      <c r="W2017">
        <v>-0.30935279199999999</v>
      </c>
      <c r="X2017">
        <v>9.0835299999999994E-3</v>
      </c>
      <c r="Y2017">
        <v>3.228571E-3</v>
      </c>
      <c r="Z2017">
        <v>0.81050666199999999</v>
      </c>
      <c r="AA2017">
        <v>2.0665032E-2</v>
      </c>
      <c r="AB2017">
        <v>-3.4088460000000001E-3</v>
      </c>
      <c r="AC2017">
        <v>1.610231295</v>
      </c>
    </row>
    <row r="2018" spans="1:29" x14ac:dyDescent="0.3">
      <c r="A2018">
        <v>20.16</v>
      </c>
      <c r="B2018">
        <v>28.2</v>
      </c>
      <c r="C2018">
        <v>-65</v>
      </c>
      <c r="D2018">
        <v>-65</v>
      </c>
      <c r="E2018">
        <v>-65</v>
      </c>
      <c r="F2018">
        <v>-63.625</v>
      </c>
      <c r="G2018">
        <v>-57.77884615</v>
      </c>
      <c r="H2018">
        <v>-58.30769231</v>
      </c>
      <c r="I2018">
        <v>-63</v>
      </c>
      <c r="J2018">
        <v>-55</v>
      </c>
      <c r="K2018">
        <v>-47</v>
      </c>
      <c r="L2018">
        <v>-3.2533175879999998</v>
      </c>
      <c r="M2018">
        <v>-2.9543879980000001</v>
      </c>
      <c r="N2018">
        <v>-2.9814293260000002</v>
      </c>
      <c r="O2018">
        <v>-3.2213596550000001</v>
      </c>
      <c r="P2018">
        <v>-2.812298111</v>
      </c>
      <c r="Q2018">
        <v>-2.4032365680000001</v>
      </c>
      <c r="R2018">
        <v>-0.16266587900000001</v>
      </c>
      <c r="S2018">
        <v>-0.1477194</v>
      </c>
      <c r="T2018">
        <v>-0.14907146600000001</v>
      </c>
      <c r="U2018">
        <v>-0.161067983</v>
      </c>
      <c r="V2018">
        <v>-0.14061490600000001</v>
      </c>
      <c r="W2018">
        <v>-0.120161828</v>
      </c>
      <c r="X2018">
        <v>8.6293540000000005E-3</v>
      </c>
      <c r="Y2018">
        <v>4.0807819999999998E-3</v>
      </c>
      <c r="Z2018">
        <v>0.80606446600000003</v>
      </c>
      <c r="AA2018">
        <v>1.1808590000000001E-2</v>
      </c>
      <c r="AB2018">
        <v>2.0453077E-2</v>
      </c>
      <c r="AC2018">
        <v>0.74007845000000005</v>
      </c>
    </row>
    <row r="2019" spans="1:29" x14ac:dyDescent="0.3">
      <c r="A2019">
        <v>20.170000000000002</v>
      </c>
      <c r="B2019">
        <v>28.2</v>
      </c>
      <c r="C2019">
        <v>-65</v>
      </c>
      <c r="D2019">
        <v>-65</v>
      </c>
      <c r="E2019">
        <v>-65</v>
      </c>
      <c r="F2019">
        <v>-63.09615385</v>
      </c>
      <c r="G2019">
        <v>-57.73076923</v>
      </c>
      <c r="H2019">
        <v>-57.86538462</v>
      </c>
      <c r="I2019">
        <v>-61</v>
      </c>
      <c r="J2019">
        <v>-46</v>
      </c>
      <c r="K2019">
        <v>-56</v>
      </c>
      <c r="L2019">
        <v>-3.2262762600000001</v>
      </c>
      <c r="M2019">
        <v>-2.9519296960000001</v>
      </c>
      <c r="N2019">
        <v>-2.9588129429999999</v>
      </c>
      <c r="O2019">
        <v>-3.1190942690000001</v>
      </c>
      <c r="P2019">
        <v>-2.3521038750000001</v>
      </c>
      <c r="Q2019">
        <v>-2.8634308040000001</v>
      </c>
      <c r="R2019">
        <v>-0.161313813</v>
      </c>
      <c r="S2019">
        <v>-0.147596485</v>
      </c>
      <c r="T2019">
        <v>-0.14794064700000001</v>
      </c>
      <c r="U2019">
        <v>-0.15595471299999999</v>
      </c>
      <c r="V2019">
        <v>-0.117605194</v>
      </c>
      <c r="W2019">
        <v>-0.14317154000000001</v>
      </c>
      <c r="X2019">
        <v>7.9197030000000002E-3</v>
      </c>
      <c r="Y2019">
        <v>4.343001E-3</v>
      </c>
      <c r="Z2019">
        <v>0.80149288600000002</v>
      </c>
      <c r="AA2019">
        <v>2.2141106000000001E-2</v>
      </c>
      <c r="AB2019">
        <v>-4.2610579999999999E-3</v>
      </c>
      <c r="AC2019">
        <v>0.73110780200000003</v>
      </c>
    </row>
    <row r="2020" spans="1:29" x14ac:dyDescent="0.3">
      <c r="A2020">
        <v>20.18</v>
      </c>
      <c r="B2020">
        <v>28.2</v>
      </c>
      <c r="C2020">
        <v>-65</v>
      </c>
      <c r="D2020">
        <v>-65</v>
      </c>
      <c r="E2020">
        <v>-65</v>
      </c>
      <c r="F2020">
        <v>-62.41346154</v>
      </c>
      <c r="G2020">
        <v>-57.75961538</v>
      </c>
      <c r="H2020">
        <v>-57.67307692</v>
      </c>
      <c r="I2020">
        <v>-60</v>
      </c>
      <c r="J2020">
        <v>-53</v>
      </c>
      <c r="K2020">
        <v>-52</v>
      </c>
      <c r="L2020">
        <v>-3.1913683640000001</v>
      </c>
      <c r="M2020">
        <v>-2.953404677</v>
      </c>
      <c r="N2020">
        <v>-2.9489797329999998</v>
      </c>
      <c r="O2020">
        <v>-3.0679615760000001</v>
      </c>
      <c r="P2020">
        <v>-2.710032725</v>
      </c>
      <c r="Q2020">
        <v>-2.658900032</v>
      </c>
      <c r="R2020">
        <v>-0.15956841799999999</v>
      </c>
      <c r="S2020">
        <v>-0.14767023400000001</v>
      </c>
      <c r="T2020">
        <v>-0.147448987</v>
      </c>
      <c r="U2020">
        <v>-0.15339807899999999</v>
      </c>
      <c r="V2020">
        <v>-0.13550163600000001</v>
      </c>
      <c r="W2020">
        <v>-0.13294500200000001</v>
      </c>
      <c r="X2020">
        <v>6.8694200000000002E-3</v>
      </c>
      <c r="Y2020">
        <v>4.1135599999999996E-3</v>
      </c>
      <c r="Z2020">
        <v>0.797697612</v>
      </c>
      <c r="AA2020">
        <v>1.0332516E-2</v>
      </c>
      <c r="AB2020">
        <v>7.669904E-3</v>
      </c>
      <c r="AC2020">
        <v>0.74007845000000005</v>
      </c>
    </row>
    <row r="2021" spans="1:29" x14ac:dyDescent="0.3">
      <c r="A2021">
        <v>20.190000000000001</v>
      </c>
      <c r="B2021">
        <v>28.2</v>
      </c>
      <c r="C2021">
        <v>-65</v>
      </c>
      <c r="D2021">
        <v>-65</v>
      </c>
      <c r="E2021">
        <v>-65</v>
      </c>
      <c r="F2021">
        <v>-61.75961538</v>
      </c>
      <c r="G2021">
        <v>-58.05769231</v>
      </c>
      <c r="H2021">
        <v>-57.40384615</v>
      </c>
      <c r="I2021">
        <v>-48</v>
      </c>
      <c r="J2021">
        <v>-54</v>
      </c>
      <c r="K2021">
        <v>-54</v>
      </c>
      <c r="L2021">
        <v>-3.157935449</v>
      </c>
      <c r="M2021">
        <v>-2.9686461529999999</v>
      </c>
      <c r="N2021">
        <v>-2.9352132379999998</v>
      </c>
      <c r="O2021">
        <v>-2.4543692610000001</v>
      </c>
      <c r="P2021">
        <v>-2.761165418</v>
      </c>
      <c r="Q2021">
        <v>-2.761165418</v>
      </c>
      <c r="R2021">
        <v>-0.15789677199999999</v>
      </c>
      <c r="S2021">
        <v>-0.14843230800000001</v>
      </c>
      <c r="T2021">
        <v>-0.14676066199999999</v>
      </c>
      <c r="U2021">
        <v>-0.122718463</v>
      </c>
      <c r="V2021">
        <v>-0.13805827100000001</v>
      </c>
      <c r="W2021">
        <v>-0.13805827100000001</v>
      </c>
      <c r="X2021">
        <v>5.4643110000000003E-3</v>
      </c>
      <c r="Y2021">
        <v>4.2692520000000003E-3</v>
      </c>
      <c r="Z2021">
        <v>0.79489428399999995</v>
      </c>
      <c r="AA2021">
        <v>-8.8564420000000008E-3</v>
      </c>
      <c r="AB2021">
        <v>-5.1132690000000001E-3</v>
      </c>
      <c r="AC2021">
        <v>0.69971053500000002</v>
      </c>
    </row>
    <row r="2022" spans="1:29" x14ac:dyDescent="0.3">
      <c r="A2022">
        <v>20.2</v>
      </c>
      <c r="B2022">
        <v>28.2</v>
      </c>
      <c r="C2022">
        <v>-65</v>
      </c>
      <c r="D2022">
        <v>-65</v>
      </c>
      <c r="E2022">
        <v>-65</v>
      </c>
      <c r="F2022">
        <v>-60.72115385</v>
      </c>
      <c r="G2022">
        <v>-57.82692308</v>
      </c>
      <c r="H2022">
        <v>-56.40384615</v>
      </c>
      <c r="I2022">
        <v>-60</v>
      </c>
      <c r="J2022">
        <v>-55</v>
      </c>
      <c r="K2022">
        <v>-51</v>
      </c>
      <c r="L2022">
        <v>-3.1048361139999998</v>
      </c>
      <c r="M2022">
        <v>-2.9568463010000001</v>
      </c>
      <c r="N2022">
        <v>-2.8840805450000002</v>
      </c>
      <c r="O2022">
        <v>-3.0679615760000001</v>
      </c>
      <c r="P2022">
        <v>-2.812298111</v>
      </c>
      <c r="Q2022">
        <v>-2.607767339</v>
      </c>
      <c r="R2022">
        <v>-0.15524180600000001</v>
      </c>
      <c r="S2022">
        <v>-0.147842315</v>
      </c>
      <c r="T2022">
        <v>-0.14420402700000001</v>
      </c>
      <c r="U2022">
        <v>-0.15339807899999999</v>
      </c>
      <c r="V2022">
        <v>-0.14061490600000001</v>
      </c>
      <c r="W2022">
        <v>-0.13038836700000001</v>
      </c>
      <c r="X2022">
        <v>4.2720980000000002E-3</v>
      </c>
      <c r="Y2022">
        <v>4.8920220000000002E-3</v>
      </c>
      <c r="Z2022">
        <v>0.78471604900000003</v>
      </c>
      <c r="AA2022">
        <v>7.3803690000000003E-3</v>
      </c>
      <c r="AB2022">
        <v>1.107875E-2</v>
      </c>
      <c r="AC2022">
        <v>0.74456377399999996</v>
      </c>
    </row>
    <row r="2023" spans="1:29" x14ac:dyDescent="0.3">
      <c r="A2023">
        <v>20.21</v>
      </c>
      <c r="B2023">
        <v>28.2</v>
      </c>
      <c r="C2023">
        <v>-65</v>
      </c>
      <c r="D2023">
        <v>-65</v>
      </c>
      <c r="E2023">
        <v>-65</v>
      </c>
      <c r="F2023">
        <v>-59.07692308</v>
      </c>
      <c r="G2023">
        <v>-56.92307692</v>
      </c>
      <c r="H2023">
        <v>-54.80769231</v>
      </c>
      <c r="I2023">
        <v>-56</v>
      </c>
      <c r="J2023">
        <v>-54</v>
      </c>
      <c r="K2023">
        <v>-41</v>
      </c>
      <c r="L2023">
        <v>-3.020762167</v>
      </c>
      <c r="M2023">
        <v>-2.9106302130000001</v>
      </c>
      <c r="N2023">
        <v>-2.802464901</v>
      </c>
      <c r="O2023">
        <v>-2.8634308040000001</v>
      </c>
      <c r="P2023">
        <v>-2.761165418</v>
      </c>
      <c r="Q2023">
        <v>-2.09644041</v>
      </c>
      <c r="R2023">
        <v>-0.151038108</v>
      </c>
      <c r="S2023">
        <v>-0.145531511</v>
      </c>
      <c r="T2023">
        <v>-0.14012324500000001</v>
      </c>
      <c r="U2023">
        <v>-0.14317154000000001</v>
      </c>
      <c r="V2023">
        <v>-0.13805827100000001</v>
      </c>
      <c r="W2023">
        <v>-0.104822021</v>
      </c>
      <c r="X2023">
        <v>3.1792360000000002E-3</v>
      </c>
      <c r="Y2023">
        <v>5.4410429999999996E-3</v>
      </c>
      <c r="Z2023">
        <v>0.76612783200000001</v>
      </c>
      <c r="AA2023">
        <v>2.952147E-3</v>
      </c>
      <c r="AB2023">
        <v>2.3861923E-2</v>
      </c>
      <c r="AC2023">
        <v>0.67728391499999996</v>
      </c>
    </row>
    <row r="2024" spans="1:29" x14ac:dyDescent="0.3">
      <c r="A2024">
        <v>20.22</v>
      </c>
      <c r="B2024">
        <v>28.2</v>
      </c>
      <c r="C2024">
        <v>-65</v>
      </c>
      <c r="D2024">
        <v>-65</v>
      </c>
      <c r="E2024">
        <v>-65</v>
      </c>
      <c r="F2024">
        <v>-57.33653846</v>
      </c>
      <c r="G2024">
        <v>-55.97115385</v>
      </c>
      <c r="H2024">
        <v>-53.25</v>
      </c>
      <c r="I2024">
        <v>-56</v>
      </c>
      <c r="J2024">
        <v>-56</v>
      </c>
      <c r="K2024">
        <v>-50</v>
      </c>
      <c r="L2024">
        <v>-2.9317716150000002</v>
      </c>
      <c r="M2024">
        <v>-2.8619558230000002</v>
      </c>
      <c r="N2024">
        <v>-2.7228158979999999</v>
      </c>
      <c r="O2024">
        <v>-2.8634308040000001</v>
      </c>
      <c r="P2024">
        <v>-2.8634308040000001</v>
      </c>
      <c r="Q2024">
        <v>-2.556634646</v>
      </c>
      <c r="R2024">
        <v>-0.146588581</v>
      </c>
      <c r="S2024">
        <v>-0.143097791</v>
      </c>
      <c r="T2024">
        <v>-0.13614079500000001</v>
      </c>
      <c r="U2024">
        <v>-0.14317154000000001</v>
      </c>
      <c r="V2024">
        <v>-0.14317154000000001</v>
      </c>
      <c r="W2024">
        <v>-0.127831732</v>
      </c>
      <c r="X2024">
        <v>2.0154080000000002E-3</v>
      </c>
      <c r="Y2024">
        <v>5.8015940000000002E-3</v>
      </c>
      <c r="Z2024">
        <v>0.74706520499999995</v>
      </c>
      <c r="AA2024">
        <v>0</v>
      </c>
      <c r="AB2024">
        <v>1.0226539E-2</v>
      </c>
      <c r="AC2024">
        <v>0.72662247800000002</v>
      </c>
    </row>
    <row r="2025" spans="1:29" x14ac:dyDescent="0.3">
      <c r="A2025">
        <v>20.23</v>
      </c>
      <c r="B2025">
        <v>28.2</v>
      </c>
      <c r="C2025">
        <v>-65</v>
      </c>
      <c r="D2025">
        <v>-65</v>
      </c>
      <c r="E2025">
        <v>-65</v>
      </c>
      <c r="F2025">
        <v>-55.49038462</v>
      </c>
      <c r="G2025">
        <v>-54.99038462</v>
      </c>
      <c r="H2025">
        <v>-51.85576923</v>
      </c>
      <c r="I2025">
        <v>-57</v>
      </c>
      <c r="J2025">
        <v>-46</v>
      </c>
      <c r="K2025">
        <v>-53</v>
      </c>
      <c r="L2025">
        <v>-2.837372797</v>
      </c>
      <c r="M2025">
        <v>-2.8118064509999998</v>
      </c>
      <c r="N2025">
        <v>-2.651525125</v>
      </c>
      <c r="O2025">
        <v>-2.9145634970000001</v>
      </c>
      <c r="P2025">
        <v>-2.3521038750000001</v>
      </c>
      <c r="Q2025">
        <v>-2.710032725</v>
      </c>
      <c r="R2025">
        <v>-0.14186863999999999</v>
      </c>
      <c r="S2025">
        <v>-0.14059032299999999</v>
      </c>
      <c r="T2025">
        <v>-0.132576256</v>
      </c>
      <c r="U2025">
        <v>-0.14572817499999999</v>
      </c>
      <c r="V2025">
        <v>-0.117605194</v>
      </c>
      <c r="W2025">
        <v>-0.13550163600000001</v>
      </c>
      <c r="X2025">
        <v>7.3803699999999998E-4</v>
      </c>
      <c r="Y2025">
        <v>5.7688169999999999E-3</v>
      </c>
      <c r="Z2025">
        <v>0.72813196199999997</v>
      </c>
      <c r="AA2025">
        <v>1.6236811E-2</v>
      </c>
      <c r="AB2025">
        <v>-2.5566349999999998E-3</v>
      </c>
      <c r="AC2025">
        <v>0.69971053500000002</v>
      </c>
    </row>
    <row r="2026" spans="1:29" x14ac:dyDescent="0.3">
      <c r="A2026">
        <v>20.239999999999998</v>
      </c>
      <c r="B2026">
        <v>28.2</v>
      </c>
      <c r="C2026">
        <v>-65</v>
      </c>
      <c r="D2026">
        <v>-65</v>
      </c>
      <c r="E2026">
        <v>-65</v>
      </c>
      <c r="F2026">
        <v>-54.32692308</v>
      </c>
      <c r="G2026">
        <v>-54.63461538</v>
      </c>
      <c r="H2026">
        <v>-51.14423077</v>
      </c>
      <c r="I2026">
        <v>-45</v>
      </c>
      <c r="J2026">
        <v>-59</v>
      </c>
      <c r="K2026">
        <v>-53</v>
      </c>
      <c r="L2026">
        <v>-2.7778818749999998</v>
      </c>
      <c r="M2026">
        <v>-2.7936150120000001</v>
      </c>
      <c r="N2026">
        <v>-2.6151422470000001</v>
      </c>
      <c r="O2026">
        <v>-2.3009711820000001</v>
      </c>
      <c r="P2026">
        <v>-3.0168288830000001</v>
      </c>
      <c r="Q2026">
        <v>-2.710032725</v>
      </c>
      <c r="R2026">
        <v>-0.138894094</v>
      </c>
      <c r="S2026">
        <v>-0.13968075099999999</v>
      </c>
      <c r="T2026">
        <v>-0.13075711200000001</v>
      </c>
      <c r="U2026">
        <v>-0.11504855899999999</v>
      </c>
      <c r="V2026">
        <v>-0.15084144399999999</v>
      </c>
      <c r="W2026">
        <v>-0.13550163600000001</v>
      </c>
      <c r="X2026">
        <v>-4.54177E-4</v>
      </c>
      <c r="Y2026">
        <v>5.6868730000000003E-3</v>
      </c>
      <c r="Z2026">
        <v>0.71812624000000003</v>
      </c>
      <c r="AA2026">
        <v>-2.0665032E-2</v>
      </c>
      <c r="AB2026">
        <v>-1.704423E-3</v>
      </c>
      <c r="AC2026">
        <v>0.70419585900000004</v>
      </c>
    </row>
    <row r="2027" spans="1:29" x14ac:dyDescent="0.3">
      <c r="A2027">
        <v>20.25</v>
      </c>
      <c r="B2027">
        <v>28.2</v>
      </c>
      <c r="C2027">
        <v>-65</v>
      </c>
      <c r="D2027">
        <v>-65</v>
      </c>
      <c r="E2027">
        <v>-65</v>
      </c>
      <c r="F2027">
        <v>-54.09615385</v>
      </c>
      <c r="G2027">
        <v>-54.79807692</v>
      </c>
      <c r="H2027">
        <v>-50.89423077</v>
      </c>
      <c r="I2027">
        <v>-53</v>
      </c>
      <c r="J2027">
        <v>-60</v>
      </c>
      <c r="K2027">
        <v>-53</v>
      </c>
      <c r="L2027">
        <v>-2.7660820230000001</v>
      </c>
      <c r="M2027">
        <v>-2.8019732400000001</v>
      </c>
      <c r="N2027">
        <v>-2.6023590740000002</v>
      </c>
      <c r="O2027">
        <v>-2.710032725</v>
      </c>
      <c r="P2027">
        <v>-3.0679615760000001</v>
      </c>
      <c r="Q2027">
        <v>-2.710032725</v>
      </c>
      <c r="R2027">
        <v>-0.13830410100000001</v>
      </c>
      <c r="S2027">
        <v>-0.14009866200000001</v>
      </c>
      <c r="T2027">
        <v>-0.13011795400000001</v>
      </c>
      <c r="U2027">
        <v>-0.13550163600000001</v>
      </c>
      <c r="V2027">
        <v>-0.15339807899999999</v>
      </c>
      <c r="W2027">
        <v>-0.13550163600000001</v>
      </c>
      <c r="X2027">
        <v>-1.0360899999999999E-3</v>
      </c>
      <c r="Y2027">
        <v>6.0556189999999999E-3</v>
      </c>
      <c r="Z2027">
        <v>0.71670301199999997</v>
      </c>
      <c r="AA2027">
        <v>-1.0332516E-2</v>
      </c>
      <c r="AB2027">
        <v>5.9654809999999999E-3</v>
      </c>
      <c r="AC2027">
        <v>0.74456377399999996</v>
      </c>
    </row>
    <row r="2028" spans="1:29" x14ac:dyDescent="0.3">
      <c r="A2028">
        <v>20.260000000000002</v>
      </c>
      <c r="B2028">
        <v>28.2</v>
      </c>
      <c r="C2028">
        <v>-65</v>
      </c>
      <c r="D2028">
        <v>-65</v>
      </c>
      <c r="E2028">
        <v>-65</v>
      </c>
      <c r="F2028">
        <v>-54.11538462</v>
      </c>
      <c r="G2028">
        <v>-54.74038462</v>
      </c>
      <c r="H2028">
        <v>-50.71153846</v>
      </c>
      <c r="I2028">
        <v>-58</v>
      </c>
      <c r="J2028">
        <v>-59</v>
      </c>
      <c r="K2028">
        <v>-55</v>
      </c>
      <c r="L2028">
        <v>-2.7670653440000001</v>
      </c>
      <c r="M2028">
        <v>-2.7990232769999999</v>
      </c>
      <c r="N2028">
        <v>-2.593017524</v>
      </c>
      <c r="O2028">
        <v>-2.9656961900000001</v>
      </c>
      <c r="P2028">
        <v>-3.0168288830000001</v>
      </c>
      <c r="Q2028">
        <v>-2.812298111</v>
      </c>
      <c r="R2028">
        <v>-0.138353267</v>
      </c>
      <c r="S2028">
        <v>-0.13995116399999999</v>
      </c>
      <c r="T2028">
        <v>-0.129650876</v>
      </c>
      <c r="U2028">
        <v>-0.14828480899999999</v>
      </c>
      <c r="V2028">
        <v>-0.15084144399999999</v>
      </c>
      <c r="W2028">
        <v>-0.14061490600000001</v>
      </c>
      <c r="X2028">
        <v>-9.22546E-4</v>
      </c>
      <c r="Y2028">
        <v>6.3342260000000001E-3</v>
      </c>
      <c r="Z2028">
        <v>0.71571106500000004</v>
      </c>
      <c r="AA2028">
        <v>-1.476074E-3</v>
      </c>
      <c r="AB2028">
        <v>5.9654809999999999E-3</v>
      </c>
      <c r="AC2028">
        <v>0.77147571800000003</v>
      </c>
    </row>
    <row r="2029" spans="1:29" x14ac:dyDescent="0.3">
      <c r="A2029">
        <v>20.27</v>
      </c>
      <c r="B2029">
        <v>28.2</v>
      </c>
      <c r="C2029">
        <v>-65</v>
      </c>
      <c r="D2029">
        <v>-65</v>
      </c>
      <c r="E2029">
        <v>-65</v>
      </c>
      <c r="F2029">
        <v>-54.19230769</v>
      </c>
      <c r="G2029">
        <v>-54.51923077</v>
      </c>
      <c r="H2029">
        <v>-50.72115385</v>
      </c>
      <c r="I2029">
        <v>-56</v>
      </c>
      <c r="J2029">
        <v>-58</v>
      </c>
      <c r="K2029">
        <v>-44</v>
      </c>
      <c r="L2029">
        <v>-2.7709986280000001</v>
      </c>
      <c r="M2029">
        <v>-2.787715086</v>
      </c>
      <c r="N2029">
        <v>-2.5935091849999998</v>
      </c>
      <c r="O2029">
        <v>-2.8634308040000001</v>
      </c>
      <c r="P2029">
        <v>-2.9656961900000001</v>
      </c>
      <c r="Q2029">
        <v>-2.2498384890000001</v>
      </c>
      <c r="R2029">
        <v>-0.13854993099999999</v>
      </c>
      <c r="S2029">
        <v>-0.139385754</v>
      </c>
      <c r="T2029">
        <v>-0.12967545899999999</v>
      </c>
      <c r="U2029">
        <v>-0.14317154000000001</v>
      </c>
      <c r="V2029">
        <v>-0.14828480899999999</v>
      </c>
      <c r="W2029">
        <v>-0.11249192399999999</v>
      </c>
      <c r="X2029">
        <v>-4.8256299999999998E-4</v>
      </c>
      <c r="Y2029">
        <v>6.1949220000000003E-3</v>
      </c>
      <c r="Z2029">
        <v>0.71510727200000002</v>
      </c>
      <c r="AA2029">
        <v>-2.952147E-3</v>
      </c>
      <c r="AB2029">
        <v>2.21575E-2</v>
      </c>
      <c r="AC2029">
        <v>0.70868118300000005</v>
      </c>
    </row>
    <row r="2030" spans="1:29" x14ac:dyDescent="0.3">
      <c r="A2030">
        <v>20.28</v>
      </c>
      <c r="B2030">
        <v>28.2</v>
      </c>
      <c r="C2030">
        <v>-65</v>
      </c>
      <c r="D2030">
        <v>-65</v>
      </c>
      <c r="E2030">
        <v>-65</v>
      </c>
      <c r="F2030">
        <v>-54.71153846</v>
      </c>
      <c r="G2030">
        <v>-54.32692308</v>
      </c>
      <c r="H2030">
        <v>-50.91346154</v>
      </c>
      <c r="I2030">
        <v>-54</v>
      </c>
      <c r="J2030">
        <v>-47</v>
      </c>
      <c r="K2030">
        <v>-53</v>
      </c>
      <c r="L2030">
        <v>-2.797548296</v>
      </c>
      <c r="M2030">
        <v>-2.7778818749999998</v>
      </c>
      <c r="N2030">
        <v>-2.6033423949999999</v>
      </c>
      <c r="O2030">
        <v>-2.761165418</v>
      </c>
      <c r="P2030">
        <v>-2.4032365680000001</v>
      </c>
      <c r="Q2030">
        <v>-2.710032725</v>
      </c>
      <c r="R2030">
        <v>-0.139877415</v>
      </c>
      <c r="S2030">
        <v>-0.138894094</v>
      </c>
      <c r="T2030">
        <v>-0.13016712</v>
      </c>
      <c r="U2030">
        <v>-0.13805827100000001</v>
      </c>
      <c r="V2030">
        <v>-0.120161828</v>
      </c>
      <c r="W2030">
        <v>-0.13550163600000001</v>
      </c>
      <c r="X2030">
        <v>5.6772099999999998E-4</v>
      </c>
      <c r="Y2030">
        <v>6.1457559999999996E-3</v>
      </c>
      <c r="Z2030">
        <v>0.71743619000000003</v>
      </c>
      <c r="AA2030">
        <v>1.0332516E-2</v>
      </c>
      <c r="AB2030">
        <v>-4.2610579999999999E-3</v>
      </c>
      <c r="AC2030">
        <v>0.690739887</v>
      </c>
    </row>
    <row r="2031" spans="1:29" x14ac:dyDescent="0.3">
      <c r="A2031">
        <v>20.29</v>
      </c>
      <c r="B2031">
        <v>28.2</v>
      </c>
      <c r="C2031">
        <v>-65</v>
      </c>
      <c r="D2031">
        <v>-65</v>
      </c>
      <c r="E2031">
        <v>-65</v>
      </c>
      <c r="F2031">
        <v>-55.30769231</v>
      </c>
      <c r="G2031">
        <v>-54.25</v>
      </c>
      <c r="H2031">
        <v>-51.17307692</v>
      </c>
      <c r="I2031">
        <v>-44</v>
      </c>
      <c r="J2031">
        <v>-55</v>
      </c>
      <c r="K2031">
        <v>-55</v>
      </c>
      <c r="L2031">
        <v>-2.8280312470000002</v>
      </c>
      <c r="M2031">
        <v>-2.7739485909999999</v>
      </c>
      <c r="N2031">
        <v>-2.616617229</v>
      </c>
      <c r="O2031">
        <v>-2.2498384890000001</v>
      </c>
      <c r="P2031">
        <v>-2.812298111</v>
      </c>
      <c r="Q2031">
        <v>-2.812298111</v>
      </c>
      <c r="R2031">
        <v>-0.14140156200000001</v>
      </c>
      <c r="S2031">
        <v>-0.13869743000000001</v>
      </c>
      <c r="T2031">
        <v>-0.13083086099999999</v>
      </c>
      <c r="U2031">
        <v>-0.11249192399999999</v>
      </c>
      <c r="V2031">
        <v>-0.14061490600000001</v>
      </c>
      <c r="W2031">
        <v>-0.14061490600000001</v>
      </c>
      <c r="X2031">
        <v>1.5612320000000001E-3</v>
      </c>
      <c r="Y2031">
        <v>6.1457559999999996E-3</v>
      </c>
      <c r="Z2031">
        <v>0.72092956699999999</v>
      </c>
      <c r="AA2031">
        <v>-1.6236811E-2</v>
      </c>
      <c r="AB2031">
        <v>-9.374327E-3</v>
      </c>
      <c r="AC2031">
        <v>0.690739887</v>
      </c>
    </row>
    <row r="2032" spans="1:29" x14ac:dyDescent="0.3">
      <c r="A2032">
        <v>20.3</v>
      </c>
      <c r="B2032">
        <v>28.2</v>
      </c>
      <c r="C2032">
        <v>-65</v>
      </c>
      <c r="D2032">
        <v>-65</v>
      </c>
      <c r="E2032">
        <v>-65</v>
      </c>
      <c r="F2032">
        <v>-56.09615385</v>
      </c>
      <c r="G2032">
        <v>-54.14423077</v>
      </c>
      <c r="H2032">
        <v>-51.27884615</v>
      </c>
      <c r="I2032">
        <v>-55</v>
      </c>
      <c r="J2032">
        <v>-58</v>
      </c>
      <c r="K2032">
        <v>-53</v>
      </c>
      <c r="L2032">
        <v>-2.8683474090000001</v>
      </c>
      <c r="M2032">
        <v>-2.7685403260000001</v>
      </c>
      <c r="N2032">
        <v>-2.6220254939999998</v>
      </c>
      <c r="O2032">
        <v>-2.812298111</v>
      </c>
      <c r="P2032">
        <v>-2.9656961900000001</v>
      </c>
      <c r="Q2032">
        <v>-2.710032725</v>
      </c>
      <c r="R2032">
        <v>-0.14341736999999999</v>
      </c>
      <c r="S2032">
        <v>-0.13842701600000001</v>
      </c>
      <c r="T2032">
        <v>-0.13110127499999999</v>
      </c>
      <c r="U2032">
        <v>-0.14061490600000001</v>
      </c>
      <c r="V2032">
        <v>-0.14828480899999999</v>
      </c>
      <c r="W2032">
        <v>-0.13550163600000001</v>
      </c>
      <c r="X2032">
        <v>2.8811819999999999E-3</v>
      </c>
      <c r="Y2032">
        <v>6.5472789999999996E-3</v>
      </c>
      <c r="Z2032">
        <v>0.72446607299999999</v>
      </c>
      <c r="AA2032">
        <v>-4.4282210000000004E-3</v>
      </c>
      <c r="AB2032">
        <v>5.9654809999999999E-3</v>
      </c>
      <c r="AC2032">
        <v>0.74456377399999996</v>
      </c>
    </row>
    <row r="2033" spans="1:29" x14ac:dyDescent="0.3">
      <c r="A2033">
        <v>20.309999999999999</v>
      </c>
      <c r="B2033">
        <v>28.2</v>
      </c>
      <c r="C2033">
        <v>-65</v>
      </c>
      <c r="D2033">
        <v>-65</v>
      </c>
      <c r="E2033">
        <v>-65</v>
      </c>
      <c r="F2033">
        <v>-57</v>
      </c>
      <c r="G2033">
        <v>-53.84615385</v>
      </c>
      <c r="H2033">
        <v>-51.30769231</v>
      </c>
      <c r="I2033">
        <v>-56</v>
      </c>
      <c r="J2033">
        <v>-55</v>
      </c>
      <c r="K2033">
        <v>-50</v>
      </c>
      <c r="L2033">
        <v>-2.9145634970000001</v>
      </c>
      <c r="M2033">
        <v>-2.7532988500000002</v>
      </c>
      <c r="N2033">
        <v>-2.6235004759999998</v>
      </c>
      <c r="O2033">
        <v>-2.8634308040000001</v>
      </c>
      <c r="P2033">
        <v>-2.812298111</v>
      </c>
      <c r="Q2033">
        <v>-2.556634646</v>
      </c>
      <c r="R2033">
        <v>-0.14572817499999999</v>
      </c>
      <c r="S2033">
        <v>-0.13766494300000001</v>
      </c>
      <c r="T2033">
        <v>-0.131175024</v>
      </c>
      <c r="U2033">
        <v>-0.14317154000000001</v>
      </c>
      <c r="V2033">
        <v>-0.14061490600000001</v>
      </c>
      <c r="W2033">
        <v>-0.127831732</v>
      </c>
      <c r="X2033">
        <v>4.6553089999999998E-3</v>
      </c>
      <c r="Y2033">
        <v>7.0143569999999997E-3</v>
      </c>
      <c r="Z2033">
        <v>0.72731252800000001</v>
      </c>
      <c r="AA2033">
        <v>1.476074E-3</v>
      </c>
      <c r="AB2033">
        <v>9.374327E-3</v>
      </c>
      <c r="AC2033">
        <v>0.72213715499999998</v>
      </c>
    </row>
    <row r="2034" spans="1:29" x14ac:dyDescent="0.3">
      <c r="A2034">
        <v>20.32</v>
      </c>
      <c r="B2034">
        <v>28.2</v>
      </c>
      <c r="C2034">
        <v>-65</v>
      </c>
      <c r="D2034">
        <v>-65</v>
      </c>
      <c r="E2034">
        <v>-65</v>
      </c>
      <c r="F2034">
        <v>-57.34615385</v>
      </c>
      <c r="G2034">
        <v>-53.83653846</v>
      </c>
      <c r="H2034">
        <v>-51.48076923</v>
      </c>
      <c r="I2034">
        <v>-57</v>
      </c>
      <c r="J2034">
        <v>-54</v>
      </c>
      <c r="K2034">
        <v>-42</v>
      </c>
      <c r="L2034">
        <v>-2.9322632749999999</v>
      </c>
      <c r="M2034">
        <v>-2.75280719</v>
      </c>
      <c r="N2034">
        <v>-2.6323503650000002</v>
      </c>
      <c r="O2034">
        <v>-2.9145634970000001</v>
      </c>
      <c r="P2034">
        <v>-2.761165418</v>
      </c>
      <c r="Q2034">
        <v>-2.147573103</v>
      </c>
      <c r="R2034">
        <v>-0.14661316399999999</v>
      </c>
      <c r="S2034">
        <v>-0.13764035899999999</v>
      </c>
      <c r="T2034">
        <v>-0.13161751799999999</v>
      </c>
      <c r="U2034">
        <v>-0.14572817499999999</v>
      </c>
      <c r="V2034">
        <v>-0.13805827100000001</v>
      </c>
      <c r="W2034">
        <v>-0.107378655</v>
      </c>
      <c r="X2034">
        <v>5.180451E-3</v>
      </c>
      <c r="Y2034">
        <v>7.0061619999999998E-3</v>
      </c>
      <c r="Z2034">
        <v>0.72959831799999997</v>
      </c>
      <c r="AA2034">
        <v>4.4282210000000004E-3</v>
      </c>
      <c r="AB2034">
        <v>2.3009712000000002E-2</v>
      </c>
      <c r="AC2034">
        <v>0.68625456299999998</v>
      </c>
    </row>
    <row r="2035" spans="1:29" x14ac:dyDescent="0.3">
      <c r="A2035">
        <v>20.329999999999998</v>
      </c>
      <c r="B2035">
        <v>28.2</v>
      </c>
      <c r="C2035">
        <v>-65</v>
      </c>
      <c r="D2035">
        <v>-65</v>
      </c>
      <c r="E2035">
        <v>-65</v>
      </c>
      <c r="F2035">
        <v>-58.125</v>
      </c>
      <c r="G2035">
        <v>-54.375</v>
      </c>
      <c r="H2035">
        <v>-52.50961538</v>
      </c>
      <c r="I2035">
        <v>-57</v>
      </c>
      <c r="J2035">
        <v>-44</v>
      </c>
      <c r="K2035">
        <v>-51</v>
      </c>
      <c r="L2035">
        <v>-2.972087777</v>
      </c>
      <c r="M2035">
        <v>-2.7803401779999999</v>
      </c>
      <c r="N2035">
        <v>-2.6849580390000001</v>
      </c>
      <c r="O2035">
        <v>-2.9145634970000001</v>
      </c>
      <c r="P2035">
        <v>-2.2498384890000001</v>
      </c>
      <c r="Q2035">
        <v>-2.607767339</v>
      </c>
      <c r="R2035">
        <v>-0.148604389</v>
      </c>
      <c r="S2035">
        <v>-0.139017009</v>
      </c>
      <c r="T2035">
        <v>-0.134247902</v>
      </c>
      <c r="U2035">
        <v>-0.14572817499999999</v>
      </c>
      <c r="V2035">
        <v>-0.11249192399999999</v>
      </c>
      <c r="W2035">
        <v>-0.13038836700000001</v>
      </c>
      <c r="X2035">
        <v>5.5352760000000004E-3</v>
      </c>
      <c r="Y2035">
        <v>6.3751980000000003E-3</v>
      </c>
      <c r="Z2035">
        <v>0.740121578</v>
      </c>
      <c r="AA2035">
        <v>1.9188957999999999E-2</v>
      </c>
      <c r="AB2035">
        <v>-8.5221199999999998E-4</v>
      </c>
      <c r="AC2035">
        <v>0.68176923899999997</v>
      </c>
    </row>
    <row r="2036" spans="1:29" x14ac:dyDescent="0.3">
      <c r="A2036">
        <v>20.34</v>
      </c>
      <c r="B2036">
        <v>28.2</v>
      </c>
      <c r="C2036">
        <v>-65</v>
      </c>
      <c r="D2036">
        <v>-65</v>
      </c>
      <c r="E2036">
        <v>-65</v>
      </c>
      <c r="F2036">
        <v>-58.94230769</v>
      </c>
      <c r="G2036">
        <v>-55.09615385</v>
      </c>
      <c r="H2036">
        <v>-53.70192308</v>
      </c>
      <c r="I2036">
        <v>-60</v>
      </c>
      <c r="J2036">
        <v>-54</v>
      </c>
      <c r="K2036">
        <v>-53</v>
      </c>
      <c r="L2036">
        <v>-3.0138789199999998</v>
      </c>
      <c r="M2036">
        <v>-2.8172147160000001</v>
      </c>
      <c r="N2036">
        <v>-2.7459239420000001</v>
      </c>
      <c r="O2036">
        <v>-3.0679615760000001</v>
      </c>
      <c r="P2036">
        <v>-2.761165418</v>
      </c>
      <c r="Q2036">
        <v>-2.710032725</v>
      </c>
      <c r="R2036">
        <v>-0.150693946</v>
      </c>
      <c r="S2036">
        <v>-0.14086073599999999</v>
      </c>
      <c r="T2036">
        <v>-0.13729619700000001</v>
      </c>
      <c r="U2036">
        <v>-0.15339807899999999</v>
      </c>
      <c r="V2036">
        <v>-0.13805827100000001</v>
      </c>
      <c r="W2036">
        <v>-0.13550163600000001</v>
      </c>
      <c r="X2036">
        <v>5.6772070000000001E-3</v>
      </c>
      <c r="Y2036">
        <v>5.6540959999999999E-3</v>
      </c>
      <c r="Z2036">
        <v>0.75236996300000003</v>
      </c>
      <c r="AA2036">
        <v>8.8564420000000008E-3</v>
      </c>
      <c r="AB2036">
        <v>6.8176920000000002E-3</v>
      </c>
      <c r="AC2036">
        <v>0.74904909799999997</v>
      </c>
    </row>
    <row r="2037" spans="1:29" x14ac:dyDescent="0.3">
      <c r="A2037">
        <v>20.350000000000001</v>
      </c>
      <c r="B2037">
        <v>28.2</v>
      </c>
      <c r="C2037">
        <v>-65</v>
      </c>
      <c r="D2037">
        <v>-65</v>
      </c>
      <c r="E2037">
        <v>-65</v>
      </c>
      <c r="F2037">
        <v>-59.91346154</v>
      </c>
      <c r="G2037">
        <v>-55.875</v>
      </c>
      <c r="H2037">
        <v>-54.84615385</v>
      </c>
      <c r="I2037">
        <v>-48</v>
      </c>
      <c r="J2037">
        <v>-53</v>
      </c>
      <c r="K2037">
        <v>-53</v>
      </c>
      <c r="L2037">
        <v>-3.0635366309999998</v>
      </c>
      <c r="M2037">
        <v>-2.8570392170000001</v>
      </c>
      <c r="N2037">
        <v>-2.8044315430000002</v>
      </c>
      <c r="O2037">
        <v>-2.4543692610000001</v>
      </c>
      <c r="P2037">
        <v>-2.710032725</v>
      </c>
      <c r="Q2037">
        <v>-2.710032725</v>
      </c>
      <c r="R2037">
        <v>-0.15317683200000001</v>
      </c>
      <c r="S2037">
        <v>-0.142851961</v>
      </c>
      <c r="T2037">
        <v>-0.14022157699999999</v>
      </c>
      <c r="U2037">
        <v>-0.122718463</v>
      </c>
      <c r="V2037">
        <v>-0.13550163600000001</v>
      </c>
      <c r="W2037">
        <v>-0.13550163600000001</v>
      </c>
      <c r="X2037">
        <v>5.9610669999999996E-3</v>
      </c>
      <c r="Y2037">
        <v>5.1952129999999997E-3</v>
      </c>
      <c r="Z2037">
        <v>0.765351526</v>
      </c>
      <c r="AA2037">
        <v>-7.3803690000000003E-3</v>
      </c>
      <c r="AB2037">
        <v>-4.2610579999999999E-3</v>
      </c>
      <c r="AC2037">
        <v>0.690739887</v>
      </c>
    </row>
    <row r="2038" spans="1:29" x14ac:dyDescent="0.3">
      <c r="A2038">
        <v>20.36</v>
      </c>
      <c r="B2038">
        <v>28.2</v>
      </c>
      <c r="C2038">
        <v>-65</v>
      </c>
      <c r="D2038">
        <v>-65</v>
      </c>
      <c r="E2038">
        <v>-65</v>
      </c>
      <c r="F2038">
        <v>-60.96153846</v>
      </c>
      <c r="G2038">
        <v>-56.15384615</v>
      </c>
      <c r="H2038">
        <v>-56.44230769</v>
      </c>
      <c r="I2038">
        <v>-116</v>
      </c>
      <c r="J2038">
        <v>-54</v>
      </c>
      <c r="K2038">
        <v>-55</v>
      </c>
      <c r="L2038">
        <v>-3.1171276269999999</v>
      </c>
      <c r="M2038">
        <v>-2.8712973719999999</v>
      </c>
      <c r="N2038">
        <v>-2.886047187</v>
      </c>
      <c r="O2038">
        <v>-5.9313923800000001</v>
      </c>
      <c r="P2038">
        <v>-2.761165418</v>
      </c>
      <c r="Q2038">
        <v>-2.812298111</v>
      </c>
      <c r="R2038">
        <v>-0.15585638099999999</v>
      </c>
      <c r="S2038">
        <v>-0.14356486900000001</v>
      </c>
      <c r="T2038">
        <v>-0.14430235899999999</v>
      </c>
      <c r="U2038">
        <v>-0.29656961900000001</v>
      </c>
      <c r="V2038">
        <v>-0.13805827100000001</v>
      </c>
      <c r="W2038">
        <v>-0.14061490600000001</v>
      </c>
      <c r="X2038">
        <v>7.0965079999999996E-3</v>
      </c>
      <c r="Y2038">
        <v>3.6055100000000001E-3</v>
      </c>
      <c r="Z2038">
        <v>0.77846247199999996</v>
      </c>
      <c r="AA2038">
        <v>9.1516569000000006E-2</v>
      </c>
      <c r="AB2038">
        <v>5.1132693E-2</v>
      </c>
      <c r="AC2038">
        <v>1.009197887</v>
      </c>
    </row>
    <row r="2039" spans="1:29" x14ac:dyDescent="0.3">
      <c r="A2039">
        <v>20.37</v>
      </c>
      <c r="B2039">
        <v>28.2</v>
      </c>
      <c r="C2039">
        <v>-65</v>
      </c>
      <c r="D2039">
        <v>-65</v>
      </c>
      <c r="E2039">
        <v>-65</v>
      </c>
      <c r="F2039">
        <v>-61.42307692</v>
      </c>
      <c r="G2039">
        <v>-55.86538462</v>
      </c>
      <c r="H2039">
        <v>-57.49038462</v>
      </c>
      <c r="I2039">
        <v>0</v>
      </c>
      <c r="J2039">
        <v>-52</v>
      </c>
      <c r="K2039">
        <v>-46</v>
      </c>
      <c r="L2039">
        <v>-3.1407273309999999</v>
      </c>
      <c r="M2039">
        <v>-2.8565475569999998</v>
      </c>
      <c r="N2039">
        <v>-2.939638183</v>
      </c>
      <c r="O2039">
        <v>0</v>
      </c>
      <c r="P2039">
        <v>-2.658900032</v>
      </c>
      <c r="Q2039">
        <v>-2.3521038750000001</v>
      </c>
      <c r="R2039">
        <v>-0.15703636700000001</v>
      </c>
      <c r="S2039">
        <v>-0.142827378</v>
      </c>
      <c r="T2039">
        <v>-0.14698190899999999</v>
      </c>
      <c r="U2039">
        <v>0</v>
      </c>
      <c r="V2039">
        <v>-0.13294500200000001</v>
      </c>
      <c r="W2039">
        <v>-0.117605194</v>
      </c>
      <c r="X2039">
        <v>8.2035630000000005E-3</v>
      </c>
      <c r="Y2039">
        <v>1.9666420000000002E-3</v>
      </c>
      <c r="Z2039">
        <v>0.78393974300000002</v>
      </c>
      <c r="AA2039">
        <v>-7.6755831999999996E-2</v>
      </c>
      <c r="AB2039">
        <v>-3.4088462E-2</v>
      </c>
      <c r="AC2039">
        <v>0.43956174599999998</v>
      </c>
    </row>
    <row r="2040" spans="1:29" x14ac:dyDescent="0.3">
      <c r="A2040">
        <v>20.38</v>
      </c>
      <c r="B2040">
        <v>28.2</v>
      </c>
      <c r="C2040">
        <v>-65</v>
      </c>
      <c r="D2040">
        <v>-65</v>
      </c>
      <c r="E2040">
        <v>-65</v>
      </c>
      <c r="F2040">
        <v>-61.72115385</v>
      </c>
      <c r="G2040">
        <v>-55.63461538</v>
      </c>
      <c r="H2040">
        <v>-58.61538462</v>
      </c>
      <c r="I2040">
        <v>-119</v>
      </c>
      <c r="J2040">
        <v>-53</v>
      </c>
      <c r="K2040">
        <v>-56</v>
      </c>
      <c r="L2040">
        <v>-3.1559688069999998</v>
      </c>
      <c r="M2040">
        <v>-2.8447477050000001</v>
      </c>
      <c r="N2040">
        <v>-2.9971624619999999</v>
      </c>
      <c r="O2040">
        <v>-6.0847904589999997</v>
      </c>
      <c r="P2040">
        <v>-2.710032725</v>
      </c>
      <c r="Q2040">
        <v>-2.8634308040000001</v>
      </c>
      <c r="R2040">
        <v>-0.15779844000000001</v>
      </c>
      <c r="S2040">
        <v>-0.14223738499999999</v>
      </c>
      <c r="T2040">
        <v>-0.14985812300000001</v>
      </c>
      <c r="U2040">
        <v>-0.30423952300000001</v>
      </c>
      <c r="V2040">
        <v>-0.13550163600000001</v>
      </c>
      <c r="W2040">
        <v>-0.14317154000000001</v>
      </c>
      <c r="X2040">
        <v>8.9841790000000001E-3</v>
      </c>
      <c r="Y2040">
        <v>1.06526E-4</v>
      </c>
      <c r="Z2040">
        <v>0.78928762900000005</v>
      </c>
      <c r="AA2040">
        <v>9.7420863999999996E-2</v>
      </c>
      <c r="AB2040">
        <v>5.1132693E-2</v>
      </c>
      <c r="AC2040">
        <v>1.0226538590000001</v>
      </c>
    </row>
    <row r="2041" spans="1:29" x14ac:dyDescent="0.3">
      <c r="A2041">
        <v>20.39</v>
      </c>
      <c r="B2041">
        <v>28.2</v>
      </c>
      <c r="C2041">
        <v>-65</v>
      </c>
      <c r="D2041">
        <v>-65</v>
      </c>
      <c r="E2041">
        <v>-65</v>
      </c>
      <c r="F2041">
        <v>-61.81730769</v>
      </c>
      <c r="G2041">
        <v>-55.65384615</v>
      </c>
      <c r="H2041">
        <v>-59.66346154</v>
      </c>
      <c r="I2041">
        <v>0</v>
      </c>
      <c r="J2041">
        <v>-43</v>
      </c>
      <c r="K2041">
        <v>-59</v>
      </c>
      <c r="L2041">
        <v>-3.1608854119999998</v>
      </c>
      <c r="M2041">
        <v>-2.8457310260000002</v>
      </c>
      <c r="N2041">
        <v>-3.050753458</v>
      </c>
      <c r="O2041">
        <v>0</v>
      </c>
      <c r="P2041">
        <v>-2.198705796</v>
      </c>
      <c r="Q2041">
        <v>-3.0168288830000001</v>
      </c>
      <c r="R2041">
        <v>-0.15804427099999999</v>
      </c>
      <c r="S2041">
        <v>-0.14228655100000001</v>
      </c>
      <c r="T2041">
        <v>-0.15253767300000001</v>
      </c>
      <c r="U2041">
        <v>0</v>
      </c>
      <c r="V2041">
        <v>-0.10993529</v>
      </c>
      <c r="W2041">
        <v>-0.15084144399999999</v>
      </c>
      <c r="X2041">
        <v>9.0977230000000003E-3</v>
      </c>
      <c r="Y2041">
        <v>-1.5815079999999999E-3</v>
      </c>
      <c r="Z2041">
        <v>0.794506131</v>
      </c>
      <c r="AA2041">
        <v>-6.3471168999999994E-2</v>
      </c>
      <c r="AB2041">
        <v>-6.3915866000000002E-2</v>
      </c>
      <c r="AC2041">
        <v>0.45750304200000003</v>
      </c>
    </row>
    <row r="2042" spans="1:29" x14ac:dyDescent="0.3">
      <c r="A2042">
        <v>20.399999999999999</v>
      </c>
      <c r="B2042">
        <v>28.2</v>
      </c>
      <c r="C2042">
        <v>-65</v>
      </c>
      <c r="D2042">
        <v>-65</v>
      </c>
      <c r="E2042">
        <v>-65</v>
      </c>
      <c r="F2042">
        <v>-61.98076923</v>
      </c>
      <c r="G2042">
        <v>-55.75961538</v>
      </c>
      <c r="H2042">
        <v>-59.97115385</v>
      </c>
      <c r="I2042">
        <v>-107</v>
      </c>
      <c r="J2042">
        <v>-109</v>
      </c>
      <c r="K2042">
        <v>-60</v>
      </c>
      <c r="L2042">
        <v>-3.169243641</v>
      </c>
      <c r="M2042">
        <v>-2.851139291</v>
      </c>
      <c r="N2042">
        <v>-3.0664865940000001</v>
      </c>
      <c r="O2042">
        <v>-5.4711981429999996</v>
      </c>
      <c r="P2042">
        <v>-5.5734635289999996</v>
      </c>
      <c r="Q2042">
        <v>-3.0679615760000001</v>
      </c>
      <c r="R2042">
        <v>-0.15846218200000001</v>
      </c>
      <c r="S2042">
        <v>-0.14255696500000001</v>
      </c>
      <c r="T2042">
        <v>-0.15332433000000001</v>
      </c>
      <c r="U2042">
        <v>-0.27355990699999999</v>
      </c>
      <c r="V2042">
        <v>-0.27867317600000002</v>
      </c>
      <c r="W2042">
        <v>-0.15339807899999999</v>
      </c>
      <c r="X2042">
        <v>9.1828819999999999E-3</v>
      </c>
      <c r="Y2042">
        <v>-1.876504E-3</v>
      </c>
      <c r="Z2042">
        <v>0.79709381800000001</v>
      </c>
      <c r="AA2042">
        <v>-2.952147E-3</v>
      </c>
      <c r="AB2042">
        <v>8.1812309E-2</v>
      </c>
      <c r="AC2042">
        <v>1.237949408</v>
      </c>
    </row>
    <row r="2043" spans="1:29" x14ac:dyDescent="0.3">
      <c r="A2043">
        <v>20.41</v>
      </c>
      <c r="B2043">
        <v>28.2</v>
      </c>
      <c r="C2043">
        <v>-65</v>
      </c>
      <c r="D2043">
        <v>-65</v>
      </c>
      <c r="E2043">
        <v>-65</v>
      </c>
      <c r="F2043">
        <v>-61.68269231</v>
      </c>
      <c r="G2043">
        <v>-55.80769231</v>
      </c>
      <c r="H2043">
        <v>-60</v>
      </c>
      <c r="I2043">
        <v>-62</v>
      </c>
      <c r="J2043">
        <v>-54</v>
      </c>
      <c r="K2043">
        <v>-121</v>
      </c>
      <c r="L2043">
        <v>-3.1540021650000001</v>
      </c>
      <c r="M2043">
        <v>-2.853597594</v>
      </c>
      <c r="N2043">
        <v>-3.0679615760000001</v>
      </c>
      <c r="O2043">
        <v>-3.1702269620000001</v>
      </c>
      <c r="P2043">
        <v>-2.761165418</v>
      </c>
      <c r="Q2043">
        <v>-6.1870558439999996</v>
      </c>
      <c r="R2043">
        <v>-0.15770010800000001</v>
      </c>
      <c r="S2043">
        <v>-0.14267988000000001</v>
      </c>
      <c r="T2043">
        <v>-0.15339807899999999</v>
      </c>
      <c r="U2043">
        <v>-0.158511348</v>
      </c>
      <c r="V2043">
        <v>-0.13805827100000001</v>
      </c>
      <c r="W2043">
        <v>-0.30935279199999999</v>
      </c>
      <c r="X2043">
        <v>8.6719329999999997E-3</v>
      </c>
      <c r="Y2043">
        <v>-2.1387229999999999E-3</v>
      </c>
      <c r="Z2043">
        <v>0.79610187099999996</v>
      </c>
      <c r="AA2043">
        <v>1.1808590000000001E-2</v>
      </c>
      <c r="AB2043">
        <v>-0.107378655</v>
      </c>
      <c r="AC2043">
        <v>1.0630217740000001</v>
      </c>
    </row>
    <row r="2044" spans="1:29" x14ac:dyDescent="0.3">
      <c r="A2044">
        <v>20.420000000000002</v>
      </c>
      <c r="B2044">
        <v>28.2</v>
      </c>
      <c r="C2044">
        <v>-65</v>
      </c>
      <c r="D2044">
        <v>-65</v>
      </c>
      <c r="E2044">
        <v>-65</v>
      </c>
      <c r="F2044">
        <v>-61.17307692</v>
      </c>
      <c r="G2044">
        <v>-55.78846154</v>
      </c>
      <c r="H2044">
        <v>-59.88461538</v>
      </c>
      <c r="I2044">
        <v>-61</v>
      </c>
      <c r="J2044">
        <v>-53</v>
      </c>
      <c r="K2044">
        <v>0</v>
      </c>
      <c r="L2044">
        <v>-3.127944158</v>
      </c>
      <c r="M2044">
        <v>-2.8526142729999999</v>
      </c>
      <c r="N2044">
        <v>-3.06206165</v>
      </c>
      <c r="O2044">
        <v>-3.1190942690000001</v>
      </c>
      <c r="P2044">
        <v>-2.710032725</v>
      </c>
      <c r="Q2044">
        <v>0</v>
      </c>
      <c r="R2044">
        <v>-0.15639720800000001</v>
      </c>
      <c r="S2044">
        <v>-0.14263071399999999</v>
      </c>
      <c r="T2044">
        <v>-0.153103082</v>
      </c>
      <c r="U2044">
        <v>-0.15595471299999999</v>
      </c>
      <c r="V2044">
        <v>-0.13550163600000001</v>
      </c>
      <c r="W2044">
        <v>0</v>
      </c>
      <c r="X2044">
        <v>7.9480890000000002E-3</v>
      </c>
      <c r="Y2044">
        <v>-2.3927480000000001E-3</v>
      </c>
      <c r="Z2044">
        <v>0.79321228799999999</v>
      </c>
      <c r="AA2044">
        <v>1.1808590000000001E-2</v>
      </c>
      <c r="AB2044">
        <v>9.7152116999999996E-2</v>
      </c>
      <c r="AC2044">
        <v>0.51132692899999999</v>
      </c>
    </row>
    <row r="2045" spans="1:29" x14ac:dyDescent="0.3">
      <c r="A2045">
        <v>20.43</v>
      </c>
      <c r="B2045">
        <v>28.2</v>
      </c>
      <c r="C2045">
        <v>-65</v>
      </c>
      <c r="D2045">
        <v>-65</v>
      </c>
      <c r="E2045">
        <v>-65</v>
      </c>
      <c r="F2045">
        <v>-60.45192308</v>
      </c>
      <c r="G2045">
        <v>-55.76923077</v>
      </c>
      <c r="H2045">
        <v>-59.875</v>
      </c>
      <c r="I2045">
        <v>-62</v>
      </c>
      <c r="J2045">
        <v>-43</v>
      </c>
      <c r="K2045">
        <v>-110</v>
      </c>
      <c r="L2045">
        <v>-3.0910696199999999</v>
      </c>
      <c r="M2045">
        <v>-2.8516309519999998</v>
      </c>
      <c r="N2045">
        <v>-3.0615699890000001</v>
      </c>
      <c r="O2045">
        <v>-3.1702269620000001</v>
      </c>
      <c r="P2045">
        <v>-2.198705796</v>
      </c>
      <c r="Q2045">
        <v>-5.6245962220000001</v>
      </c>
      <c r="R2045">
        <v>-0.15455348099999999</v>
      </c>
      <c r="S2045">
        <v>-0.142581548</v>
      </c>
      <c r="T2045">
        <v>-0.15307849900000001</v>
      </c>
      <c r="U2045">
        <v>-0.158511348</v>
      </c>
      <c r="V2045">
        <v>-0.10993529</v>
      </c>
      <c r="W2045">
        <v>-0.281229811</v>
      </c>
      <c r="X2045">
        <v>6.9119990000000003E-3</v>
      </c>
      <c r="Y2045">
        <v>-3.0073230000000001E-3</v>
      </c>
      <c r="Z2045">
        <v>0.78984829499999998</v>
      </c>
      <c r="AA2045">
        <v>2.8045400000000002E-2</v>
      </c>
      <c r="AB2045">
        <v>-9.8004328000000002E-2</v>
      </c>
      <c r="AC2045">
        <v>0.964344647</v>
      </c>
    </row>
    <row r="2046" spans="1:29" x14ac:dyDescent="0.3">
      <c r="A2046">
        <v>20.440000000000001</v>
      </c>
      <c r="B2046">
        <v>28.2</v>
      </c>
      <c r="C2046">
        <v>-65</v>
      </c>
      <c r="D2046">
        <v>-65</v>
      </c>
      <c r="E2046">
        <v>-65</v>
      </c>
      <c r="F2046">
        <v>-59.58653846</v>
      </c>
      <c r="G2046">
        <v>-56.02884615</v>
      </c>
      <c r="H2046">
        <v>-59.77884615</v>
      </c>
      <c r="I2046">
        <v>-50</v>
      </c>
      <c r="J2046">
        <v>-53</v>
      </c>
      <c r="K2046">
        <v>-60</v>
      </c>
      <c r="L2046">
        <v>-3.046820174</v>
      </c>
      <c r="M2046">
        <v>-2.864905786</v>
      </c>
      <c r="N2046">
        <v>-3.0566533840000001</v>
      </c>
      <c r="O2046">
        <v>-2.556634646</v>
      </c>
      <c r="P2046">
        <v>-2.710032725</v>
      </c>
      <c r="Q2046">
        <v>-3.0679615760000001</v>
      </c>
      <c r="R2046">
        <v>-0.152341009</v>
      </c>
      <c r="S2046">
        <v>-0.143245289</v>
      </c>
      <c r="T2046">
        <v>-0.152832669</v>
      </c>
      <c r="U2046">
        <v>-0.127831732</v>
      </c>
      <c r="V2046">
        <v>-0.13550163600000001</v>
      </c>
      <c r="W2046">
        <v>-0.15339807899999999</v>
      </c>
      <c r="X2046">
        <v>5.2514160000000001E-3</v>
      </c>
      <c r="Y2046">
        <v>-3.3596799999999999E-3</v>
      </c>
      <c r="Z2046">
        <v>0.78669994200000004</v>
      </c>
      <c r="AA2046">
        <v>-4.4282210000000004E-3</v>
      </c>
      <c r="AB2046">
        <v>-1.4487596E-2</v>
      </c>
      <c r="AC2046">
        <v>0.73110780200000003</v>
      </c>
    </row>
    <row r="2047" spans="1:29" x14ac:dyDescent="0.3">
      <c r="A2047">
        <v>20.45</v>
      </c>
      <c r="B2047">
        <v>28.2</v>
      </c>
      <c r="C2047">
        <v>-65</v>
      </c>
      <c r="D2047">
        <v>-65</v>
      </c>
      <c r="E2047">
        <v>-65</v>
      </c>
      <c r="F2047">
        <v>-59.26923077</v>
      </c>
      <c r="G2047">
        <v>-56.02884615</v>
      </c>
      <c r="H2047">
        <v>-59.49038462</v>
      </c>
      <c r="I2047">
        <v>-61</v>
      </c>
      <c r="J2047">
        <v>-55</v>
      </c>
      <c r="K2047">
        <v>-59</v>
      </c>
      <c r="L2047">
        <v>-3.030595377</v>
      </c>
      <c r="M2047">
        <v>-2.864905786</v>
      </c>
      <c r="N2047">
        <v>-3.041903569</v>
      </c>
      <c r="O2047">
        <v>-3.1190942690000001</v>
      </c>
      <c r="P2047">
        <v>-2.812298111</v>
      </c>
      <c r="Q2047">
        <v>-3.0168288830000001</v>
      </c>
      <c r="R2047">
        <v>-0.15152976900000001</v>
      </c>
      <c r="S2047">
        <v>-0.143245289</v>
      </c>
      <c r="T2047">
        <v>-0.152095178</v>
      </c>
      <c r="U2047">
        <v>-0.15595471299999999</v>
      </c>
      <c r="V2047">
        <v>-0.14061490600000001</v>
      </c>
      <c r="W2047">
        <v>-0.15084144399999999</v>
      </c>
      <c r="X2047">
        <v>4.7830470000000003E-3</v>
      </c>
      <c r="Y2047">
        <v>-3.1384329999999999E-3</v>
      </c>
      <c r="Z2047">
        <v>0.78398287099999997</v>
      </c>
      <c r="AA2047">
        <v>8.8564420000000008E-3</v>
      </c>
      <c r="AB2047">
        <v>-1.704423E-3</v>
      </c>
      <c r="AC2047">
        <v>0.78493168999999996</v>
      </c>
    </row>
    <row r="2048" spans="1:29" x14ac:dyDescent="0.3">
      <c r="A2048">
        <v>20.46</v>
      </c>
      <c r="B2048">
        <v>28.2</v>
      </c>
      <c r="C2048">
        <v>-65</v>
      </c>
      <c r="D2048">
        <v>-65</v>
      </c>
      <c r="E2048">
        <v>-65</v>
      </c>
      <c r="F2048">
        <v>-58.55769231</v>
      </c>
      <c r="G2048">
        <v>-55.44230769</v>
      </c>
      <c r="H2048">
        <v>-58.45192308</v>
      </c>
      <c r="I2048">
        <v>-61</v>
      </c>
      <c r="J2048">
        <v>-54</v>
      </c>
      <c r="K2048">
        <v>-55</v>
      </c>
      <c r="L2048">
        <v>-2.9942124990000001</v>
      </c>
      <c r="M2048">
        <v>-2.834914495</v>
      </c>
      <c r="N2048">
        <v>-2.9888042339999998</v>
      </c>
      <c r="O2048">
        <v>-3.1190942690000001</v>
      </c>
      <c r="P2048">
        <v>-2.761165418</v>
      </c>
      <c r="Q2048">
        <v>-2.812298111</v>
      </c>
      <c r="R2048">
        <v>-0.14971062500000001</v>
      </c>
      <c r="S2048">
        <v>-0.14174572499999999</v>
      </c>
      <c r="T2048">
        <v>-0.14944021199999999</v>
      </c>
      <c r="U2048">
        <v>-0.15595471299999999</v>
      </c>
      <c r="V2048">
        <v>-0.13805827100000001</v>
      </c>
      <c r="W2048">
        <v>-0.14061490600000001</v>
      </c>
      <c r="X2048">
        <v>4.5985369999999998E-3</v>
      </c>
      <c r="Y2048">
        <v>-2.4746909999999998E-3</v>
      </c>
      <c r="Z2048">
        <v>0.77350273899999999</v>
      </c>
      <c r="AA2048">
        <v>1.0332516E-2</v>
      </c>
      <c r="AB2048">
        <v>4.2610579999999999E-3</v>
      </c>
      <c r="AC2048">
        <v>0.76250507000000001</v>
      </c>
    </row>
    <row r="2049" spans="1:29" x14ac:dyDescent="0.3">
      <c r="A2049">
        <v>20.47</v>
      </c>
      <c r="B2049">
        <v>28.2</v>
      </c>
      <c r="C2049">
        <v>-65</v>
      </c>
      <c r="D2049">
        <v>-65</v>
      </c>
      <c r="E2049">
        <v>-65</v>
      </c>
      <c r="F2049">
        <v>-58.36538462</v>
      </c>
      <c r="G2049">
        <v>-54.76923077</v>
      </c>
      <c r="H2049">
        <v>-57.25961538</v>
      </c>
      <c r="I2049">
        <v>-59</v>
      </c>
      <c r="J2049">
        <v>-53</v>
      </c>
      <c r="K2049">
        <v>-43</v>
      </c>
      <c r="L2049">
        <v>-2.984379289</v>
      </c>
      <c r="M2049">
        <v>-2.8004982589999998</v>
      </c>
      <c r="N2049">
        <v>-2.9278383309999998</v>
      </c>
      <c r="O2049">
        <v>-3.0168288830000001</v>
      </c>
      <c r="P2049">
        <v>-2.710032725</v>
      </c>
      <c r="Q2049">
        <v>-2.198705796</v>
      </c>
      <c r="R2049">
        <v>-0.14921896400000001</v>
      </c>
      <c r="S2049">
        <v>-0.140024913</v>
      </c>
      <c r="T2049">
        <v>-0.14639191700000001</v>
      </c>
      <c r="U2049">
        <v>-0.15084144399999999</v>
      </c>
      <c r="V2049">
        <v>-0.13550163600000001</v>
      </c>
      <c r="W2049">
        <v>-0.10993529</v>
      </c>
      <c r="X2049">
        <v>5.3081880000000001E-3</v>
      </c>
      <c r="Y2049">
        <v>-1.1799849999999999E-3</v>
      </c>
      <c r="Z2049">
        <v>0.76427332299999995</v>
      </c>
      <c r="AA2049">
        <v>8.8564420000000008E-3</v>
      </c>
      <c r="AB2049">
        <v>2.21575E-2</v>
      </c>
      <c r="AC2049">
        <v>0.69522521100000001</v>
      </c>
    </row>
    <row r="2050" spans="1:29" x14ac:dyDescent="0.3">
      <c r="A2050">
        <v>20.48</v>
      </c>
      <c r="B2050">
        <v>28.2</v>
      </c>
      <c r="C2050">
        <v>-65</v>
      </c>
      <c r="D2050">
        <v>-65</v>
      </c>
      <c r="E2050">
        <v>-65</v>
      </c>
      <c r="F2050">
        <v>-58.02884615</v>
      </c>
      <c r="G2050">
        <v>-54.11538462</v>
      </c>
      <c r="H2050">
        <v>-56.26923077</v>
      </c>
      <c r="I2050">
        <v>-57</v>
      </c>
      <c r="J2050">
        <v>-46</v>
      </c>
      <c r="K2050">
        <v>-53</v>
      </c>
      <c r="L2050">
        <v>-2.9671711709999999</v>
      </c>
      <c r="M2050">
        <v>-2.7670653440000001</v>
      </c>
      <c r="N2050">
        <v>-2.877197298</v>
      </c>
      <c r="O2050">
        <v>-2.9145634970000001</v>
      </c>
      <c r="P2050">
        <v>-2.3521038750000001</v>
      </c>
      <c r="Q2050">
        <v>-2.710032725</v>
      </c>
      <c r="R2050">
        <v>-0.148358559</v>
      </c>
      <c r="S2050">
        <v>-0.138353267</v>
      </c>
      <c r="T2050">
        <v>-0.143859865</v>
      </c>
      <c r="U2050">
        <v>-0.14572817499999999</v>
      </c>
      <c r="V2050">
        <v>-0.117605194</v>
      </c>
      <c r="W2050">
        <v>-0.13550163600000001</v>
      </c>
      <c r="X2050">
        <v>5.7765580000000002E-3</v>
      </c>
      <c r="Y2050">
        <v>-3.3596800000000002E-4</v>
      </c>
      <c r="Z2050">
        <v>0.75538893100000004</v>
      </c>
      <c r="AA2050">
        <v>1.6236811E-2</v>
      </c>
      <c r="AB2050">
        <v>-2.5566349999999998E-3</v>
      </c>
      <c r="AC2050">
        <v>0.69971053500000002</v>
      </c>
    </row>
    <row r="2051" spans="1:29" x14ac:dyDescent="0.3">
      <c r="A2051">
        <v>20.49</v>
      </c>
      <c r="B2051">
        <v>28.2</v>
      </c>
      <c r="C2051">
        <v>-65</v>
      </c>
      <c r="D2051">
        <v>-65</v>
      </c>
      <c r="E2051">
        <v>-65</v>
      </c>
      <c r="F2051">
        <v>-57.64423077</v>
      </c>
      <c r="G2051">
        <v>-54.53846154</v>
      </c>
      <c r="H2051">
        <v>-54.96153846</v>
      </c>
      <c r="I2051">
        <v>-57</v>
      </c>
      <c r="J2051">
        <v>-54</v>
      </c>
      <c r="K2051">
        <v>-53</v>
      </c>
      <c r="L2051">
        <v>-2.9475047509999999</v>
      </c>
      <c r="M2051">
        <v>-2.788698407</v>
      </c>
      <c r="N2051">
        <v>-2.8103314689999999</v>
      </c>
      <c r="O2051">
        <v>-2.9145634970000001</v>
      </c>
      <c r="P2051">
        <v>-2.761165418</v>
      </c>
      <c r="Q2051">
        <v>-2.710032725</v>
      </c>
      <c r="R2051">
        <v>-0.14737523799999999</v>
      </c>
      <c r="S2051">
        <v>-0.13943491999999999</v>
      </c>
      <c r="T2051">
        <v>-0.14051657300000001</v>
      </c>
      <c r="U2051">
        <v>-0.14572817499999999</v>
      </c>
      <c r="V2051">
        <v>-0.13805827100000001</v>
      </c>
      <c r="W2051">
        <v>-0.13550163600000001</v>
      </c>
      <c r="X2051">
        <v>4.5843439999999997E-3</v>
      </c>
      <c r="Y2051">
        <v>1.92567E-3</v>
      </c>
      <c r="Z2051">
        <v>0.74969602000000002</v>
      </c>
      <c r="AA2051">
        <v>4.4282210000000004E-3</v>
      </c>
      <c r="AB2051">
        <v>4.2610579999999999E-3</v>
      </c>
      <c r="AC2051">
        <v>0.73559312600000004</v>
      </c>
    </row>
    <row r="2052" spans="1:29" x14ac:dyDescent="0.3">
      <c r="A2052">
        <v>20.5</v>
      </c>
      <c r="B2052">
        <v>28.2</v>
      </c>
      <c r="C2052">
        <v>-65</v>
      </c>
      <c r="D2052">
        <v>-65</v>
      </c>
      <c r="E2052">
        <v>-65</v>
      </c>
      <c r="F2052">
        <v>-58.39423077</v>
      </c>
      <c r="G2052">
        <v>-56.02884615</v>
      </c>
      <c r="H2052">
        <v>-54.71153846</v>
      </c>
      <c r="I2052">
        <v>-45</v>
      </c>
      <c r="J2052">
        <v>-56</v>
      </c>
      <c r="K2052">
        <v>-54</v>
      </c>
      <c r="L2052">
        <v>-2.985854271</v>
      </c>
      <c r="M2052">
        <v>-2.864905786</v>
      </c>
      <c r="N2052">
        <v>-2.797548296</v>
      </c>
      <c r="O2052">
        <v>-2.3009711820000001</v>
      </c>
      <c r="P2052">
        <v>-2.8634308040000001</v>
      </c>
      <c r="Q2052">
        <v>-2.761165418</v>
      </c>
      <c r="R2052">
        <v>-0.14929271399999999</v>
      </c>
      <c r="S2052">
        <v>-0.143245289</v>
      </c>
      <c r="T2052">
        <v>-0.139877415</v>
      </c>
      <c r="U2052">
        <v>-0.11504855899999999</v>
      </c>
      <c r="V2052">
        <v>-0.14317154000000001</v>
      </c>
      <c r="W2052">
        <v>-0.13805827100000001</v>
      </c>
      <c r="X2052">
        <v>3.4914820000000002E-3</v>
      </c>
      <c r="Y2052">
        <v>4.2610579999999999E-3</v>
      </c>
      <c r="Z2052">
        <v>0.75862353999999999</v>
      </c>
      <c r="AA2052">
        <v>-1.6236811E-2</v>
      </c>
      <c r="AB2052">
        <v>-5.9654809999999999E-3</v>
      </c>
      <c r="AC2052">
        <v>0.69522521100000001</v>
      </c>
    </row>
    <row r="2053" spans="1:29" x14ac:dyDescent="0.3">
      <c r="A2053">
        <v>20.51</v>
      </c>
      <c r="B2053">
        <v>28.2</v>
      </c>
      <c r="C2053">
        <v>-65</v>
      </c>
      <c r="D2053">
        <v>-65</v>
      </c>
      <c r="E2053">
        <v>-65</v>
      </c>
      <c r="F2053">
        <v>-58.67307692</v>
      </c>
      <c r="G2053">
        <v>-57.48076923</v>
      </c>
      <c r="H2053">
        <v>-54.42307692</v>
      </c>
      <c r="I2053">
        <v>-55</v>
      </c>
      <c r="J2053">
        <v>-58</v>
      </c>
      <c r="K2053">
        <v>-53</v>
      </c>
      <c r="L2053">
        <v>-3.0001124259999998</v>
      </c>
      <c r="M2053">
        <v>-2.9391465220000002</v>
      </c>
      <c r="N2053">
        <v>-2.7827984809999999</v>
      </c>
      <c r="O2053">
        <v>-2.812298111</v>
      </c>
      <c r="P2053">
        <v>-2.9656961900000001</v>
      </c>
      <c r="Q2053">
        <v>-2.710032725</v>
      </c>
      <c r="R2053">
        <v>-0.15000562100000001</v>
      </c>
      <c r="S2053">
        <v>-0.146957326</v>
      </c>
      <c r="T2053">
        <v>-0.139139924</v>
      </c>
      <c r="U2053">
        <v>-0.14061490600000001</v>
      </c>
      <c r="V2053">
        <v>-0.14828480899999999</v>
      </c>
      <c r="W2053">
        <v>-0.13550163600000001</v>
      </c>
      <c r="X2053">
        <v>1.7599340000000001E-3</v>
      </c>
      <c r="Y2053">
        <v>6.2277000000000001E-3</v>
      </c>
      <c r="Z2053">
        <v>0.76509275700000001</v>
      </c>
      <c r="AA2053">
        <v>-4.4282210000000004E-3</v>
      </c>
      <c r="AB2053">
        <v>5.9654809999999999E-3</v>
      </c>
      <c r="AC2053">
        <v>0.74456377399999996</v>
      </c>
    </row>
    <row r="2054" spans="1:29" x14ac:dyDescent="0.3">
      <c r="A2054">
        <v>20.52</v>
      </c>
      <c r="B2054">
        <v>28.2</v>
      </c>
      <c r="C2054">
        <v>-65</v>
      </c>
      <c r="D2054">
        <v>-65</v>
      </c>
      <c r="E2054">
        <v>-65</v>
      </c>
      <c r="F2054">
        <v>-59.05769231</v>
      </c>
      <c r="G2054">
        <v>-58.79807692</v>
      </c>
      <c r="H2054">
        <v>-54.20192308</v>
      </c>
      <c r="I2054">
        <v>-57</v>
      </c>
      <c r="J2054">
        <v>-59</v>
      </c>
      <c r="K2054">
        <v>-43</v>
      </c>
      <c r="L2054">
        <v>-3.0197788459999999</v>
      </c>
      <c r="M2054">
        <v>-3.0065040120000002</v>
      </c>
      <c r="N2054">
        <v>-2.7714902889999999</v>
      </c>
      <c r="O2054">
        <v>-2.9145634970000001</v>
      </c>
      <c r="P2054">
        <v>-3.0168288830000001</v>
      </c>
      <c r="Q2054">
        <v>-2.198705796</v>
      </c>
      <c r="R2054">
        <v>-0.15098894199999999</v>
      </c>
      <c r="S2054">
        <v>-0.15032520099999999</v>
      </c>
      <c r="T2054">
        <v>-0.13857451400000001</v>
      </c>
      <c r="U2054">
        <v>-0.14572817499999999</v>
      </c>
      <c r="V2054">
        <v>-0.15084144399999999</v>
      </c>
      <c r="W2054">
        <v>-0.10993529</v>
      </c>
      <c r="X2054">
        <v>3.83211E-4</v>
      </c>
      <c r="Y2054">
        <v>8.0550380000000005E-3</v>
      </c>
      <c r="Z2054">
        <v>0.77173448700000002</v>
      </c>
      <c r="AA2054">
        <v>-2.952147E-3</v>
      </c>
      <c r="AB2054">
        <v>2.5566346E-2</v>
      </c>
      <c r="AC2054">
        <v>0.71316650699999995</v>
      </c>
    </row>
    <row r="2055" spans="1:29" x14ac:dyDescent="0.3">
      <c r="A2055">
        <v>20.53</v>
      </c>
      <c r="B2055">
        <v>28.2</v>
      </c>
      <c r="C2055">
        <v>-65</v>
      </c>
      <c r="D2055">
        <v>-65</v>
      </c>
      <c r="E2055">
        <v>-65</v>
      </c>
      <c r="F2055">
        <v>-59.5</v>
      </c>
      <c r="G2055">
        <v>-59.51923077</v>
      </c>
      <c r="H2055">
        <v>-55.16346154</v>
      </c>
      <c r="I2055">
        <v>-57</v>
      </c>
      <c r="J2055">
        <v>-59</v>
      </c>
      <c r="K2055">
        <v>-54</v>
      </c>
      <c r="L2055">
        <v>-3.0423952289999998</v>
      </c>
      <c r="M2055">
        <v>-3.0433785499999999</v>
      </c>
      <c r="N2055">
        <v>-2.8206563400000002</v>
      </c>
      <c r="O2055">
        <v>-2.9145634970000001</v>
      </c>
      <c r="P2055">
        <v>-3.0168288830000001</v>
      </c>
      <c r="Q2055">
        <v>-2.761165418</v>
      </c>
      <c r="R2055">
        <v>-0.15211976099999999</v>
      </c>
      <c r="S2055">
        <v>-0.15216892800000001</v>
      </c>
      <c r="T2055">
        <v>-0.141032817</v>
      </c>
      <c r="U2055">
        <v>-0.14572817499999999</v>
      </c>
      <c r="V2055">
        <v>-0.15084144399999999</v>
      </c>
      <c r="W2055">
        <v>-0.13805827100000001</v>
      </c>
      <c r="X2055" s="1">
        <v>-2.8399999999999999E-5</v>
      </c>
      <c r="Y2055">
        <v>7.4076849999999998E-3</v>
      </c>
      <c r="Z2055">
        <v>0.78126580000000001</v>
      </c>
      <c r="AA2055">
        <v>-2.952147E-3</v>
      </c>
      <c r="AB2055">
        <v>6.8176920000000002E-3</v>
      </c>
      <c r="AC2055">
        <v>0.76250507000000001</v>
      </c>
    </row>
    <row r="2056" spans="1:29" x14ac:dyDescent="0.3">
      <c r="A2056">
        <v>20.54</v>
      </c>
      <c r="B2056">
        <v>28.2</v>
      </c>
      <c r="C2056">
        <v>-65</v>
      </c>
      <c r="D2056">
        <v>-65</v>
      </c>
      <c r="E2056">
        <v>-65</v>
      </c>
      <c r="F2056">
        <v>-59.43269231</v>
      </c>
      <c r="G2056">
        <v>-59.85576923</v>
      </c>
      <c r="H2056">
        <v>-55.72115385</v>
      </c>
      <c r="I2056">
        <v>-57</v>
      </c>
      <c r="J2056">
        <v>-47</v>
      </c>
      <c r="K2056">
        <v>-55</v>
      </c>
      <c r="L2056">
        <v>-3.0389536060000002</v>
      </c>
      <c r="M2056">
        <v>-3.060586668</v>
      </c>
      <c r="N2056">
        <v>-2.8491726489999998</v>
      </c>
      <c r="O2056">
        <v>-2.9145634970000001</v>
      </c>
      <c r="P2056">
        <v>-2.4032365680000001</v>
      </c>
      <c r="Q2056">
        <v>-2.812298111</v>
      </c>
      <c r="R2056">
        <v>-0.15194768</v>
      </c>
      <c r="S2056">
        <v>-0.15302933299999999</v>
      </c>
      <c r="T2056">
        <v>-0.142458632</v>
      </c>
      <c r="U2056">
        <v>-0.14572817499999999</v>
      </c>
      <c r="V2056">
        <v>-0.120161828</v>
      </c>
      <c r="W2056">
        <v>-0.14061490600000001</v>
      </c>
      <c r="X2056">
        <v>-6.2449300000000005E-4</v>
      </c>
      <c r="Y2056">
        <v>6.6865830000000003E-3</v>
      </c>
      <c r="Z2056">
        <v>0.78497481800000002</v>
      </c>
      <c r="AA2056">
        <v>1.4760736999999999E-2</v>
      </c>
      <c r="AB2056">
        <v>-5.1132690000000001E-3</v>
      </c>
      <c r="AC2056">
        <v>0.71316650699999995</v>
      </c>
    </row>
    <row r="2057" spans="1:29" x14ac:dyDescent="0.3">
      <c r="A2057">
        <v>20.55</v>
      </c>
      <c r="B2057">
        <v>28.2</v>
      </c>
      <c r="C2057">
        <v>-65</v>
      </c>
      <c r="D2057">
        <v>-65</v>
      </c>
      <c r="E2057">
        <v>-65</v>
      </c>
      <c r="F2057">
        <v>-59.70192308</v>
      </c>
      <c r="G2057">
        <v>-60.15384615</v>
      </c>
      <c r="H2057">
        <v>-56.39423077</v>
      </c>
      <c r="I2057">
        <v>-101</v>
      </c>
      <c r="J2057">
        <v>-60</v>
      </c>
      <c r="K2057">
        <v>-55</v>
      </c>
      <c r="L2057">
        <v>-3.0527201000000002</v>
      </c>
      <c r="M2057">
        <v>-3.0758281439999999</v>
      </c>
      <c r="N2057">
        <v>-2.883588885</v>
      </c>
      <c r="O2057">
        <v>-5.1644019859999997</v>
      </c>
      <c r="P2057">
        <v>-3.0679615760000001</v>
      </c>
      <c r="Q2057">
        <v>-2.812298111</v>
      </c>
      <c r="R2057">
        <v>-0.15263600499999999</v>
      </c>
      <c r="S2057">
        <v>-0.15379140699999999</v>
      </c>
      <c r="T2057">
        <v>-0.14417944399999999</v>
      </c>
      <c r="U2057">
        <v>-0.25822009899999998</v>
      </c>
      <c r="V2057">
        <v>-0.15339807899999999</v>
      </c>
      <c r="W2057">
        <v>-0.14061490600000001</v>
      </c>
      <c r="X2057">
        <v>-6.67072E-4</v>
      </c>
      <c r="Y2057">
        <v>6.0228410000000001E-3</v>
      </c>
      <c r="Z2057">
        <v>0.79053834499999998</v>
      </c>
      <c r="AA2057">
        <v>6.0519021999999999E-2</v>
      </c>
      <c r="AB2057">
        <v>4.3462789000000002E-2</v>
      </c>
      <c r="AC2057">
        <v>0.96882997100000001</v>
      </c>
    </row>
    <row r="2058" spans="1:29" x14ac:dyDescent="0.3">
      <c r="A2058">
        <v>20.56</v>
      </c>
      <c r="B2058">
        <v>28.2</v>
      </c>
      <c r="C2058">
        <v>-65</v>
      </c>
      <c r="D2058">
        <v>-65</v>
      </c>
      <c r="E2058">
        <v>-65</v>
      </c>
      <c r="F2058">
        <v>-60.29807692</v>
      </c>
      <c r="G2058">
        <v>-60.25</v>
      </c>
      <c r="H2058">
        <v>-57.07692308</v>
      </c>
      <c r="I2058">
        <v>0</v>
      </c>
      <c r="J2058">
        <v>-59</v>
      </c>
      <c r="K2058">
        <v>-57</v>
      </c>
      <c r="L2058">
        <v>-3.083203052</v>
      </c>
      <c r="M2058">
        <v>-3.0807447489999999</v>
      </c>
      <c r="N2058">
        <v>-2.918496781</v>
      </c>
      <c r="O2058">
        <v>0</v>
      </c>
      <c r="P2058">
        <v>-3.0168288830000001</v>
      </c>
      <c r="Q2058">
        <v>-2.9145634970000001</v>
      </c>
      <c r="R2058">
        <v>-0.15416015299999999</v>
      </c>
      <c r="S2058">
        <v>-0.15403723699999999</v>
      </c>
      <c r="T2058">
        <v>-0.145924839</v>
      </c>
      <c r="U2058">
        <v>0</v>
      </c>
      <c r="V2058">
        <v>-0.15084144399999999</v>
      </c>
      <c r="W2058">
        <v>-0.14572817499999999</v>
      </c>
      <c r="X2058" s="1">
        <v>7.1000000000000005E-5</v>
      </c>
      <c r="Y2058">
        <v>5.449237E-3</v>
      </c>
      <c r="Z2058">
        <v>0.79670566499999995</v>
      </c>
      <c r="AA2058">
        <v>-8.7088347999999996E-2</v>
      </c>
      <c r="AB2058">
        <v>-4.6871635000000002E-2</v>
      </c>
      <c r="AC2058">
        <v>0.52029757700000001</v>
      </c>
    </row>
    <row r="2059" spans="1:29" x14ac:dyDescent="0.3">
      <c r="A2059">
        <v>20.57</v>
      </c>
      <c r="B2059">
        <v>28.2</v>
      </c>
      <c r="C2059">
        <v>-65</v>
      </c>
      <c r="D2059">
        <v>-65</v>
      </c>
      <c r="E2059">
        <v>-65</v>
      </c>
      <c r="F2059">
        <v>-60.79807692</v>
      </c>
      <c r="G2059">
        <v>-60.16346154</v>
      </c>
      <c r="H2059">
        <v>-57.29807692</v>
      </c>
      <c r="I2059">
        <v>-114</v>
      </c>
      <c r="J2059">
        <v>-115</v>
      </c>
      <c r="K2059">
        <v>-58</v>
      </c>
      <c r="L2059">
        <v>-3.1087693980000002</v>
      </c>
      <c r="M2059">
        <v>-3.0763198040000002</v>
      </c>
      <c r="N2059">
        <v>-2.929804973</v>
      </c>
      <c r="O2059">
        <v>-5.8291269940000001</v>
      </c>
      <c r="P2059">
        <v>-5.8802596869999997</v>
      </c>
      <c r="Q2059">
        <v>-2.9656961900000001</v>
      </c>
      <c r="R2059">
        <v>-0.15543847</v>
      </c>
      <c r="S2059">
        <v>-0.15381599000000001</v>
      </c>
      <c r="T2059">
        <v>-0.14649024899999999</v>
      </c>
      <c r="U2059">
        <v>-0.29145634999999998</v>
      </c>
      <c r="V2059">
        <v>-0.29401298399999998</v>
      </c>
      <c r="W2059">
        <v>-0.14828480899999999</v>
      </c>
      <c r="X2059">
        <v>9.3673900000000002E-4</v>
      </c>
      <c r="Y2059">
        <v>5.4246540000000001E-3</v>
      </c>
      <c r="Z2059">
        <v>0.79955212099999995</v>
      </c>
      <c r="AA2059">
        <v>-1.476074E-3</v>
      </c>
      <c r="AB2059">
        <v>9.6299905000000005E-2</v>
      </c>
      <c r="AC2059">
        <v>1.287287971</v>
      </c>
    </row>
    <row r="2060" spans="1:29" x14ac:dyDescent="0.3">
      <c r="A2060">
        <v>20.58</v>
      </c>
      <c r="B2060">
        <v>28.2</v>
      </c>
      <c r="C2060">
        <v>-65</v>
      </c>
      <c r="D2060">
        <v>-65</v>
      </c>
      <c r="E2060">
        <v>-65</v>
      </c>
      <c r="F2060">
        <v>-61.16346154</v>
      </c>
      <c r="G2060">
        <v>-59.91346154</v>
      </c>
      <c r="H2060">
        <v>-57.74038462</v>
      </c>
      <c r="I2060">
        <v>-60</v>
      </c>
      <c r="J2060">
        <v>-47</v>
      </c>
      <c r="K2060">
        <v>-99</v>
      </c>
      <c r="L2060">
        <v>-3.1274524970000002</v>
      </c>
      <c r="M2060">
        <v>-3.0635366309999998</v>
      </c>
      <c r="N2060">
        <v>-2.9524213559999999</v>
      </c>
      <c r="O2060">
        <v>-3.0679615760000001</v>
      </c>
      <c r="P2060">
        <v>-2.4032365680000001</v>
      </c>
      <c r="Q2060">
        <v>-5.0621365999999997</v>
      </c>
      <c r="R2060">
        <v>-0.15637262499999999</v>
      </c>
      <c r="S2060">
        <v>-0.15317683200000001</v>
      </c>
      <c r="T2060">
        <v>-0.14762106799999999</v>
      </c>
      <c r="U2060">
        <v>-0.15339807899999999</v>
      </c>
      <c r="V2060">
        <v>-0.120161828</v>
      </c>
      <c r="W2060">
        <v>-0.25310683</v>
      </c>
      <c r="X2060">
        <v>1.845092E-3</v>
      </c>
      <c r="Y2060">
        <v>4.7691069999999999E-3</v>
      </c>
      <c r="Z2060">
        <v>0.80205355099999998</v>
      </c>
      <c r="AA2060">
        <v>1.9188957999999999E-2</v>
      </c>
      <c r="AB2060">
        <v>-7.7551251000000002E-2</v>
      </c>
      <c r="AC2060">
        <v>0.92397673199999997</v>
      </c>
    </row>
    <row r="2061" spans="1:29" x14ac:dyDescent="0.3">
      <c r="A2061">
        <v>20.59</v>
      </c>
      <c r="B2061">
        <v>28.2</v>
      </c>
      <c r="C2061">
        <v>-65</v>
      </c>
      <c r="D2061">
        <v>-65</v>
      </c>
      <c r="E2061">
        <v>-65</v>
      </c>
      <c r="F2061">
        <v>-61.39423077</v>
      </c>
      <c r="G2061">
        <v>-59.82692308</v>
      </c>
      <c r="H2061">
        <v>-58.16346154</v>
      </c>
      <c r="I2061">
        <v>-48</v>
      </c>
      <c r="J2061">
        <v>-58</v>
      </c>
      <c r="K2061">
        <v>0</v>
      </c>
      <c r="L2061">
        <v>-3.13925235</v>
      </c>
      <c r="M2061">
        <v>-3.0591116870000001</v>
      </c>
      <c r="N2061">
        <v>-2.9740544189999998</v>
      </c>
      <c r="O2061">
        <v>-2.4543692610000001</v>
      </c>
      <c r="P2061">
        <v>-2.9656961900000001</v>
      </c>
      <c r="Q2061">
        <v>0</v>
      </c>
      <c r="R2061">
        <v>-0.156962617</v>
      </c>
      <c r="S2061">
        <v>-0.15295558400000001</v>
      </c>
      <c r="T2061">
        <v>-0.14870272100000001</v>
      </c>
      <c r="U2061">
        <v>-0.122718463</v>
      </c>
      <c r="V2061">
        <v>-0.14828480899999999</v>
      </c>
      <c r="W2061">
        <v>0</v>
      </c>
      <c r="X2061">
        <v>2.3134620000000001E-3</v>
      </c>
      <c r="Y2061">
        <v>4.1709199999999998E-3</v>
      </c>
      <c r="Z2061">
        <v>0.80459811000000003</v>
      </c>
      <c r="AA2061">
        <v>-1.4760736999999999E-2</v>
      </c>
      <c r="AB2061">
        <v>9.0334423999999997E-2</v>
      </c>
      <c r="AC2061">
        <v>0.47544433800000002</v>
      </c>
    </row>
    <row r="2062" spans="1:29" x14ac:dyDescent="0.3">
      <c r="A2062">
        <v>20.6</v>
      </c>
      <c r="B2062">
        <v>28.2</v>
      </c>
      <c r="C2062">
        <v>-65</v>
      </c>
      <c r="D2062">
        <v>-65</v>
      </c>
      <c r="E2062">
        <v>-65</v>
      </c>
      <c r="F2062">
        <v>-61.04807692</v>
      </c>
      <c r="G2062">
        <v>-59.91346154</v>
      </c>
      <c r="H2062">
        <v>-58.44230769</v>
      </c>
      <c r="I2062">
        <v>-61</v>
      </c>
      <c r="J2062">
        <v>-58</v>
      </c>
      <c r="K2062">
        <v>-107</v>
      </c>
      <c r="L2062">
        <v>-3.1215525710000001</v>
      </c>
      <c r="M2062">
        <v>-3.0635366309999998</v>
      </c>
      <c r="N2062">
        <v>-2.988312573</v>
      </c>
      <c r="O2062">
        <v>-3.1190942690000001</v>
      </c>
      <c r="P2062">
        <v>-2.9656961900000001</v>
      </c>
      <c r="Q2062">
        <v>-5.4711981429999996</v>
      </c>
      <c r="R2062">
        <v>-0.156077629</v>
      </c>
      <c r="S2062">
        <v>-0.15317683200000001</v>
      </c>
      <c r="T2062">
        <v>-0.14941562899999999</v>
      </c>
      <c r="U2062">
        <v>-0.15595471299999999</v>
      </c>
      <c r="V2062">
        <v>-0.14828480899999999</v>
      </c>
      <c r="W2062">
        <v>-0.27355990699999999</v>
      </c>
      <c r="X2062">
        <v>1.674776E-3</v>
      </c>
      <c r="Y2062">
        <v>3.4744009999999998E-3</v>
      </c>
      <c r="Z2062">
        <v>0.80468436600000004</v>
      </c>
      <c r="AA2062">
        <v>4.4282210000000004E-3</v>
      </c>
      <c r="AB2062">
        <v>-8.0960096999999995E-2</v>
      </c>
      <c r="AC2062">
        <v>1.013683211</v>
      </c>
    </row>
    <row r="2063" spans="1:29" x14ac:dyDescent="0.3">
      <c r="A2063">
        <v>20.61</v>
      </c>
      <c r="B2063">
        <v>28.2</v>
      </c>
      <c r="C2063">
        <v>-65</v>
      </c>
      <c r="D2063">
        <v>-65</v>
      </c>
      <c r="E2063">
        <v>-65</v>
      </c>
      <c r="F2063">
        <v>-60.89423077</v>
      </c>
      <c r="G2063">
        <v>-59.875</v>
      </c>
      <c r="H2063">
        <v>-58.59615385</v>
      </c>
      <c r="I2063">
        <v>-63</v>
      </c>
      <c r="J2063">
        <v>-57</v>
      </c>
      <c r="K2063">
        <v>-57</v>
      </c>
      <c r="L2063">
        <v>-3.1136860030000002</v>
      </c>
      <c r="M2063">
        <v>-3.0615699890000001</v>
      </c>
      <c r="N2063">
        <v>-2.9961791409999998</v>
      </c>
      <c r="O2063">
        <v>-3.2213596550000001</v>
      </c>
      <c r="P2063">
        <v>-2.9145634970000001</v>
      </c>
      <c r="Q2063">
        <v>-2.9145634970000001</v>
      </c>
      <c r="R2063">
        <v>-0.1556843</v>
      </c>
      <c r="S2063">
        <v>-0.15307849900000001</v>
      </c>
      <c r="T2063">
        <v>-0.14980895699999999</v>
      </c>
      <c r="U2063">
        <v>-0.161067983</v>
      </c>
      <c r="V2063">
        <v>-0.14572817499999999</v>
      </c>
      <c r="W2063">
        <v>-0.14572817499999999</v>
      </c>
      <c r="X2063">
        <v>1.50446E-3</v>
      </c>
      <c r="Y2063">
        <v>3.0482949999999999E-3</v>
      </c>
      <c r="Z2063">
        <v>0.80451185400000003</v>
      </c>
      <c r="AA2063">
        <v>8.8564420000000008E-3</v>
      </c>
      <c r="AB2063">
        <v>5.1132690000000001E-3</v>
      </c>
      <c r="AC2063">
        <v>0.79390233799999999</v>
      </c>
    </row>
    <row r="2064" spans="1:29" x14ac:dyDescent="0.3">
      <c r="A2064">
        <v>20.62</v>
      </c>
      <c r="B2064">
        <v>28.2</v>
      </c>
      <c r="C2064">
        <v>-65</v>
      </c>
      <c r="D2064">
        <v>-65</v>
      </c>
      <c r="E2064">
        <v>-65</v>
      </c>
      <c r="F2064">
        <v>-60.70192308</v>
      </c>
      <c r="G2064">
        <v>-59.18269231</v>
      </c>
      <c r="H2064">
        <v>-58.61538462</v>
      </c>
      <c r="I2064">
        <v>-61</v>
      </c>
      <c r="J2064">
        <v>-57</v>
      </c>
      <c r="K2064">
        <v>-45</v>
      </c>
      <c r="L2064">
        <v>-3.1038527930000002</v>
      </c>
      <c r="M2064">
        <v>-3.0261704329999999</v>
      </c>
      <c r="N2064">
        <v>-2.9971624619999999</v>
      </c>
      <c r="O2064">
        <v>-3.1190942690000001</v>
      </c>
      <c r="P2064">
        <v>-2.9145634970000001</v>
      </c>
      <c r="Q2064">
        <v>-2.3009711820000001</v>
      </c>
      <c r="R2064">
        <v>-0.15519263999999999</v>
      </c>
      <c r="S2064">
        <v>-0.151308522</v>
      </c>
      <c r="T2064">
        <v>-0.14985812300000001</v>
      </c>
      <c r="U2064">
        <v>-0.15595471299999999</v>
      </c>
      <c r="V2064">
        <v>-0.14572817499999999</v>
      </c>
      <c r="W2064">
        <v>-0.11504855899999999</v>
      </c>
      <c r="X2064">
        <v>2.242497E-3</v>
      </c>
      <c r="Y2064">
        <v>2.2616379999999998E-3</v>
      </c>
      <c r="Z2064">
        <v>0.800630324</v>
      </c>
      <c r="AA2064">
        <v>5.9042950000000004E-3</v>
      </c>
      <c r="AB2064">
        <v>2.3861923E-2</v>
      </c>
      <c r="AC2064">
        <v>0.73110780200000003</v>
      </c>
    </row>
    <row r="2065" spans="1:29" x14ac:dyDescent="0.3">
      <c r="A2065">
        <v>20.63</v>
      </c>
      <c r="B2065">
        <v>28.2</v>
      </c>
      <c r="C2065">
        <v>-65</v>
      </c>
      <c r="D2065">
        <v>-65</v>
      </c>
      <c r="E2065">
        <v>-65</v>
      </c>
      <c r="F2065">
        <v>-59.80769231</v>
      </c>
      <c r="G2065">
        <v>-57.91346154</v>
      </c>
      <c r="H2065">
        <v>-58.29807692</v>
      </c>
      <c r="I2065">
        <v>-62</v>
      </c>
      <c r="J2065">
        <v>-45</v>
      </c>
      <c r="K2065">
        <v>-59</v>
      </c>
      <c r="L2065">
        <v>-3.058128366</v>
      </c>
      <c r="M2065">
        <v>-2.9612712449999998</v>
      </c>
      <c r="N2065">
        <v>-2.980937666</v>
      </c>
      <c r="O2065">
        <v>-3.1702269620000001</v>
      </c>
      <c r="P2065">
        <v>-2.3009711820000001</v>
      </c>
      <c r="Q2065">
        <v>-3.0168288830000001</v>
      </c>
      <c r="R2065">
        <v>-0.15290641799999999</v>
      </c>
      <c r="S2065">
        <v>-0.14806356200000001</v>
      </c>
      <c r="T2065">
        <v>-0.14904688299999999</v>
      </c>
      <c r="U2065">
        <v>-0.158511348</v>
      </c>
      <c r="V2065">
        <v>-0.11504855899999999</v>
      </c>
      <c r="W2065">
        <v>-0.15084144399999999</v>
      </c>
      <c r="X2065">
        <v>2.7960239999999998E-3</v>
      </c>
      <c r="Y2065">
        <v>9.5873799999999999E-4</v>
      </c>
      <c r="Z2065">
        <v>0.78950326999999998</v>
      </c>
      <c r="AA2065">
        <v>2.5093252999999999E-2</v>
      </c>
      <c r="AB2065">
        <v>-9.374327E-3</v>
      </c>
      <c r="AC2065">
        <v>0.74456377399999996</v>
      </c>
    </row>
    <row r="2066" spans="1:29" x14ac:dyDescent="0.3">
      <c r="A2066">
        <v>20.64</v>
      </c>
      <c r="B2066">
        <v>28.2</v>
      </c>
      <c r="C2066">
        <v>-65</v>
      </c>
      <c r="D2066">
        <v>-65</v>
      </c>
      <c r="E2066">
        <v>-65</v>
      </c>
      <c r="F2066">
        <v>-59.38461538</v>
      </c>
      <c r="G2066">
        <v>-56.64423077</v>
      </c>
      <c r="H2066">
        <v>-58.18269231</v>
      </c>
      <c r="I2066">
        <v>-61</v>
      </c>
      <c r="J2066">
        <v>-57</v>
      </c>
      <c r="K2066">
        <v>-58</v>
      </c>
      <c r="L2066">
        <v>-3.0364953030000001</v>
      </c>
      <c r="M2066">
        <v>-2.8963720579999999</v>
      </c>
      <c r="N2066">
        <v>-2.9750377399999999</v>
      </c>
      <c r="O2066">
        <v>-3.1190942690000001</v>
      </c>
      <c r="P2066">
        <v>-2.9145634970000001</v>
      </c>
      <c r="Q2066">
        <v>-2.9656961900000001</v>
      </c>
      <c r="R2066">
        <v>-0.151824765</v>
      </c>
      <c r="S2066">
        <v>-0.14481860299999999</v>
      </c>
      <c r="T2066">
        <v>-0.148751887</v>
      </c>
      <c r="U2066">
        <v>-0.15595471299999999</v>
      </c>
      <c r="V2066">
        <v>-0.14572817499999999</v>
      </c>
      <c r="W2066">
        <v>-0.14828480899999999</v>
      </c>
      <c r="X2066">
        <v>4.0450099999999999E-3</v>
      </c>
      <c r="Y2066">
        <v>-2.8680200000000001E-4</v>
      </c>
      <c r="Z2066">
        <v>0.78139518399999996</v>
      </c>
      <c r="AA2066">
        <v>5.9042950000000004E-3</v>
      </c>
      <c r="AB2066">
        <v>1.704423E-3</v>
      </c>
      <c r="AC2066">
        <v>0.78941701399999997</v>
      </c>
    </row>
    <row r="2067" spans="1:29" x14ac:dyDescent="0.3">
      <c r="A2067">
        <v>20.65</v>
      </c>
      <c r="B2067">
        <v>28.2</v>
      </c>
      <c r="C2067">
        <v>-65</v>
      </c>
      <c r="D2067">
        <v>-65</v>
      </c>
      <c r="E2067">
        <v>-65</v>
      </c>
      <c r="F2067">
        <v>-58.88461538</v>
      </c>
      <c r="G2067">
        <v>-55.5</v>
      </c>
      <c r="H2067">
        <v>-57.95192308</v>
      </c>
      <c r="I2067">
        <v>-49</v>
      </c>
      <c r="J2067">
        <v>-57</v>
      </c>
      <c r="K2067">
        <v>-58</v>
      </c>
      <c r="L2067">
        <v>-3.010928957</v>
      </c>
      <c r="M2067">
        <v>-2.8378644579999999</v>
      </c>
      <c r="N2067">
        <v>-2.963237887</v>
      </c>
      <c r="O2067">
        <v>-2.5055019540000001</v>
      </c>
      <c r="P2067">
        <v>-2.9145634970000001</v>
      </c>
      <c r="Q2067">
        <v>-2.9656961900000001</v>
      </c>
      <c r="R2067">
        <v>-0.150546448</v>
      </c>
      <c r="S2067">
        <v>-0.14189322300000001</v>
      </c>
      <c r="T2067">
        <v>-0.14816189399999999</v>
      </c>
      <c r="U2067">
        <v>-0.125275098</v>
      </c>
      <c r="V2067">
        <v>-0.14572817499999999</v>
      </c>
      <c r="W2067">
        <v>-0.14828480899999999</v>
      </c>
      <c r="X2067">
        <v>4.9959419999999997E-3</v>
      </c>
      <c r="Y2067">
        <v>-1.2947060000000001E-3</v>
      </c>
      <c r="Z2067">
        <v>0.77298520199999998</v>
      </c>
      <c r="AA2067">
        <v>-1.1808590000000001E-2</v>
      </c>
      <c r="AB2067">
        <v>-8.5221150000000002E-3</v>
      </c>
      <c r="AC2067">
        <v>0.73559312600000004</v>
      </c>
    </row>
    <row r="2068" spans="1:29" x14ac:dyDescent="0.3">
      <c r="A2068">
        <v>20.66</v>
      </c>
      <c r="B2068">
        <v>28.2</v>
      </c>
      <c r="C2068">
        <v>-65</v>
      </c>
      <c r="D2068">
        <v>-65</v>
      </c>
      <c r="E2068">
        <v>-65</v>
      </c>
      <c r="F2068">
        <v>-58.39423077</v>
      </c>
      <c r="G2068">
        <v>-54.89423077</v>
      </c>
      <c r="H2068">
        <v>-57.00961538</v>
      </c>
      <c r="I2068">
        <v>-61</v>
      </c>
      <c r="J2068">
        <v>-58</v>
      </c>
      <c r="K2068">
        <v>-58</v>
      </c>
      <c r="L2068">
        <v>-2.985854271</v>
      </c>
      <c r="M2068">
        <v>-2.8068898459999998</v>
      </c>
      <c r="N2068">
        <v>-2.9150551569999998</v>
      </c>
      <c r="O2068">
        <v>-3.1190942690000001</v>
      </c>
      <c r="P2068">
        <v>-2.9656961900000001</v>
      </c>
      <c r="Q2068">
        <v>-2.9656961900000001</v>
      </c>
      <c r="R2068">
        <v>-0.14929271399999999</v>
      </c>
      <c r="S2068">
        <v>-0.14034449199999999</v>
      </c>
      <c r="T2068">
        <v>-0.14575275800000001</v>
      </c>
      <c r="U2068">
        <v>-0.15595471299999999</v>
      </c>
      <c r="V2068">
        <v>-0.14828480899999999</v>
      </c>
      <c r="W2068">
        <v>-0.14828480899999999</v>
      </c>
      <c r="X2068">
        <v>5.166258E-3</v>
      </c>
      <c r="Y2068">
        <v>-6.2277000000000003E-4</v>
      </c>
      <c r="Z2068">
        <v>0.76384204200000005</v>
      </c>
      <c r="AA2068">
        <v>4.4282210000000004E-3</v>
      </c>
      <c r="AB2068">
        <v>2.5566349999999998E-3</v>
      </c>
      <c r="AC2068">
        <v>0.79390233799999999</v>
      </c>
    </row>
    <row r="2069" spans="1:29" x14ac:dyDescent="0.3">
      <c r="A2069">
        <v>20.67</v>
      </c>
      <c r="B2069">
        <v>28.2</v>
      </c>
      <c r="C2069">
        <v>-65</v>
      </c>
      <c r="D2069">
        <v>-65</v>
      </c>
      <c r="E2069">
        <v>-65</v>
      </c>
      <c r="F2069">
        <v>-58.34615385</v>
      </c>
      <c r="G2069">
        <v>-54.63461538</v>
      </c>
      <c r="H2069">
        <v>-56.46153846</v>
      </c>
      <c r="I2069">
        <v>-60</v>
      </c>
      <c r="J2069">
        <v>-57</v>
      </c>
      <c r="K2069">
        <v>-46</v>
      </c>
      <c r="L2069">
        <v>-2.983395968</v>
      </c>
      <c r="M2069">
        <v>-2.7936150120000001</v>
      </c>
      <c r="N2069">
        <v>-2.8870305080000001</v>
      </c>
      <c r="O2069">
        <v>-3.0679615760000001</v>
      </c>
      <c r="P2069">
        <v>-2.9145634970000001</v>
      </c>
      <c r="Q2069">
        <v>-2.3521038750000001</v>
      </c>
      <c r="R2069">
        <v>-0.14916979799999999</v>
      </c>
      <c r="S2069">
        <v>-0.13968075099999999</v>
      </c>
      <c r="T2069">
        <v>-0.14435152500000001</v>
      </c>
      <c r="U2069">
        <v>-0.15339807899999999</v>
      </c>
      <c r="V2069">
        <v>-0.14572817499999999</v>
      </c>
      <c r="W2069">
        <v>-0.117605194</v>
      </c>
      <c r="X2069">
        <v>5.4785040000000004E-3</v>
      </c>
      <c r="Y2069" s="1">
        <v>4.9200000000000003E-5</v>
      </c>
      <c r="Z2069">
        <v>0.76000363900000001</v>
      </c>
      <c r="AA2069">
        <v>4.4282210000000004E-3</v>
      </c>
      <c r="AB2069">
        <v>2.1305289000000002E-2</v>
      </c>
      <c r="AC2069">
        <v>0.73110780200000003</v>
      </c>
    </row>
    <row r="2070" spans="1:29" x14ac:dyDescent="0.3">
      <c r="A2070">
        <v>20.68</v>
      </c>
      <c r="B2070">
        <v>28.2</v>
      </c>
      <c r="C2070">
        <v>-65</v>
      </c>
      <c r="D2070">
        <v>-65</v>
      </c>
      <c r="E2070">
        <v>-65</v>
      </c>
      <c r="F2070">
        <v>-58.50961538</v>
      </c>
      <c r="G2070">
        <v>-54.96153846</v>
      </c>
      <c r="H2070">
        <v>-55.74038462</v>
      </c>
      <c r="I2070">
        <v>-61</v>
      </c>
      <c r="J2070">
        <v>-56</v>
      </c>
      <c r="K2070">
        <v>-59</v>
      </c>
      <c r="L2070">
        <v>-2.9917541970000001</v>
      </c>
      <c r="M2070">
        <v>-2.8103314689999999</v>
      </c>
      <c r="N2070">
        <v>-2.8501559699999999</v>
      </c>
      <c r="O2070">
        <v>-3.1190942690000001</v>
      </c>
      <c r="P2070">
        <v>-2.8634308040000001</v>
      </c>
      <c r="Q2070">
        <v>-3.0168288830000001</v>
      </c>
      <c r="R2070">
        <v>-0.14958771000000001</v>
      </c>
      <c r="S2070">
        <v>-0.14051657300000001</v>
      </c>
      <c r="T2070">
        <v>-0.14250779899999999</v>
      </c>
      <c r="U2070">
        <v>-0.15595471299999999</v>
      </c>
      <c r="V2070">
        <v>-0.14317154000000001</v>
      </c>
      <c r="W2070">
        <v>-0.15084144399999999</v>
      </c>
      <c r="X2070">
        <v>5.2372230000000001E-3</v>
      </c>
      <c r="Y2070">
        <v>1.6962290000000001E-3</v>
      </c>
      <c r="Z2070">
        <v>0.75896856499999998</v>
      </c>
      <c r="AA2070">
        <v>7.3803690000000003E-3</v>
      </c>
      <c r="AB2070">
        <v>-8.5221199999999998E-4</v>
      </c>
      <c r="AC2070">
        <v>0.78941701399999997</v>
      </c>
    </row>
    <row r="2071" spans="1:29" x14ac:dyDescent="0.3">
      <c r="A2071">
        <v>20.69</v>
      </c>
      <c r="B2071">
        <v>28.2</v>
      </c>
      <c r="C2071">
        <v>-65</v>
      </c>
      <c r="D2071">
        <v>-65</v>
      </c>
      <c r="E2071">
        <v>-65</v>
      </c>
      <c r="F2071">
        <v>-58.46153846</v>
      </c>
      <c r="G2071">
        <v>-55.42307692</v>
      </c>
      <c r="H2071">
        <v>-54.91346154</v>
      </c>
      <c r="I2071">
        <v>-58</v>
      </c>
      <c r="J2071">
        <v>-47</v>
      </c>
      <c r="K2071">
        <v>-60</v>
      </c>
      <c r="L2071">
        <v>-2.9892958940000001</v>
      </c>
      <c r="M2071">
        <v>-2.8339311739999999</v>
      </c>
      <c r="N2071">
        <v>-2.8078731669999999</v>
      </c>
      <c r="O2071">
        <v>-2.9656961900000001</v>
      </c>
      <c r="P2071">
        <v>-2.4032365680000001</v>
      </c>
      <c r="Q2071">
        <v>-3.0679615760000001</v>
      </c>
      <c r="R2071">
        <v>-0.14946479500000001</v>
      </c>
      <c r="S2071">
        <v>-0.141696559</v>
      </c>
      <c r="T2071">
        <v>-0.140393658</v>
      </c>
      <c r="U2071">
        <v>-0.14828480899999999</v>
      </c>
      <c r="V2071">
        <v>-0.120161828</v>
      </c>
      <c r="W2071">
        <v>-0.15339807899999999</v>
      </c>
      <c r="X2071">
        <v>4.4849929999999996E-3</v>
      </c>
      <c r="Y2071">
        <v>3.4580119999999999E-3</v>
      </c>
      <c r="Z2071">
        <v>0.75711405600000004</v>
      </c>
      <c r="AA2071">
        <v>1.6236811E-2</v>
      </c>
      <c r="AB2071">
        <v>-1.2783173E-2</v>
      </c>
      <c r="AC2071">
        <v>0.74007845000000005</v>
      </c>
    </row>
    <row r="2072" spans="1:29" x14ac:dyDescent="0.3">
      <c r="A2072">
        <v>20.7</v>
      </c>
      <c r="B2072">
        <v>28.2</v>
      </c>
      <c r="C2072">
        <v>-65</v>
      </c>
      <c r="D2072">
        <v>-65</v>
      </c>
      <c r="E2072">
        <v>-65</v>
      </c>
      <c r="F2072">
        <v>-58.49038462</v>
      </c>
      <c r="G2072">
        <v>-55.92307692</v>
      </c>
      <c r="H2072">
        <v>-55.02884615</v>
      </c>
      <c r="I2072">
        <v>-48</v>
      </c>
      <c r="J2072">
        <v>-56</v>
      </c>
      <c r="K2072">
        <v>-60</v>
      </c>
      <c r="L2072">
        <v>-2.990770876</v>
      </c>
      <c r="M2072">
        <v>-2.8594975200000001</v>
      </c>
      <c r="N2072">
        <v>-2.813773093</v>
      </c>
      <c r="O2072">
        <v>-2.4543692610000001</v>
      </c>
      <c r="P2072">
        <v>-2.8634308040000001</v>
      </c>
      <c r="Q2072">
        <v>-3.0679615760000001</v>
      </c>
      <c r="R2072">
        <v>-0.149538544</v>
      </c>
      <c r="S2072">
        <v>-0.142974876</v>
      </c>
      <c r="T2072">
        <v>-0.140688655</v>
      </c>
      <c r="U2072">
        <v>-0.122718463</v>
      </c>
      <c r="V2072">
        <v>-0.14317154000000001</v>
      </c>
      <c r="W2072">
        <v>-0.15339807899999999</v>
      </c>
      <c r="X2072">
        <v>3.7895350000000001E-3</v>
      </c>
      <c r="Y2072">
        <v>3.7120370000000001E-3</v>
      </c>
      <c r="Z2072">
        <v>0.76000363900000001</v>
      </c>
      <c r="AA2072">
        <v>-1.1808590000000001E-2</v>
      </c>
      <c r="AB2072">
        <v>-1.3635385E-2</v>
      </c>
      <c r="AC2072">
        <v>0.73559312600000004</v>
      </c>
    </row>
    <row r="2073" spans="1:29" x14ac:dyDescent="0.3">
      <c r="A2073">
        <v>20.71</v>
      </c>
      <c r="B2073">
        <v>28.2</v>
      </c>
      <c r="C2073">
        <v>-65</v>
      </c>
      <c r="D2073">
        <v>-65</v>
      </c>
      <c r="E2073">
        <v>-65</v>
      </c>
      <c r="F2073">
        <v>-59.24038462</v>
      </c>
      <c r="G2073">
        <v>-56.45192308</v>
      </c>
      <c r="H2073">
        <v>-54.92307692</v>
      </c>
      <c r="I2073">
        <v>-60</v>
      </c>
      <c r="J2073">
        <v>-55</v>
      </c>
      <c r="K2073">
        <v>-57</v>
      </c>
      <c r="L2073">
        <v>-3.0291203960000002</v>
      </c>
      <c r="M2073">
        <v>-2.8865388479999998</v>
      </c>
      <c r="N2073">
        <v>-2.8083648270000001</v>
      </c>
      <c r="O2073">
        <v>-3.0679615760000001</v>
      </c>
      <c r="P2073">
        <v>-2.812298111</v>
      </c>
      <c r="Q2073">
        <v>-2.9145634970000001</v>
      </c>
      <c r="R2073">
        <v>-0.15145602</v>
      </c>
      <c r="S2073">
        <v>-0.14432694200000001</v>
      </c>
      <c r="T2073">
        <v>-0.140418241</v>
      </c>
      <c r="U2073">
        <v>-0.15339807899999999</v>
      </c>
      <c r="V2073">
        <v>-0.14061490600000001</v>
      </c>
      <c r="W2073">
        <v>-0.14572817499999999</v>
      </c>
      <c r="X2073">
        <v>4.115975E-3</v>
      </c>
      <c r="Y2073">
        <v>4.9821600000000002E-3</v>
      </c>
      <c r="Z2073">
        <v>0.76526526900000003</v>
      </c>
      <c r="AA2073">
        <v>7.3803690000000003E-3</v>
      </c>
      <c r="AB2073">
        <v>8.5221199999999998E-4</v>
      </c>
      <c r="AC2073">
        <v>0.77147571800000003</v>
      </c>
    </row>
    <row r="2074" spans="1:29" x14ac:dyDescent="0.3">
      <c r="A2074">
        <v>20.72</v>
      </c>
      <c r="B2074">
        <v>28.2</v>
      </c>
      <c r="C2074">
        <v>-65</v>
      </c>
      <c r="D2074">
        <v>-65</v>
      </c>
      <c r="E2074">
        <v>-65</v>
      </c>
      <c r="F2074">
        <v>-59.44230769</v>
      </c>
      <c r="G2074">
        <v>-56.375</v>
      </c>
      <c r="H2074">
        <v>-54.875</v>
      </c>
      <c r="I2074">
        <v>-60</v>
      </c>
      <c r="J2074">
        <v>-56</v>
      </c>
      <c r="K2074">
        <v>-58</v>
      </c>
      <c r="L2074">
        <v>-3.039445266</v>
      </c>
      <c r="M2074">
        <v>-2.8826055639999999</v>
      </c>
      <c r="N2074">
        <v>-2.8059065250000002</v>
      </c>
      <c r="O2074">
        <v>-3.0679615760000001</v>
      </c>
      <c r="P2074">
        <v>-2.8634308040000001</v>
      </c>
      <c r="Q2074">
        <v>-2.9656961900000001</v>
      </c>
      <c r="R2074">
        <v>-0.151972263</v>
      </c>
      <c r="S2074">
        <v>-0.144130278</v>
      </c>
      <c r="T2074">
        <v>-0.140295326</v>
      </c>
      <c r="U2074">
        <v>-0.15339807899999999</v>
      </c>
      <c r="V2074">
        <v>-0.14317154000000001</v>
      </c>
      <c r="W2074">
        <v>-0.14828480899999999</v>
      </c>
      <c r="X2074">
        <v>4.5275719999999997E-3</v>
      </c>
      <c r="Y2074">
        <v>5.1706299999999998E-3</v>
      </c>
      <c r="Z2074">
        <v>0.76561029400000002</v>
      </c>
      <c r="AA2074">
        <v>5.9042950000000004E-3</v>
      </c>
      <c r="AB2074">
        <v>0</v>
      </c>
      <c r="AC2074">
        <v>0.78044636599999995</v>
      </c>
    </row>
    <row r="2075" spans="1:29" x14ac:dyDescent="0.3">
      <c r="A2075">
        <v>20.73</v>
      </c>
      <c r="B2075">
        <v>28.2</v>
      </c>
      <c r="C2075">
        <v>-65</v>
      </c>
      <c r="D2075">
        <v>-65</v>
      </c>
      <c r="E2075">
        <v>-65</v>
      </c>
      <c r="F2075">
        <v>-59.53846154</v>
      </c>
      <c r="G2075">
        <v>-56.25</v>
      </c>
      <c r="H2075">
        <v>-55.00961538</v>
      </c>
      <c r="I2075">
        <v>-59</v>
      </c>
      <c r="J2075">
        <v>-57</v>
      </c>
      <c r="K2075">
        <v>-44</v>
      </c>
      <c r="L2075">
        <v>-3.044361871</v>
      </c>
      <c r="M2075">
        <v>-2.8762139769999999</v>
      </c>
      <c r="N2075">
        <v>-2.8127897719999999</v>
      </c>
      <c r="O2075">
        <v>-3.0168288830000001</v>
      </c>
      <c r="P2075">
        <v>-2.9145634970000001</v>
      </c>
      <c r="Q2075">
        <v>-2.2498384890000001</v>
      </c>
      <c r="R2075">
        <v>-0.152218094</v>
      </c>
      <c r="S2075">
        <v>-0.14381069899999999</v>
      </c>
      <c r="T2075">
        <v>-0.14063948900000001</v>
      </c>
      <c r="U2075">
        <v>-0.15084144399999999</v>
      </c>
      <c r="V2075">
        <v>-0.14572817499999999</v>
      </c>
      <c r="W2075">
        <v>-0.11249192399999999</v>
      </c>
      <c r="X2075">
        <v>4.8540120000000004E-3</v>
      </c>
      <c r="Y2075">
        <v>4.9166050000000001E-3</v>
      </c>
      <c r="Z2075">
        <v>0.76608470399999995</v>
      </c>
      <c r="AA2075">
        <v>2.952147E-3</v>
      </c>
      <c r="AB2075">
        <v>2.3861923E-2</v>
      </c>
      <c r="AC2075">
        <v>0.71765183099999996</v>
      </c>
    </row>
    <row r="2076" spans="1:29" x14ac:dyDescent="0.3">
      <c r="A2076">
        <v>20.74</v>
      </c>
      <c r="B2076">
        <v>28.2</v>
      </c>
      <c r="C2076">
        <v>-65</v>
      </c>
      <c r="D2076">
        <v>-65</v>
      </c>
      <c r="E2076">
        <v>-65</v>
      </c>
      <c r="F2076">
        <v>-59.51923077</v>
      </c>
      <c r="G2076">
        <v>-56.35576923</v>
      </c>
      <c r="H2076">
        <v>-54.67307692</v>
      </c>
      <c r="I2076">
        <v>-58</v>
      </c>
      <c r="J2076">
        <v>-43</v>
      </c>
      <c r="K2076">
        <v>-51</v>
      </c>
      <c r="L2076">
        <v>-3.0433785499999999</v>
      </c>
      <c r="M2076">
        <v>-2.8816222429999998</v>
      </c>
      <c r="N2076">
        <v>-2.7955816539999998</v>
      </c>
      <c r="O2076">
        <v>-2.9656961900000001</v>
      </c>
      <c r="P2076">
        <v>-2.198705796</v>
      </c>
      <c r="Q2076">
        <v>-2.607767339</v>
      </c>
      <c r="R2076">
        <v>-0.15216892800000001</v>
      </c>
      <c r="S2076">
        <v>-0.14408111200000001</v>
      </c>
      <c r="T2076">
        <v>-0.139779083</v>
      </c>
      <c r="U2076">
        <v>-0.14828480899999999</v>
      </c>
      <c r="V2076">
        <v>-0.10993529</v>
      </c>
      <c r="W2076">
        <v>-0.13038836700000001</v>
      </c>
      <c r="X2076">
        <v>4.6695019999999999E-3</v>
      </c>
      <c r="Y2076">
        <v>5.5639579999999999E-3</v>
      </c>
      <c r="Z2076">
        <v>0.76496337299999995</v>
      </c>
      <c r="AA2076">
        <v>2.2141106000000001E-2</v>
      </c>
      <c r="AB2076">
        <v>-8.5221199999999998E-4</v>
      </c>
      <c r="AC2076">
        <v>0.68176923899999997</v>
      </c>
    </row>
    <row r="2077" spans="1:29" x14ac:dyDescent="0.3">
      <c r="A2077">
        <v>20.75</v>
      </c>
      <c r="B2077">
        <v>28.2</v>
      </c>
      <c r="C2077">
        <v>-65</v>
      </c>
      <c r="D2077">
        <v>-65</v>
      </c>
      <c r="E2077">
        <v>-65</v>
      </c>
      <c r="F2077">
        <v>-59</v>
      </c>
      <c r="G2077">
        <v>-57.26923077</v>
      </c>
      <c r="H2077">
        <v>-54.34615385</v>
      </c>
      <c r="I2077">
        <v>-46</v>
      </c>
      <c r="J2077">
        <v>-56</v>
      </c>
      <c r="K2077">
        <v>-52</v>
      </c>
      <c r="L2077">
        <v>-3.0168288830000001</v>
      </c>
      <c r="M2077">
        <v>-2.928329991</v>
      </c>
      <c r="N2077">
        <v>-2.778865197</v>
      </c>
      <c r="O2077">
        <v>-2.3521038750000001</v>
      </c>
      <c r="P2077">
        <v>-2.8634308040000001</v>
      </c>
      <c r="Q2077">
        <v>-2.658900032</v>
      </c>
      <c r="R2077">
        <v>-0.15084144399999999</v>
      </c>
      <c r="S2077">
        <v>-0.1464165</v>
      </c>
      <c r="T2077">
        <v>-0.13894326000000001</v>
      </c>
      <c r="U2077">
        <v>-0.117605194</v>
      </c>
      <c r="V2077">
        <v>-0.14317154000000001</v>
      </c>
      <c r="W2077">
        <v>-0.13294500200000001</v>
      </c>
      <c r="X2077">
        <v>2.5547429999999999E-3</v>
      </c>
      <c r="Y2077">
        <v>6.4571409999999996E-3</v>
      </c>
      <c r="Z2077">
        <v>0.76526526900000003</v>
      </c>
      <c r="AA2077">
        <v>-1.4760736999999999E-2</v>
      </c>
      <c r="AB2077">
        <v>-1.704423E-3</v>
      </c>
      <c r="AC2077">
        <v>0.690739887</v>
      </c>
    </row>
    <row r="2078" spans="1:29" x14ac:dyDescent="0.3">
      <c r="A2078">
        <v>20.76</v>
      </c>
      <c r="B2078">
        <v>28.2</v>
      </c>
      <c r="C2078">
        <v>-65</v>
      </c>
      <c r="D2078">
        <v>-65</v>
      </c>
      <c r="E2078">
        <v>-65</v>
      </c>
      <c r="F2078">
        <v>-58.72115385</v>
      </c>
      <c r="G2078">
        <v>-58.07692308</v>
      </c>
      <c r="H2078">
        <v>-53.90384615</v>
      </c>
      <c r="I2078">
        <v>-111</v>
      </c>
      <c r="J2078">
        <v>-113</v>
      </c>
      <c r="K2078">
        <v>-50</v>
      </c>
      <c r="L2078">
        <v>-3.0025707279999998</v>
      </c>
      <c r="M2078">
        <v>-2.969629474</v>
      </c>
      <c r="N2078">
        <v>-2.756248813</v>
      </c>
      <c r="O2078">
        <v>-5.6757289149999997</v>
      </c>
      <c r="P2078">
        <v>-5.7779943009999997</v>
      </c>
      <c r="Q2078">
        <v>-2.556634646</v>
      </c>
      <c r="R2078">
        <v>-0.15012853600000001</v>
      </c>
      <c r="S2078">
        <v>-0.148481474</v>
      </c>
      <c r="T2078">
        <v>-0.13781244100000001</v>
      </c>
      <c r="U2078">
        <v>-0.28378644600000003</v>
      </c>
      <c r="V2078">
        <v>-0.288899715</v>
      </c>
      <c r="W2078">
        <v>-0.127831732</v>
      </c>
      <c r="X2078">
        <v>9.5093200000000004E-4</v>
      </c>
      <c r="Y2078">
        <v>7.6617100000000004E-3</v>
      </c>
      <c r="Z2078">
        <v>0.76565342199999997</v>
      </c>
      <c r="AA2078">
        <v>-2.952147E-3</v>
      </c>
      <c r="AB2078">
        <v>0.10567423200000001</v>
      </c>
      <c r="AC2078">
        <v>1.2289787599999999</v>
      </c>
    </row>
    <row r="2079" spans="1:29" x14ac:dyDescent="0.3">
      <c r="A2079">
        <v>20.77</v>
      </c>
      <c r="B2079">
        <v>28.2</v>
      </c>
      <c r="C2079">
        <v>-65</v>
      </c>
      <c r="D2079">
        <v>-65</v>
      </c>
      <c r="E2079">
        <v>-65</v>
      </c>
      <c r="F2079">
        <v>-58.47115385</v>
      </c>
      <c r="G2079">
        <v>-58.74038462</v>
      </c>
      <c r="H2079">
        <v>-53.375</v>
      </c>
      <c r="I2079">
        <v>0</v>
      </c>
      <c r="J2079">
        <v>0</v>
      </c>
      <c r="K2079">
        <v>-51</v>
      </c>
      <c r="L2079">
        <v>-2.9897875549999999</v>
      </c>
      <c r="M2079">
        <v>-3.0035540489999999</v>
      </c>
      <c r="N2079">
        <v>-2.7292074849999999</v>
      </c>
      <c r="O2079">
        <v>0</v>
      </c>
      <c r="P2079">
        <v>0</v>
      </c>
      <c r="Q2079">
        <v>-2.607767339</v>
      </c>
      <c r="R2079">
        <v>-0.14948937800000001</v>
      </c>
      <c r="S2079">
        <v>-0.150177702</v>
      </c>
      <c r="T2079">
        <v>-0.136460374</v>
      </c>
      <c r="U2079">
        <v>0</v>
      </c>
      <c r="V2079">
        <v>0</v>
      </c>
      <c r="W2079">
        <v>-0.13038836700000001</v>
      </c>
      <c r="X2079">
        <v>-3.9740400000000002E-4</v>
      </c>
      <c r="Y2079">
        <v>8.9154439999999998E-3</v>
      </c>
      <c r="Z2079">
        <v>0.76513588499999996</v>
      </c>
      <c r="AA2079">
        <v>0</v>
      </c>
      <c r="AB2079">
        <v>-8.6925578000000003E-2</v>
      </c>
      <c r="AC2079">
        <v>0.22875152100000001</v>
      </c>
    </row>
    <row r="2080" spans="1:29" x14ac:dyDescent="0.3">
      <c r="A2080">
        <v>20.78</v>
      </c>
      <c r="B2080">
        <v>28.2</v>
      </c>
      <c r="C2080">
        <v>-65</v>
      </c>
      <c r="D2080">
        <v>-65</v>
      </c>
      <c r="E2080">
        <v>-65</v>
      </c>
      <c r="F2080">
        <v>-58.17307692</v>
      </c>
      <c r="G2080">
        <v>-59.31730769</v>
      </c>
      <c r="H2080">
        <v>-53.05769231</v>
      </c>
      <c r="I2080">
        <v>-111</v>
      </c>
      <c r="J2080">
        <v>-103</v>
      </c>
      <c r="K2080">
        <v>-94</v>
      </c>
      <c r="L2080">
        <v>-2.974546079</v>
      </c>
      <c r="M2080">
        <v>-3.0330536800000001</v>
      </c>
      <c r="N2080">
        <v>-2.7129826879999999</v>
      </c>
      <c r="O2080">
        <v>-5.6757289149999997</v>
      </c>
      <c r="P2080">
        <v>-5.2666673719999997</v>
      </c>
      <c r="Q2080">
        <v>-4.8064731350000001</v>
      </c>
      <c r="R2080">
        <v>-0.148727304</v>
      </c>
      <c r="S2080">
        <v>-0.15165268400000001</v>
      </c>
      <c r="T2080">
        <v>-0.135649134</v>
      </c>
      <c r="U2080">
        <v>-0.28378644600000003</v>
      </c>
      <c r="V2080">
        <v>-0.26333336899999998</v>
      </c>
      <c r="W2080">
        <v>-0.240323657</v>
      </c>
      <c r="X2080">
        <v>-1.688969E-3</v>
      </c>
      <c r="Y2080">
        <v>9.6939060000000004E-3</v>
      </c>
      <c r="Z2080">
        <v>0.76496337299999995</v>
      </c>
      <c r="AA2080">
        <v>1.1808590000000001E-2</v>
      </c>
      <c r="AB2080">
        <v>2.21575E-2</v>
      </c>
      <c r="AC2080">
        <v>1.381479774</v>
      </c>
    </row>
    <row r="2081" spans="1:29" x14ac:dyDescent="0.3">
      <c r="A2081">
        <v>20.79</v>
      </c>
      <c r="B2081">
        <v>28.2</v>
      </c>
      <c r="C2081">
        <v>-65</v>
      </c>
      <c r="D2081">
        <v>-65</v>
      </c>
      <c r="E2081">
        <v>-65</v>
      </c>
      <c r="F2081">
        <v>-57.84615385</v>
      </c>
      <c r="G2081">
        <v>-59.375</v>
      </c>
      <c r="H2081">
        <v>-53.51923077</v>
      </c>
      <c r="I2081">
        <v>-54</v>
      </c>
      <c r="J2081">
        <v>0</v>
      </c>
      <c r="K2081">
        <v>0</v>
      </c>
      <c r="L2081">
        <v>-2.9578296220000002</v>
      </c>
      <c r="M2081">
        <v>-3.0360036429999999</v>
      </c>
      <c r="N2081">
        <v>-2.7365823929999999</v>
      </c>
      <c r="O2081">
        <v>-2.761165418</v>
      </c>
      <c r="P2081">
        <v>0</v>
      </c>
      <c r="Q2081">
        <v>0</v>
      </c>
      <c r="R2081">
        <v>-0.14789148099999999</v>
      </c>
      <c r="S2081">
        <v>-0.15180018200000001</v>
      </c>
      <c r="T2081">
        <v>-0.13682912</v>
      </c>
      <c r="U2081">
        <v>-0.13805827100000001</v>
      </c>
      <c r="V2081">
        <v>0</v>
      </c>
      <c r="W2081">
        <v>0</v>
      </c>
      <c r="X2081">
        <v>-2.25669E-3</v>
      </c>
      <c r="Y2081">
        <v>8.6778080000000004E-3</v>
      </c>
      <c r="Z2081">
        <v>0.76582593499999996</v>
      </c>
      <c r="AA2081">
        <v>7.9707979999999998E-2</v>
      </c>
      <c r="AB2081">
        <v>4.6019424000000003E-2</v>
      </c>
      <c r="AC2081">
        <v>0.242207493</v>
      </c>
    </row>
    <row r="2082" spans="1:29" x14ac:dyDescent="0.3">
      <c r="A2082">
        <v>20.8</v>
      </c>
      <c r="B2082">
        <v>28.2</v>
      </c>
      <c r="C2082">
        <v>-65</v>
      </c>
      <c r="D2082">
        <v>-65</v>
      </c>
      <c r="E2082">
        <v>-65</v>
      </c>
      <c r="F2082">
        <v>-57.64423077</v>
      </c>
      <c r="G2082">
        <v>-59.64423077</v>
      </c>
      <c r="H2082">
        <v>-53.96153846</v>
      </c>
      <c r="I2082">
        <v>-44</v>
      </c>
      <c r="J2082">
        <v>-119</v>
      </c>
      <c r="K2082">
        <v>-108</v>
      </c>
      <c r="L2082">
        <v>-2.9475047509999999</v>
      </c>
      <c r="M2082">
        <v>-3.0497701369999999</v>
      </c>
      <c r="N2082">
        <v>-2.7591987759999999</v>
      </c>
      <c r="O2082">
        <v>-2.2498384890000001</v>
      </c>
      <c r="P2082">
        <v>-6.0847904589999997</v>
      </c>
      <c r="Q2082">
        <v>-5.5223308360000001</v>
      </c>
      <c r="R2082">
        <v>-0.14737523799999999</v>
      </c>
      <c r="S2082">
        <v>-0.152488507</v>
      </c>
      <c r="T2082">
        <v>-0.137959939</v>
      </c>
      <c r="U2082">
        <v>-0.11249192399999999</v>
      </c>
      <c r="V2082">
        <v>-0.30423952300000001</v>
      </c>
      <c r="W2082">
        <v>-0.27611654200000002</v>
      </c>
      <c r="X2082">
        <v>-2.952147E-3</v>
      </c>
      <c r="Y2082">
        <v>7.9812890000000008E-3</v>
      </c>
      <c r="Z2082">
        <v>0.76811172500000002</v>
      </c>
      <c r="AA2082">
        <v>-0.110705528</v>
      </c>
      <c r="AB2082">
        <v>-4.5167211999999998E-2</v>
      </c>
      <c r="AC2082">
        <v>1.2155227879999999</v>
      </c>
    </row>
    <row r="2083" spans="1:29" x14ac:dyDescent="0.3">
      <c r="A2083">
        <v>20.81</v>
      </c>
      <c r="B2083">
        <v>28.2</v>
      </c>
      <c r="C2083">
        <v>-65</v>
      </c>
      <c r="D2083">
        <v>-65</v>
      </c>
      <c r="E2083">
        <v>-65</v>
      </c>
      <c r="F2083">
        <v>-57.26923077</v>
      </c>
      <c r="G2083">
        <v>-59.35576923</v>
      </c>
      <c r="H2083">
        <v>-54.38461538</v>
      </c>
      <c r="I2083">
        <v>-54</v>
      </c>
      <c r="J2083">
        <v>0</v>
      </c>
      <c r="K2083">
        <v>0</v>
      </c>
      <c r="L2083">
        <v>-2.928329991</v>
      </c>
      <c r="M2083">
        <v>-3.0350203219999998</v>
      </c>
      <c r="N2083">
        <v>-2.7808318390000002</v>
      </c>
      <c r="O2083">
        <v>-2.761165418</v>
      </c>
      <c r="P2083">
        <v>0</v>
      </c>
      <c r="Q2083">
        <v>0</v>
      </c>
      <c r="R2083">
        <v>-0.1464165</v>
      </c>
      <c r="S2083">
        <v>-0.15175101599999999</v>
      </c>
      <c r="T2083">
        <v>-0.13904159199999999</v>
      </c>
      <c r="U2083">
        <v>-0.13805827100000001</v>
      </c>
      <c r="V2083">
        <v>0</v>
      </c>
      <c r="W2083">
        <v>0</v>
      </c>
      <c r="X2083">
        <v>-3.0798850000000001E-3</v>
      </c>
      <c r="Y2083">
        <v>6.6947769999999998E-3</v>
      </c>
      <c r="Z2083">
        <v>0.76703352199999997</v>
      </c>
      <c r="AA2083">
        <v>7.9707979999999998E-2</v>
      </c>
      <c r="AB2083">
        <v>4.6019424000000003E-2</v>
      </c>
      <c r="AC2083">
        <v>0.242207493</v>
      </c>
    </row>
    <row r="2084" spans="1:29" x14ac:dyDescent="0.3">
      <c r="A2084">
        <v>20.82</v>
      </c>
      <c r="B2084">
        <v>28.2</v>
      </c>
      <c r="C2084">
        <v>-65</v>
      </c>
      <c r="D2084">
        <v>-65</v>
      </c>
      <c r="E2084">
        <v>-65</v>
      </c>
      <c r="F2084">
        <v>-57.02884615</v>
      </c>
      <c r="G2084">
        <v>-58.92307692</v>
      </c>
      <c r="H2084">
        <v>-54.81730769</v>
      </c>
      <c r="I2084">
        <v>-54</v>
      </c>
      <c r="J2084">
        <v>-116</v>
      </c>
      <c r="K2084">
        <v>-99</v>
      </c>
      <c r="L2084">
        <v>-2.916038479</v>
      </c>
      <c r="M2084">
        <v>-3.0128955990000001</v>
      </c>
      <c r="N2084">
        <v>-2.8029565609999998</v>
      </c>
      <c r="O2084">
        <v>-2.761165418</v>
      </c>
      <c r="P2084">
        <v>-5.9313923800000001</v>
      </c>
      <c r="Q2084">
        <v>-5.0621365999999997</v>
      </c>
      <c r="R2084">
        <v>-0.145801924</v>
      </c>
      <c r="S2084">
        <v>-0.15064478000000001</v>
      </c>
      <c r="T2084">
        <v>-0.140147828</v>
      </c>
      <c r="U2084">
        <v>-0.13805827100000001</v>
      </c>
      <c r="V2084">
        <v>-0.29656961900000001</v>
      </c>
      <c r="W2084">
        <v>-0.25310683</v>
      </c>
      <c r="X2084">
        <v>-2.7960239999999998E-3</v>
      </c>
      <c r="Y2084">
        <v>5.3836830000000002E-3</v>
      </c>
      <c r="Z2084">
        <v>0.76595531900000002</v>
      </c>
      <c r="AA2084">
        <v>-9.1516569000000006E-2</v>
      </c>
      <c r="AB2084">
        <v>-2.3861923E-2</v>
      </c>
      <c r="AC2084">
        <v>1.2065521400000001</v>
      </c>
    </row>
    <row r="2085" spans="1:29" x14ac:dyDescent="0.3">
      <c r="A2085">
        <v>20.83</v>
      </c>
      <c r="B2085">
        <v>28.2</v>
      </c>
      <c r="C2085">
        <v>-65</v>
      </c>
      <c r="D2085">
        <v>-65</v>
      </c>
      <c r="E2085">
        <v>-65</v>
      </c>
      <c r="F2085">
        <v>-56.78846154</v>
      </c>
      <c r="G2085">
        <v>-58.39423077</v>
      </c>
      <c r="H2085">
        <v>-54.31730769</v>
      </c>
      <c r="I2085">
        <v>-55</v>
      </c>
      <c r="J2085">
        <v>-59</v>
      </c>
      <c r="K2085">
        <v>0</v>
      </c>
      <c r="L2085">
        <v>-2.9037469659999999</v>
      </c>
      <c r="M2085">
        <v>-2.985854271</v>
      </c>
      <c r="N2085">
        <v>-2.7773902150000001</v>
      </c>
      <c r="O2085">
        <v>-2.812298111</v>
      </c>
      <c r="P2085">
        <v>-3.0168288830000001</v>
      </c>
      <c r="Q2085">
        <v>0</v>
      </c>
      <c r="R2085">
        <v>-0.14518734799999999</v>
      </c>
      <c r="S2085">
        <v>-0.14929271399999999</v>
      </c>
      <c r="T2085">
        <v>-0.138869511</v>
      </c>
      <c r="U2085">
        <v>-0.14061490600000001</v>
      </c>
      <c r="V2085">
        <v>-0.15084144399999999</v>
      </c>
      <c r="W2085">
        <v>0</v>
      </c>
      <c r="X2085">
        <v>-2.3702340000000001E-3</v>
      </c>
      <c r="Y2085">
        <v>5.5803470000000003E-3</v>
      </c>
      <c r="Z2085">
        <v>0.760262408</v>
      </c>
      <c r="AA2085">
        <v>-5.9042950000000004E-3</v>
      </c>
      <c r="AB2085">
        <v>9.7152116999999996E-2</v>
      </c>
      <c r="AC2085">
        <v>0.51132692899999999</v>
      </c>
    </row>
    <row r="2086" spans="1:29" x14ac:dyDescent="0.3">
      <c r="A2086">
        <v>20.84</v>
      </c>
      <c r="B2086">
        <v>28.2</v>
      </c>
      <c r="C2086">
        <v>-65</v>
      </c>
      <c r="D2086">
        <v>-65</v>
      </c>
      <c r="E2086">
        <v>-65</v>
      </c>
      <c r="F2086">
        <v>-56</v>
      </c>
      <c r="G2086">
        <v>-57.78846154</v>
      </c>
      <c r="H2086">
        <v>-54.08653846</v>
      </c>
      <c r="I2086">
        <v>-55</v>
      </c>
      <c r="J2086">
        <v>-45</v>
      </c>
      <c r="K2086">
        <v>-109</v>
      </c>
      <c r="L2086">
        <v>-2.8634308040000001</v>
      </c>
      <c r="M2086">
        <v>-2.9548796589999999</v>
      </c>
      <c r="N2086">
        <v>-2.7655903629999998</v>
      </c>
      <c r="O2086">
        <v>-2.812298111</v>
      </c>
      <c r="P2086">
        <v>-2.3009711820000001</v>
      </c>
      <c r="Q2086">
        <v>-5.5734635289999996</v>
      </c>
      <c r="R2086">
        <v>-0.14317154000000001</v>
      </c>
      <c r="S2086">
        <v>-0.147743983</v>
      </c>
      <c r="T2086">
        <v>-0.13827951799999999</v>
      </c>
      <c r="U2086">
        <v>-0.14061490600000001</v>
      </c>
      <c r="V2086">
        <v>-0.11504855899999999</v>
      </c>
      <c r="W2086">
        <v>-0.27867317600000002</v>
      </c>
      <c r="X2086">
        <v>-2.6399010000000001E-3</v>
      </c>
      <c r="Y2086">
        <v>4.7854960000000002E-3</v>
      </c>
      <c r="Z2086">
        <v>0.75297375700000002</v>
      </c>
      <c r="AA2086">
        <v>1.4760736999999999E-2</v>
      </c>
      <c r="AB2086">
        <v>-0.100560963</v>
      </c>
      <c r="AC2086">
        <v>0.93743270400000001</v>
      </c>
    </row>
    <row r="2087" spans="1:29" x14ac:dyDescent="0.3">
      <c r="A2087">
        <v>20.85</v>
      </c>
      <c r="B2087">
        <v>28.2</v>
      </c>
      <c r="C2087">
        <v>-65</v>
      </c>
      <c r="D2087">
        <v>-65</v>
      </c>
      <c r="E2087">
        <v>-65</v>
      </c>
      <c r="F2087">
        <v>-55.82692308</v>
      </c>
      <c r="G2087">
        <v>-57.74038462</v>
      </c>
      <c r="H2087">
        <v>-53.84615385</v>
      </c>
      <c r="I2087">
        <v>-45</v>
      </c>
      <c r="J2087">
        <v>-57</v>
      </c>
      <c r="K2087">
        <v>0</v>
      </c>
      <c r="L2087">
        <v>-2.8545809150000001</v>
      </c>
      <c r="M2087">
        <v>-2.9524213559999999</v>
      </c>
      <c r="N2087">
        <v>-2.7532988500000002</v>
      </c>
      <c r="O2087">
        <v>-2.3009711820000001</v>
      </c>
      <c r="P2087">
        <v>-2.9145634970000001</v>
      </c>
      <c r="Q2087">
        <v>0</v>
      </c>
      <c r="R2087">
        <v>-0.142729046</v>
      </c>
      <c r="S2087">
        <v>-0.14762106799999999</v>
      </c>
      <c r="T2087">
        <v>-0.13766494300000001</v>
      </c>
      <c r="U2087">
        <v>-0.11504855899999999</v>
      </c>
      <c r="V2087">
        <v>-0.14572817499999999</v>
      </c>
      <c r="W2087">
        <v>0</v>
      </c>
      <c r="X2087">
        <v>-2.8244099999999999E-3</v>
      </c>
      <c r="Y2087">
        <v>5.0067430000000001E-3</v>
      </c>
      <c r="Z2087">
        <v>0.75090360700000003</v>
      </c>
      <c r="AA2087">
        <v>-1.7712884000000002E-2</v>
      </c>
      <c r="AB2087">
        <v>8.6925578000000003E-2</v>
      </c>
      <c r="AC2087">
        <v>0.45750304200000003</v>
      </c>
    </row>
    <row r="2088" spans="1:29" x14ac:dyDescent="0.3">
      <c r="A2088">
        <v>20.86</v>
      </c>
      <c r="B2088">
        <v>28.2</v>
      </c>
      <c r="C2088">
        <v>-65</v>
      </c>
      <c r="D2088">
        <v>-65</v>
      </c>
      <c r="E2088">
        <v>-65</v>
      </c>
      <c r="F2088">
        <v>-55.93269231</v>
      </c>
      <c r="G2088">
        <v>-57.57692308</v>
      </c>
      <c r="H2088">
        <v>-53.51923077</v>
      </c>
      <c r="I2088">
        <v>-58</v>
      </c>
      <c r="J2088">
        <v>-60</v>
      </c>
      <c r="K2088">
        <v>-104</v>
      </c>
      <c r="L2088">
        <v>-2.8599891799999999</v>
      </c>
      <c r="M2088">
        <v>-2.9440631279999998</v>
      </c>
      <c r="N2088">
        <v>-2.7365823929999999</v>
      </c>
      <c r="O2088">
        <v>-2.9656961900000001</v>
      </c>
      <c r="P2088">
        <v>-3.0679615760000001</v>
      </c>
      <c r="Q2088">
        <v>-5.3178000650000001</v>
      </c>
      <c r="R2088">
        <v>-0.142999459</v>
      </c>
      <c r="S2088">
        <v>-0.147203156</v>
      </c>
      <c r="T2088">
        <v>-0.13682912</v>
      </c>
      <c r="U2088">
        <v>-0.14828480899999999</v>
      </c>
      <c r="V2088">
        <v>-0.15339807899999999</v>
      </c>
      <c r="W2088">
        <v>-0.26589000299999999</v>
      </c>
      <c r="X2088">
        <v>-2.4270060000000002E-3</v>
      </c>
      <c r="Y2088">
        <v>5.5147920000000001E-3</v>
      </c>
      <c r="Z2088">
        <v>0.74917848300000001</v>
      </c>
      <c r="AA2088">
        <v>-2.952147E-3</v>
      </c>
      <c r="AB2088">
        <v>-7.6699038999999997E-2</v>
      </c>
      <c r="AC2088">
        <v>0.99574191499999998</v>
      </c>
    </row>
    <row r="2089" spans="1:29" x14ac:dyDescent="0.3">
      <c r="A2089">
        <v>20.87</v>
      </c>
      <c r="B2089">
        <v>28.2</v>
      </c>
      <c r="C2089">
        <v>-65</v>
      </c>
      <c r="D2089">
        <v>-65</v>
      </c>
      <c r="E2089">
        <v>-65</v>
      </c>
      <c r="F2089">
        <v>-56.21153846</v>
      </c>
      <c r="G2089">
        <v>-57.125</v>
      </c>
      <c r="H2089">
        <v>-53.71153846</v>
      </c>
      <c r="I2089">
        <v>-59</v>
      </c>
      <c r="J2089">
        <v>-58</v>
      </c>
      <c r="K2089">
        <v>-51</v>
      </c>
      <c r="L2089">
        <v>-2.8742473350000002</v>
      </c>
      <c r="M2089">
        <v>-2.920955084</v>
      </c>
      <c r="N2089">
        <v>-2.746415603</v>
      </c>
      <c r="O2089">
        <v>-3.0168288830000001</v>
      </c>
      <c r="P2089">
        <v>-2.9656961900000001</v>
      </c>
      <c r="Q2089">
        <v>-2.607767339</v>
      </c>
      <c r="R2089">
        <v>-0.14371236700000001</v>
      </c>
      <c r="S2089">
        <v>-0.146047754</v>
      </c>
      <c r="T2089">
        <v>-0.13732078</v>
      </c>
      <c r="U2089">
        <v>-0.15084144399999999</v>
      </c>
      <c r="V2089">
        <v>-0.14828480899999999</v>
      </c>
      <c r="W2089">
        <v>-0.13038836700000001</v>
      </c>
      <c r="X2089">
        <v>-1.348337E-3</v>
      </c>
      <c r="Y2089">
        <v>5.0395199999999996E-3</v>
      </c>
      <c r="Z2089">
        <v>0.74926473900000001</v>
      </c>
      <c r="AA2089">
        <v>1.476074E-3</v>
      </c>
      <c r="AB2089">
        <v>1.2783173E-2</v>
      </c>
      <c r="AC2089">
        <v>0.75353442199999998</v>
      </c>
    </row>
    <row r="2090" spans="1:29" x14ac:dyDescent="0.3">
      <c r="A2090">
        <v>20.88</v>
      </c>
      <c r="B2090">
        <v>28.2</v>
      </c>
      <c r="C2090">
        <v>-65</v>
      </c>
      <c r="D2090">
        <v>-65</v>
      </c>
      <c r="E2090">
        <v>-65</v>
      </c>
      <c r="F2090">
        <v>-56.94230769</v>
      </c>
      <c r="G2090">
        <v>-55.92307692</v>
      </c>
      <c r="H2090">
        <v>-53.88461538</v>
      </c>
      <c r="I2090">
        <v>-60</v>
      </c>
      <c r="J2090">
        <v>-56</v>
      </c>
      <c r="K2090">
        <v>-42</v>
      </c>
      <c r="L2090">
        <v>-2.9116135339999998</v>
      </c>
      <c r="M2090">
        <v>-2.8594975200000001</v>
      </c>
      <c r="N2090">
        <v>-2.7552654919999999</v>
      </c>
      <c r="O2090">
        <v>-3.0679615760000001</v>
      </c>
      <c r="P2090">
        <v>-2.8634308040000001</v>
      </c>
      <c r="Q2090">
        <v>-2.147573103</v>
      </c>
      <c r="R2090">
        <v>-0.14558067699999999</v>
      </c>
      <c r="S2090">
        <v>-0.142974876</v>
      </c>
      <c r="T2090">
        <v>-0.13776327499999999</v>
      </c>
      <c r="U2090">
        <v>-0.15339807899999999</v>
      </c>
      <c r="V2090">
        <v>-0.14317154000000001</v>
      </c>
      <c r="W2090">
        <v>-0.107378655</v>
      </c>
      <c r="X2090">
        <v>1.50446E-3</v>
      </c>
      <c r="Y2090">
        <v>4.343001E-3</v>
      </c>
      <c r="Z2090">
        <v>0.74792776699999997</v>
      </c>
      <c r="AA2090">
        <v>5.9042950000000004E-3</v>
      </c>
      <c r="AB2090">
        <v>2.727077E-2</v>
      </c>
      <c r="AC2090">
        <v>0.70868118300000005</v>
      </c>
    </row>
    <row r="2091" spans="1:29" x14ac:dyDescent="0.3">
      <c r="A2091">
        <v>20.89</v>
      </c>
      <c r="B2091">
        <v>28.2</v>
      </c>
      <c r="C2091">
        <v>-65</v>
      </c>
      <c r="D2091">
        <v>-65</v>
      </c>
      <c r="E2091">
        <v>-65</v>
      </c>
      <c r="F2091">
        <v>-58.08653846</v>
      </c>
      <c r="G2091">
        <v>-55.28846154</v>
      </c>
      <c r="H2091">
        <v>-54.69230769</v>
      </c>
      <c r="I2091">
        <v>-59</v>
      </c>
      <c r="J2091">
        <v>-46</v>
      </c>
      <c r="K2091">
        <v>-52</v>
      </c>
      <c r="L2091">
        <v>-2.9701211340000002</v>
      </c>
      <c r="M2091">
        <v>-2.8270479260000001</v>
      </c>
      <c r="N2091">
        <v>-2.7965649749999999</v>
      </c>
      <c r="O2091">
        <v>-3.0168288830000001</v>
      </c>
      <c r="P2091">
        <v>-2.3521038750000001</v>
      </c>
      <c r="Q2091">
        <v>-2.658900032</v>
      </c>
      <c r="R2091">
        <v>-0.148506057</v>
      </c>
      <c r="S2091">
        <v>-0.14135239599999999</v>
      </c>
      <c r="T2091">
        <v>-0.13982824899999999</v>
      </c>
      <c r="U2091">
        <v>-0.15084144399999999</v>
      </c>
      <c r="V2091">
        <v>-0.117605194</v>
      </c>
      <c r="W2091">
        <v>-0.13294500200000001</v>
      </c>
      <c r="X2091">
        <v>4.130168E-3</v>
      </c>
      <c r="Y2091">
        <v>3.4006520000000001E-3</v>
      </c>
      <c r="Z2091">
        <v>0.75383631900000003</v>
      </c>
      <c r="AA2091">
        <v>1.9188957999999999E-2</v>
      </c>
      <c r="AB2091">
        <v>8.5221199999999998E-4</v>
      </c>
      <c r="AC2091">
        <v>0.70419585900000004</v>
      </c>
    </row>
    <row r="2092" spans="1:29" x14ac:dyDescent="0.3">
      <c r="A2092">
        <v>20.9</v>
      </c>
      <c r="B2092">
        <v>28.2</v>
      </c>
      <c r="C2092">
        <v>-65</v>
      </c>
      <c r="D2092">
        <v>-65</v>
      </c>
      <c r="E2092">
        <v>-65</v>
      </c>
      <c r="F2092">
        <v>-59.875</v>
      </c>
      <c r="G2092">
        <v>-54.88461538</v>
      </c>
      <c r="H2092">
        <v>-55.54807692</v>
      </c>
      <c r="I2092">
        <v>-50</v>
      </c>
      <c r="J2092">
        <v>-56</v>
      </c>
      <c r="K2092">
        <v>-52</v>
      </c>
      <c r="L2092">
        <v>-3.0615699890000001</v>
      </c>
      <c r="M2092">
        <v>-2.8063981849999999</v>
      </c>
      <c r="N2092">
        <v>-2.8403227599999998</v>
      </c>
      <c r="O2092">
        <v>-2.556634646</v>
      </c>
      <c r="P2092">
        <v>-2.8634308040000001</v>
      </c>
      <c r="Q2092">
        <v>-2.658900032</v>
      </c>
      <c r="R2092">
        <v>-0.15307849900000001</v>
      </c>
      <c r="S2092">
        <v>-0.14031990899999999</v>
      </c>
      <c r="T2092">
        <v>-0.14201613799999999</v>
      </c>
      <c r="U2092">
        <v>-0.127831732</v>
      </c>
      <c r="V2092">
        <v>-0.14317154000000001</v>
      </c>
      <c r="W2092">
        <v>-0.13294500200000001</v>
      </c>
      <c r="X2092">
        <v>7.366175E-3</v>
      </c>
      <c r="Y2092">
        <v>3.122044E-3</v>
      </c>
      <c r="Z2092">
        <v>0.76388517</v>
      </c>
      <c r="AA2092">
        <v>-8.8564420000000008E-3</v>
      </c>
      <c r="AB2092">
        <v>1.704423E-3</v>
      </c>
      <c r="AC2092">
        <v>0.70868118300000005</v>
      </c>
    </row>
    <row r="2093" spans="1:29" x14ac:dyDescent="0.3">
      <c r="A2093">
        <v>20.91</v>
      </c>
      <c r="B2093">
        <v>28.2</v>
      </c>
      <c r="C2093">
        <v>-65</v>
      </c>
      <c r="D2093">
        <v>-65</v>
      </c>
      <c r="E2093">
        <v>-65</v>
      </c>
      <c r="F2093">
        <v>-61.75</v>
      </c>
      <c r="G2093">
        <v>-54.46153846</v>
      </c>
      <c r="H2093">
        <v>-56.38461538</v>
      </c>
      <c r="I2093">
        <v>-61</v>
      </c>
      <c r="J2093">
        <v>-55</v>
      </c>
      <c r="K2093">
        <v>-56</v>
      </c>
      <c r="L2093">
        <v>-3.1574437880000001</v>
      </c>
      <c r="M2093">
        <v>-2.7847651230000001</v>
      </c>
      <c r="N2093">
        <v>-2.8830972240000001</v>
      </c>
      <c r="O2093">
        <v>-3.1190942690000001</v>
      </c>
      <c r="P2093">
        <v>-2.812298111</v>
      </c>
      <c r="Q2093">
        <v>-2.8634308040000001</v>
      </c>
      <c r="R2093">
        <v>-0.157872189</v>
      </c>
      <c r="S2093">
        <v>-0.139238256</v>
      </c>
      <c r="T2093">
        <v>-0.144154861</v>
      </c>
      <c r="U2093">
        <v>-0.15595471299999999</v>
      </c>
      <c r="V2093">
        <v>-0.14061490600000001</v>
      </c>
      <c r="W2093">
        <v>-0.14317154000000001</v>
      </c>
      <c r="X2093">
        <v>1.0758306E-2</v>
      </c>
      <c r="Y2093">
        <v>2.933574E-3</v>
      </c>
      <c r="Z2093">
        <v>0.77414966100000004</v>
      </c>
      <c r="AA2093">
        <v>8.8564420000000008E-3</v>
      </c>
      <c r="AB2093">
        <v>3.4088460000000001E-3</v>
      </c>
      <c r="AC2093">
        <v>0.77147571800000003</v>
      </c>
    </row>
    <row r="2094" spans="1:29" x14ac:dyDescent="0.3">
      <c r="A2094">
        <v>20.92</v>
      </c>
      <c r="B2094">
        <v>28.2</v>
      </c>
      <c r="C2094">
        <v>-65</v>
      </c>
      <c r="D2094">
        <v>-65</v>
      </c>
      <c r="E2094">
        <v>-65</v>
      </c>
      <c r="F2094">
        <v>-63.55769231</v>
      </c>
      <c r="G2094">
        <v>-54.99038462</v>
      </c>
      <c r="H2094">
        <v>-56.72115385</v>
      </c>
      <c r="I2094">
        <v>-62</v>
      </c>
      <c r="J2094">
        <v>-55</v>
      </c>
      <c r="K2094">
        <v>-56</v>
      </c>
      <c r="L2094">
        <v>-3.2498759640000001</v>
      </c>
      <c r="M2094">
        <v>-2.8118064509999998</v>
      </c>
      <c r="N2094">
        <v>-2.9003053419999998</v>
      </c>
      <c r="O2094">
        <v>-3.1702269620000001</v>
      </c>
      <c r="P2094">
        <v>-2.812298111</v>
      </c>
      <c r="Q2094">
        <v>-2.8634308040000001</v>
      </c>
      <c r="R2094">
        <v>-0.16249379799999999</v>
      </c>
      <c r="S2094">
        <v>-0.14059032299999999</v>
      </c>
      <c r="T2094">
        <v>-0.145015267</v>
      </c>
      <c r="U2094">
        <v>-0.158511348</v>
      </c>
      <c r="V2094">
        <v>-0.14061490600000001</v>
      </c>
      <c r="W2094">
        <v>-0.14317154000000001</v>
      </c>
      <c r="X2094">
        <v>1.2645978E-2</v>
      </c>
      <c r="Y2094">
        <v>4.3511959999999999E-3</v>
      </c>
      <c r="Z2094">
        <v>0.78613927699999997</v>
      </c>
      <c r="AA2094">
        <v>1.0332516E-2</v>
      </c>
      <c r="AB2094">
        <v>4.2610579999999999E-3</v>
      </c>
      <c r="AC2094">
        <v>0.77596104200000005</v>
      </c>
    </row>
    <row r="2095" spans="1:29" x14ac:dyDescent="0.3">
      <c r="A2095">
        <v>20.93</v>
      </c>
      <c r="B2095">
        <v>28.2</v>
      </c>
      <c r="C2095">
        <v>-65</v>
      </c>
      <c r="D2095">
        <v>-65</v>
      </c>
      <c r="E2095">
        <v>-65</v>
      </c>
      <c r="F2095">
        <v>-64.644230769999993</v>
      </c>
      <c r="G2095">
        <v>-54.97115385</v>
      </c>
      <c r="H2095">
        <v>-56.66346154</v>
      </c>
      <c r="I2095">
        <v>-62</v>
      </c>
      <c r="J2095">
        <v>-55</v>
      </c>
      <c r="K2095">
        <v>-43</v>
      </c>
      <c r="L2095">
        <v>-3.3054336019999999</v>
      </c>
      <c r="M2095">
        <v>-2.8108231300000002</v>
      </c>
      <c r="N2095">
        <v>-2.897355379</v>
      </c>
      <c r="O2095">
        <v>-3.1702269620000001</v>
      </c>
      <c r="P2095">
        <v>-2.812298111</v>
      </c>
      <c r="Q2095">
        <v>-2.198705796</v>
      </c>
      <c r="R2095">
        <v>-0.16527168</v>
      </c>
      <c r="S2095">
        <v>-0.140541156</v>
      </c>
      <c r="T2095">
        <v>-0.14486776900000001</v>
      </c>
      <c r="U2095">
        <v>-0.158511348</v>
      </c>
      <c r="V2095">
        <v>-0.14061490600000001</v>
      </c>
      <c r="W2095">
        <v>-0.10993529</v>
      </c>
      <c r="X2095">
        <v>1.4278173999999999E-2</v>
      </c>
      <c r="Y2095">
        <v>5.3591000000000003E-3</v>
      </c>
      <c r="Z2095">
        <v>0.79066772900000004</v>
      </c>
      <c r="AA2095">
        <v>1.0332516E-2</v>
      </c>
      <c r="AB2095">
        <v>2.6418558000000002E-2</v>
      </c>
      <c r="AC2095">
        <v>0.71765183099999996</v>
      </c>
    </row>
    <row r="2096" spans="1:29" x14ac:dyDescent="0.3">
      <c r="A2096">
        <v>20.94</v>
      </c>
      <c r="B2096">
        <v>28.2</v>
      </c>
      <c r="C2096">
        <v>-65</v>
      </c>
      <c r="D2096">
        <v>-65</v>
      </c>
      <c r="E2096">
        <v>-65</v>
      </c>
      <c r="F2096">
        <v>-64.855769230000007</v>
      </c>
      <c r="G2096">
        <v>-55</v>
      </c>
      <c r="H2096">
        <v>-56.75961538</v>
      </c>
      <c r="I2096">
        <v>-63</v>
      </c>
      <c r="J2096">
        <v>-41</v>
      </c>
      <c r="K2096">
        <v>-59</v>
      </c>
      <c r="L2096">
        <v>-3.316250133</v>
      </c>
      <c r="M2096">
        <v>-2.812298111</v>
      </c>
      <c r="N2096">
        <v>-2.902271984</v>
      </c>
      <c r="O2096">
        <v>-3.2213596550000001</v>
      </c>
      <c r="P2096">
        <v>-2.09644041</v>
      </c>
      <c r="Q2096">
        <v>-3.0168288830000001</v>
      </c>
      <c r="R2096">
        <v>-0.165812507</v>
      </c>
      <c r="S2096">
        <v>-0.14061490600000001</v>
      </c>
      <c r="T2096">
        <v>-0.14511359900000001</v>
      </c>
      <c r="U2096">
        <v>-0.161067983</v>
      </c>
      <c r="V2096">
        <v>-0.104822021</v>
      </c>
      <c r="W2096">
        <v>-0.15084144399999999</v>
      </c>
      <c r="X2096">
        <v>1.4547842E-2</v>
      </c>
      <c r="Y2096">
        <v>5.4000710000000002E-3</v>
      </c>
      <c r="Z2096">
        <v>0.79217721299999999</v>
      </c>
      <c r="AA2096">
        <v>3.2473621000000001E-2</v>
      </c>
      <c r="AB2096">
        <v>-1.1930962E-2</v>
      </c>
      <c r="AC2096">
        <v>0.73110780200000003</v>
      </c>
    </row>
    <row r="2097" spans="1:29" x14ac:dyDescent="0.3">
      <c r="A2097">
        <v>20.95</v>
      </c>
      <c r="B2097">
        <v>28.2</v>
      </c>
      <c r="C2097">
        <v>-65</v>
      </c>
      <c r="D2097">
        <v>-65</v>
      </c>
      <c r="E2097">
        <v>-65</v>
      </c>
      <c r="F2097">
        <v>-64.91346154</v>
      </c>
      <c r="G2097">
        <v>-55.30769231</v>
      </c>
      <c r="H2097">
        <v>-56.57692308</v>
      </c>
      <c r="I2097">
        <v>-63</v>
      </c>
      <c r="J2097">
        <v>-53</v>
      </c>
      <c r="K2097">
        <v>-57</v>
      </c>
      <c r="L2097">
        <v>-3.3192000959999999</v>
      </c>
      <c r="M2097">
        <v>-2.8280312470000002</v>
      </c>
      <c r="N2097">
        <v>-2.8929304349999998</v>
      </c>
      <c r="O2097">
        <v>-3.2213596550000001</v>
      </c>
      <c r="P2097">
        <v>-2.710032725</v>
      </c>
      <c r="Q2097">
        <v>-2.9145634970000001</v>
      </c>
      <c r="R2097">
        <v>-0.16596000499999999</v>
      </c>
      <c r="S2097">
        <v>-0.14140156200000001</v>
      </c>
      <c r="T2097">
        <v>-0.144646522</v>
      </c>
      <c r="U2097">
        <v>-0.161067983</v>
      </c>
      <c r="V2097">
        <v>-0.13550163600000001</v>
      </c>
      <c r="W2097">
        <v>-0.14572817499999999</v>
      </c>
      <c r="X2097">
        <v>1.4178823E-2</v>
      </c>
      <c r="Y2097">
        <v>6.0228410000000001E-3</v>
      </c>
      <c r="Z2097">
        <v>0.79299664700000005</v>
      </c>
      <c r="AA2097">
        <v>1.4760736999999999E-2</v>
      </c>
      <c r="AB2097">
        <v>1.704423E-3</v>
      </c>
      <c r="AC2097">
        <v>0.77596104200000005</v>
      </c>
    </row>
    <row r="2098" spans="1:29" x14ac:dyDescent="0.3">
      <c r="A2098">
        <v>20.96</v>
      </c>
      <c r="B2098">
        <v>28.2</v>
      </c>
      <c r="C2098">
        <v>-65</v>
      </c>
      <c r="D2098">
        <v>-65</v>
      </c>
      <c r="E2098">
        <v>-65</v>
      </c>
      <c r="F2098">
        <v>-65.028846150000007</v>
      </c>
      <c r="G2098">
        <v>-55.21153846</v>
      </c>
      <c r="H2098">
        <v>-57.04807692</v>
      </c>
      <c r="I2098">
        <v>-51</v>
      </c>
      <c r="J2098">
        <v>-51</v>
      </c>
      <c r="K2098">
        <v>-58</v>
      </c>
      <c r="L2098">
        <v>-3.325100022</v>
      </c>
      <c r="M2098">
        <v>-2.8231146420000002</v>
      </c>
      <c r="N2098">
        <v>-2.9170218000000001</v>
      </c>
      <c r="O2098">
        <v>-2.607767339</v>
      </c>
      <c r="P2098">
        <v>-2.607767339</v>
      </c>
      <c r="Q2098">
        <v>-2.9656961900000001</v>
      </c>
      <c r="R2098">
        <v>-0.16625500100000001</v>
      </c>
      <c r="S2098">
        <v>-0.14115573200000001</v>
      </c>
      <c r="T2098">
        <v>-0.14585108999999999</v>
      </c>
      <c r="U2098">
        <v>-0.13038836700000001</v>
      </c>
      <c r="V2098">
        <v>-0.13038836700000001</v>
      </c>
      <c r="W2098">
        <v>-0.14828480899999999</v>
      </c>
      <c r="X2098">
        <v>1.449107E-2</v>
      </c>
      <c r="Y2098">
        <v>5.2361839999999996E-3</v>
      </c>
      <c r="Z2098">
        <v>0.795196181</v>
      </c>
      <c r="AA2098">
        <v>0</v>
      </c>
      <c r="AB2098">
        <v>-1.1930962E-2</v>
      </c>
      <c r="AC2098">
        <v>0.71765183099999996</v>
      </c>
    </row>
    <row r="2099" spans="1:29" x14ac:dyDescent="0.3">
      <c r="A2099">
        <v>20.97</v>
      </c>
      <c r="B2099">
        <v>28.2</v>
      </c>
      <c r="C2099">
        <v>-65</v>
      </c>
      <c r="D2099">
        <v>-65</v>
      </c>
      <c r="E2099">
        <v>-65</v>
      </c>
      <c r="F2099">
        <v>-64.99038462</v>
      </c>
      <c r="G2099">
        <v>-55.05769231</v>
      </c>
      <c r="H2099">
        <v>-57.25</v>
      </c>
      <c r="I2099">
        <v>-128</v>
      </c>
      <c r="J2099">
        <v>-103</v>
      </c>
      <c r="K2099">
        <v>-108</v>
      </c>
      <c r="L2099">
        <v>-3.3231333799999998</v>
      </c>
      <c r="M2099">
        <v>-2.8152480739999999</v>
      </c>
      <c r="N2099">
        <v>-2.9273466699999999</v>
      </c>
      <c r="O2099">
        <v>-6.5449846950000001</v>
      </c>
      <c r="P2099">
        <v>-5.2666673719999997</v>
      </c>
      <c r="Q2099">
        <v>-5.5223308360000001</v>
      </c>
      <c r="R2099">
        <v>-0.16615666900000001</v>
      </c>
      <c r="S2099">
        <v>-0.14076240400000001</v>
      </c>
      <c r="T2099">
        <v>-0.14636733399999999</v>
      </c>
      <c r="U2099">
        <v>-0.32724923500000003</v>
      </c>
      <c r="V2099">
        <v>-0.26333336899999998</v>
      </c>
      <c r="W2099">
        <v>-0.27611654200000002</v>
      </c>
      <c r="X2099">
        <v>1.4661386E-2</v>
      </c>
      <c r="Y2099">
        <v>4.7281349999999996E-3</v>
      </c>
      <c r="Z2099">
        <v>0.79523930899999995</v>
      </c>
      <c r="AA2099">
        <v>3.6901842999999997E-2</v>
      </c>
      <c r="AB2099">
        <v>1.2783173E-2</v>
      </c>
      <c r="AC2099">
        <v>1.520524816</v>
      </c>
    </row>
    <row r="2100" spans="1:29" x14ac:dyDescent="0.3">
      <c r="A2100">
        <v>20.98</v>
      </c>
      <c r="B2100">
        <v>28.2</v>
      </c>
      <c r="C2100">
        <v>-65</v>
      </c>
      <c r="D2100">
        <v>-65</v>
      </c>
      <c r="E2100">
        <v>-65</v>
      </c>
      <c r="F2100">
        <v>-64.692307690000007</v>
      </c>
      <c r="G2100">
        <v>-54.83653846</v>
      </c>
      <c r="H2100">
        <v>-57.32692308</v>
      </c>
      <c r="I2100">
        <v>-66</v>
      </c>
      <c r="J2100">
        <v>0</v>
      </c>
      <c r="K2100">
        <v>0</v>
      </c>
      <c r="L2100">
        <v>-3.3078919039999999</v>
      </c>
      <c r="M2100">
        <v>-2.8039398819999999</v>
      </c>
      <c r="N2100">
        <v>-2.9312799539999999</v>
      </c>
      <c r="O2100">
        <v>-3.374757733</v>
      </c>
      <c r="P2100">
        <v>0</v>
      </c>
      <c r="Q2100">
        <v>0</v>
      </c>
      <c r="R2100">
        <v>-0.16539459500000001</v>
      </c>
      <c r="S2100">
        <v>-0.14019699399999999</v>
      </c>
      <c r="T2100">
        <v>-0.146563998</v>
      </c>
      <c r="U2100">
        <v>-0.168737887</v>
      </c>
      <c r="V2100">
        <v>0</v>
      </c>
      <c r="W2100">
        <v>0</v>
      </c>
      <c r="X2100">
        <v>1.4547842E-2</v>
      </c>
      <c r="Y2100">
        <v>4.1545310000000004E-3</v>
      </c>
      <c r="Z2100">
        <v>0.79325541600000005</v>
      </c>
      <c r="AA2100">
        <v>9.7420863999999996E-2</v>
      </c>
      <c r="AB2100">
        <v>5.6245961999999997E-2</v>
      </c>
      <c r="AC2100">
        <v>0.29603138000000001</v>
      </c>
    </row>
    <row r="2101" spans="1:29" x14ac:dyDescent="0.3">
      <c r="A2101">
        <v>20.99</v>
      </c>
      <c r="B2101">
        <v>28.2</v>
      </c>
      <c r="C2101">
        <v>-65</v>
      </c>
      <c r="D2101">
        <v>-65</v>
      </c>
      <c r="E2101">
        <v>-65</v>
      </c>
      <c r="F2101">
        <v>-64.125</v>
      </c>
      <c r="G2101">
        <v>-54.71153846</v>
      </c>
      <c r="H2101">
        <v>-57.54807692</v>
      </c>
      <c r="I2101">
        <v>-64</v>
      </c>
      <c r="J2101">
        <v>-93</v>
      </c>
      <c r="K2101">
        <v>-119</v>
      </c>
      <c r="L2101">
        <v>-3.278883934</v>
      </c>
      <c r="M2101">
        <v>-2.797548296</v>
      </c>
      <c r="N2101">
        <v>-2.9425881459999998</v>
      </c>
      <c r="O2101">
        <v>-3.272492347</v>
      </c>
      <c r="P2101">
        <v>-4.7553404419999996</v>
      </c>
      <c r="Q2101">
        <v>-6.0847904589999997</v>
      </c>
      <c r="R2101">
        <v>-0.16394419700000001</v>
      </c>
      <c r="S2101">
        <v>-0.139877415</v>
      </c>
      <c r="T2101">
        <v>-0.14712940699999999</v>
      </c>
      <c r="U2101">
        <v>-0.163624617</v>
      </c>
      <c r="V2101">
        <v>-0.23776702199999999</v>
      </c>
      <c r="W2101">
        <v>-0.30423952300000001</v>
      </c>
      <c r="X2101">
        <v>1.3894963E-2</v>
      </c>
      <c r="Y2101">
        <v>3.1875990000000002E-3</v>
      </c>
      <c r="Z2101">
        <v>0.79114213799999999</v>
      </c>
      <c r="AA2101">
        <v>-4.2806137000000001E-2</v>
      </c>
      <c r="AB2101">
        <v>-6.9029135000000005E-2</v>
      </c>
      <c r="AC2101">
        <v>1.237949408</v>
      </c>
    </row>
    <row r="2102" spans="1:29" x14ac:dyDescent="0.3">
      <c r="A2102">
        <v>21</v>
      </c>
      <c r="B2102">
        <v>28.2</v>
      </c>
      <c r="C2102">
        <v>-65</v>
      </c>
      <c r="D2102">
        <v>-65</v>
      </c>
      <c r="E2102">
        <v>-65</v>
      </c>
      <c r="F2102">
        <v>-63.35576923</v>
      </c>
      <c r="G2102">
        <v>-54.875</v>
      </c>
      <c r="H2102">
        <v>-57.25</v>
      </c>
      <c r="I2102">
        <v>-51</v>
      </c>
      <c r="J2102">
        <v>-53</v>
      </c>
      <c r="K2102">
        <v>0</v>
      </c>
      <c r="L2102">
        <v>-3.2395510930000002</v>
      </c>
      <c r="M2102">
        <v>-2.8059065250000002</v>
      </c>
      <c r="N2102">
        <v>-2.9273466699999999</v>
      </c>
      <c r="O2102">
        <v>-2.607767339</v>
      </c>
      <c r="P2102">
        <v>-2.710032725</v>
      </c>
      <c r="Q2102">
        <v>0</v>
      </c>
      <c r="R2102">
        <v>-0.161977555</v>
      </c>
      <c r="S2102">
        <v>-0.140295326</v>
      </c>
      <c r="T2102">
        <v>-0.14636733399999999</v>
      </c>
      <c r="U2102">
        <v>-0.13038836700000001</v>
      </c>
      <c r="V2102">
        <v>-0.13550163600000001</v>
      </c>
      <c r="W2102">
        <v>0</v>
      </c>
      <c r="X2102">
        <v>1.251824E-2</v>
      </c>
      <c r="Y2102">
        <v>3.1794050000000002E-3</v>
      </c>
      <c r="Z2102">
        <v>0.78708809499999999</v>
      </c>
      <c r="AA2102">
        <v>-2.952147E-3</v>
      </c>
      <c r="AB2102">
        <v>8.8630001E-2</v>
      </c>
      <c r="AC2102">
        <v>0.46647369</v>
      </c>
    </row>
    <row r="2103" spans="1:29" x14ac:dyDescent="0.3">
      <c r="A2103">
        <v>21.01</v>
      </c>
      <c r="B2103">
        <v>28.2</v>
      </c>
      <c r="C2103">
        <v>-65</v>
      </c>
      <c r="D2103">
        <v>-65</v>
      </c>
      <c r="E2103">
        <v>-65</v>
      </c>
      <c r="F2103">
        <v>-62.74038462</v>
      </c>
      <c r="G2103">
        <v>-55.125</v>
      </c>
      <c r="H2103">
        <v>-56.86538462</v>
      </c>
      <c r="I2103">
        <v>-62</v>
      </c>
      <c r="J2103">
        <v>-54</v>
      </c>
      <c r="K2103">
        <v>-109</v>
      </c>
      <c r="L2103">
        <v>-3.2080848209999999</v>
      </c>
      <c r="M2103">
        <v>-2.818689698</v>
      </c>
      <c r="N2103">
        <v>-2.9076802499999999</v>
      </c>
      <c r="O2103">
        <v>-3.1702269620000001</v>
      </c>
      <c r="P2103">
        <v>-2.761165418</v>
      </c>
      <c r="Q2103">
        <v>-5.5734635289999996</v>
      </c>
      <c r="R2103">
        <v>-0.160404241</v>
      </c>
      <c r="S2103">
        <v>-0.140934485</v>
      </c>
      <c r="T2103">
        <v>-0.14538401200000001</v>
      </c>
      <c r="U2103">
        <v>-0.158511348</v>
      </c>
      <c r="V2103">
        <v>-0.13805827100000001</v>
      </c>
      <c r="W2103">
        <v>-0.27867317600000002</v>
      </c>
      <c r="X2103">
        <v>1.1240869000000001E-2</v>
      </c>
      <c r="Y2103">
        <v>3.523567E-3</v>
      </c>
      <c r="Z2103">
        <v>0.78372410199999998</v>
      </c>
      <c r="AA2103">
        <v>1.1808590000000001E-2</v>
      </c>
      <c r="AB2103">
        <v>-8.6925578000000003E-2</v>
      </c>
      <c r="AC2103">
        <v>1.009197887</v>
      </c>
    </row>
    <row r="2104" spans="1:29" x14ac:dyDescent="0.3">
      <c r="A2104">
        <v>21.02</v>
      </c>
      <c r="B2104">
        <v>28.2</v>
      </c>
      <c r="C2104">
        <v>-65</v>
      </c>
      <c r="D2104">
        <v>-65</v>
      </c>
      <c r="E2104">
        <v>-65</v>
      </c>
      <c r="F2104">
        <v>-61.65384615</v>
      </c>
      <c r="G2104">
        <v>-54.89423077</v>
      </c>
      <c r="H2104">
        <v>-55.86538462</v>
      </c>
      <c r="I2104">
        <v>-60</v>
      </c>
      <c r="J2104">
        <v>-54</v>
      </c>
      <c r="K2104">
        <v>0</v>
      </c>
      <c r="L2104">
        <v>-3.1525271830000001</v>
      </c>
      <c r="M2104">
        <v>-2.8068898459999998</v>
      </c>
      <c r="N2104">
        <v>-2.8565475569999998</v>
      </c>
      <c r="O2104">
        <v>-3.0679615760000001</v>
      </c>
      <c r="P2104">
        <v>-2.761165418</v>
      </c>
      <c r="Q2104">
        <v>0</v>
      </c>
      <c r="R2104">
        <v>-0.15762635899999999</v>
      </c>
      <c r="S2104">
        <v>-0.14034449199999999</v>
      </c>
      <c r="T2104">
        <v>-0.142827378</v>
      </c>
      <c r="U2104">
        <v>-0.15339807899999999</v>
      </c>
      <c r="V2104">
        <v>-0.13805827100000001</v>
      </c>
      <c r="W2104">
        <v>0</v>
      </c>
      <c r="X2104">
        <v>9.9776910000000003E-3</v>
      </c>
      <c r="Y2104">
        <v>4.1053649999999997E-3</v>
      </c>
      <c r="Z2104">
        <v>0.77333022699999998</v>
      </c>
      <c r="AA2104">
        <v>8.8564420000000008E-3</v>
      </c>
      <c r="AB2104">
        <v>9.7152116999999996E-2</v>
      </c>
      <c r="AC2104">
        <v>0.51132692899999999</v>
      </c>
    </row>
    <row r="2105" spans="1:29" x14ac:dyDescent="0.3">
      <c r="A2105">
        <v>21.03</v>
      </c>
      <c r="B2105">
        <v>28.2</v>
      </c>
      <c r="C2105">
        <v>-65</v>
      </c>
      <c r="D2105">
        <v>-65</v>
      </c>
      <c r="E2105">
        <v>-65</v>
      </c>
      <c r="F2105">
        <v>-59.80769231</v>
      </c>
      <c r="G2105">
        <v>-54.625</v>
      </c>
      <c r="H2105">
        <v>-54.81730769</v>
      </c>
      <c r="I2105">
        <v>-60</v>
      </c>
      <c r="J2105">
        <v>-53</v>
      </c>
      <c r="K2105">
        <v>-90</v>
      </c>
      <c r="L2105">
        <v>-3.058128366</v>
      </c>
      <c r="M2105">
        <v>-2.7931233510000002</v>
      </c>
      <c r="N2105">
        <v>-2.8029565609999998</v>
      </c>
      <c r="O2105">
        <v>-3.0679615760000001</v>
      </c>
      <c r="P2105">
        <v>-2.710032725</v>
      </c>
      <c r="Q2105">
        <v>-4.6019423640000001</v>
      </c>
      <c r="R2105">
        <v>-0.15290641799999999</v>
      </c>
      <c r="S2105">
        <v>-0.139656168</v>
      </c>
      <c r="T2105">
        <v>-0.140147828</v>
      </c>
      <c r="U2105">
        <v>-0.15339807899999999</v>
      </c>
      <c r="V2105">
        <v>-0.13550163600000001</v>
      </c>
      <c r="W2105">
        <v>-0.23009711799999999</v>
      </c>
      <c r="X2105">
        <v>7.6500359999999998E-3</v>
      </c>
      <c r="Y2105">
        <v>4.0889769999999997E-3</v>
      </c>
      <c r="Z2105">
        <v>0.759141077</v>
      </c>
      <c r="AA2105">
        <v>1.0332516E-2</v>
      </c>
      <c r="AB2105">
        <v>-5.7098174000000002E-2</v>
      </c>
      <c r="AC2105">
        <v>0.91052076000000004</v>
      </c>
    </row>
    <row r="2106" spans="1:29" x14ac:dyDescent="0.3">
      <c r="A2106">
        <v>21.04</v>
      </c>
      <c r="B2106">
        <v>28.2</v>
      </c>
      <c r="C2106">
        <v>-65</v>
      </c>
      <c r="D2106">
        <v>-65</v>
      </c>
      <c r="E2106">
        <v>-65</v>
      </c>
      <c r="F2106">
        <v>-57.83653846</v>
      </c>
      <c r="G2106">
        <v>-54.41346154</v>
      </c>
      <c r="H2106">
        <v>-53.85576923</v>
      </c>
      <c r="I2106">
        <v>-55</v>
      </c>
      <c r="J2106">
        <v>-44</v>
      </c>
      <c r="K2106">
        <v>-50</v>
      </c>
      <c r="L2106">
        <v>-2.9573379609999999</v>
      </c>
      <c r="M2106">
        <v>-2.7823068200000001</v>
      </c>
      <c r="N2106">
        <v>-2.7537905110000001</v>
      </c>
      <c r="O2106">
        <v>-2.812298111</v>
      </c>
      <c r="P2106">
        <v>-2.2498384890000001</v>
      </c>
      <c r="Q2106">
        <v>-2.556634646</v>
      </c>
      <c r="R2106">
        <v>-0.147866898</v>
      </c>
      <c r="S2106">
        <v>-0.139115341</v>
      </c>
      <c r="T2106">
        <v>-0.13768952600000001</v>
      </c>
      <c r="U2106">
        <v>-0.14061490600000001</v>
      </c>
      <c r="V2106">
        <v>-0.11249192399999999</v>
      </c>
      <c r="W2106">
        <v>-0.127831732</v>
      </c>
      <c r="X2106">
        <v>5.0527139999999998E-3</v>
      </c>
      <c r="Y2106">
        <v>3.8677289999999999E-3</v>
      </c>
      <c r="Z2106">
        <v>0.74503818300000002</v>
      </c>
      <c r="AA2106">
        <v>1.6236811E-2</v>
      </c>
      <c r="AB2106">
        <v>-8.5221199999999998E-4</v>
      </c>
      <c r="AC2106">
        <v>0.66831326700000004</v>
      </c>
    </row>
    <row r="2107" spans="1:29" x14ac:dyDescent="0.3">
      <c r="A2107">
        <v>21.05</v>
      </c>
      <c r="B2107">
        <v>28.2</v>
      </c>
      <c r="C2107">
        <v>-65</v>
      </c>
      <c r="D2107">
        <v>-65</v>
      </c>
      <c r="E2107">
        <v>-65</v>
      </c>
      <c r="F2107">
        <v>-55.91346154</v>
      </c>
      <c r="G2107">
        <v>-53.95192308</v>
      </c>
      <c r="H2107">
        <v>-52.86538462</v>
      </c>
      <c r="I2107">
        <v>-46</v>
      </c>
      <c r="J2107">
        <v>-53</v>
      </c>
      <c r="K2107">
        <v>-50</v>
      </c>
      <c r="L2107">
        <v>-2.8590058589999998</v>
      </c>
      <c r="M2107">
        <v>-2.7587071160000001</v>
      </c>
      <c r="N2107">
        <v>-2.7031494779999998</v>
      </c>
      <c r="O2107">
        <v>-2.3521038750000001</v>
      </c>
      <c r="P2107">
        <v>-2.710032725</v>
      </c>
      <c r="Q2107">
        <v>-2.556634646</v>
      </c>
      <c r="R2107">
        <v>-0.14295029300000001</v>
      </c>
      <c r="S2107">
        <v>-0.13793535600000001</v>
      </c>
      <c r="T2107">
        <v>-0.135157474</v>
      </c>
      <c r="U2107">
        <v>-0.117605194</v>
      </c>
      <c r="V2107">
        <v>-0.13550163600000001</v>
      </c>
      <c r="W2107">
        <v>-0.127831732</v>
      </c>
      <c r="X2107">
        <v>2.8953749999999999E-3</v>
      </c>
      <c r="Y2107">
        <v>3.523567E-3</v>
      </c>
      <c r="Z2107">
        <v>0.72990021500000002</v>
      </c>
      <c r="AA2107">
        <v>-1.0332516E-2</v>
      </c>
      <c r="AB2107">
        <v>-8.5221199999999998E-4</v>
      </c>
      <c r="AC2107">
        <v>0.66831326700000004</v>
      </c>
    </row>
    <row r="2108" spans="1:29" x14ac:dyDescent="0.3">
      <c r="A2108">
        <v>21.06</v>
      </c>
      <c r="B2108">
        <v>28.2</v>
      </c>
      <c r="C2108">
        <v>-65</v>
      </c>
      <c r="D2108">
        <v>-65</v>
      </c>
      <c r="E2108">
        <v>-65</v>
      </c>
      <c r="F2108">
        <v>-54.74038462</v>
      </c>
      <c r="G2108">
        <v>-54.08653846</v>
      </c>
      <c r="H2108">
        <v>-52.31730769</v>
      </c>
      <c r="I2108">
        <v>-54</v>
      </c>
      <c r="J2108">
        <v>-56</v>
      </c>
      <c r="K2108">
        <v>-51</v>
      </c>
      <c r="L2108">
        <v>-2.7990232769999999</v>
      </c>
      <c r="M2108">
        <v>-2.7655903629999998</v>
      </c>
      <c r="N2108">
        <v>-2.675124829</v>
      </c>
      <c r="O2108">
        <v>-2.761165418</v>
      </c>
      <c r="P2108">
        <v>-2.8634308040000001</v>
      </c>
      <c r="Q2108">
        <v>-2.607767339</v>
      </c>
      <c r="R2108">
        <v>-0.13995116399999999</v>
      </c>
      <c r="S2108">
        <v>-0.13827951799999999</v>
      </c>
      <c r="T2108">
        <v>-0.133756241</v>
      </c>
      <c r="U2108">
        <v>-0.13805827100000001</v>
      </c>
      <c r="V2108">
        <v>-0.14317154000000001</v>
      </c>
      <c r="W2108">
        <v>-0.13038836700000001</v>
      </c>
      <c r="X2108">
        <v>9.6512500000000005E-4</v>
      </c>
      <c r="Y2108">
        <v>3.5727329999999998E-3</v>
      </c>
      <c r="Z2108">
        <v>0.72278407600000005</v>
      </c>
      <c r="AA2108">
        <v>-2.952147E-3</v>
      </c>
      <c r="AB2108">
        <v>6.8176920000000002E-3</v>
      </c>
      <c r="AC2108">
        <v>0.72213715499999998</v>
      </c>
    </row>
    <row r="2109" spans="1:29" x14ac:dyDescent="0.3">
      <c r="A2109">
        <v>21.07</v>
      </c>
      <c r="B2109">
        <v>28.2</v>
      </c>
      <c r="C2109">
        <v>-65</v>
      </c>
      <c r="D2109">
        <v>-65</v>
      </c>
      <c r="E2109">
        <v>-65</v>
      </c>
      <c r="F2109">
        <v>-54.91346154</v>
      </c>
      <c r="G2109">
        <v>-54.125</v>
      </c>
      <c r="H2109">
        <v>-51.75</v>
      </c>
      <c r="I2109">
        <v>-54</v>
      </c>
      <c r="J2109">
        <v>-55</v>
      </c>
      <c r="K2109">
        <v>-52</v>
      </c>
      <c r="L2109">
        <v>-2.8078731669999999</v>
      </c>
      <c r="M2109">
        <v>-2.767557005</v>
      </c>
      <c r="N2109">
        <v>-2.6461168590000002</v>
      </c>
      <c r="O2109">
        <v>-2.761165418</v>
      </c>
      <c r="P2109">
        <v>-2.812298111</v>
      </c>
      <c r="Q2109">
        <v>-2.658900032</v>
      </c>
      <c r="R2109">
        <v>-0.140393658</v>
      </c>
      <c r="S2109">
        <v>-0.13837785</v>
      </c>
      <c r="T2109">
        <v>-0.13230584300000001</v>
      </c>
      <c r="U2109">
        <v>-0.13805827100000001</v>
      </c>
      <c r="V2109">
        <v>-0.14061490600000001</v>
      </c>
      <c r="W2109">
        <v>-0.13294500200000001</v>
      </c>
      <c r="X2109">
        <v>1.1638270000000001E-3</v>
      </c>
      <c r="Y2109">
        <v>4.7199410000000001E-3</v>
      </c>
      <c r="Z2109">
        <v>0.72118833599999999</v>
      </c>
      <c r="AA2109">
        <v>-1.476074E-3</v>
      </c>
      <c r="AB2109">
        <v>4.2610579999999999E-3</v>
      </c>
      <c r="AC2109">
        <v>0.72213715499999998</v>
      </c>
    </row>
    <row r="2110" spans="1:29" x14ac:dyDescent="0.3">
      <c r="A2110">
        <v>21.08</v>
      </c>
      <c r="B2110">
        <v>28.2</v>
      </c>
      <c r="C2110">
        <v>-65</v>
      </c>
      <c r="D2110">
        <v>-65</v>
      </c>
      <c r="E2110">
        <v>-65</v>
      </c>
      <c r="F2110">
        <v>-55.25</v>
      </c>
      <c r="G2110">
        <v>-53.96153846</v>
      </c>
      <c r="H2110">
        <v>-51.40384615</v>
      </c>
      <c r="I2110">
        <v>-55</v>
      </c>
      <c r="J2110">
        <v>-55</v>
      </c>
      <c r="K2110">
        <v>-42</v>
      </c>
      <c r="L2110">
        <v>-2.8250812839999999</v>
      </c>
      <c r="M2110">
        <v>-2.7591987759999999</v>
      </c>
      <c r="N2110">
        <v>-2.6284170809999998</v>
      </c>
      <c r="O2110">
        <v>-2.812298111</v>
      </c>
      <c r="P2110">
        <v>-2.812298111</v>
      </c>
      <c r="Q2110">
        <v>-2.147573103</v>
      </c>
      <c r="R2110">
        <v>-0.14125406400000001</v>
      </c>
      <c r="S2110">
        <v>-0.137959939</v>
      </c>
      <c r="T2110">
        <v>-0.131420854</v>
      </c>
      <c r="U2110">
        <v>-0.14061490600000001</v>
      </c>
      <c r="V2110">
        <v>-0.14061490600000001</v>
      </c>
      <c r="W2110">
        <v>-0.107378655</v>
      </c>
      <c r="X2110">
        <v>1.9018640000000001E-3</v>
      </c>
      <c r="Y2110">
        <v>5.4574319999999999E-3</v>
      </c>
      <c r="Z2110">
        <v>0.72041202999999998</v>
      </c>
      <c r="AA2110">
        <v>0</v>
      </c>
      <c r="AB2110">
        <v>2.21575E-2</v>
      </c>
      <c r="AC2110">
        <v>0.68176923899999997</v>
      </c>
    </row>
    <row r="2111" spans="1:29" x14ac:dyDescent="0.3">
      <c r="A2111">
        <v>21.09</v>
      </c>
      <c r="B2111">
        <v>28.2</v>
      </c>
      <c r="C2111">
        <v>-65</v>
      </c>
      <c r="D2111">
        <v>-65</v>
      </c>
      <c r="E2111">
        <v>-65</v>
      </c>
      <c r="F2111">
        <v>-55.63461538</v>
      </c>
      <c r="G2111">
        <v>-54.88461538</v>
      </c>
      <c r="H2111">
        <v>-50.875</v>
      </c>
      <c r="I2111">
        <v>-53</v>
      </c>
      <c r="J2111">
        <v>-45</v>
      </c>
      <c r="K2111">
        <v>-52</v>
      </c>
      <c r="L2111">
        <v>-2.8447477050000001</v>
      </c>
      <c r="M2111">
        <v>-2.8063981849999999</v>
      </c>
      <c r="N2111">
        <v>-2.6013757530000001</v>
      </c>
      <c r="O2111">
        <v>-2.710032725</v>
      </c>
      <c r="P2111">
        <v>-2.3009711820000001</v>
      </c>
      <c r="Q2111">
        <v>-2.658900032</v>
      </c>
      <c r="R2111">
        <v>-0.14223738499999999</v>
      </c>
      <c r="S2111">
        <v>-0.14031990899999999</v>
      </c>
      <c r="T2111">
        <v>-0.13006878799999999</v>
      </c>
      <c r="U2111">
        <v>-0.13550163600000001</v>
      </c>
      <c r="V2111">
        <v>-0.11504855899999999</v>
      </c>
      <c r="W2111">
        <v>-0.13294500200000001</v>
      </c>
      <c r="X2111">
        <v>1.107055E-3</v>
      </c>
      <c r="Y2111">
        <v>7.4732399999999999E-3</v>
      </c>
      <c r="Z2111">
        <v>0.72390540699999995</v>
      </c>
      <c r="AA2111">
        <v>1.1808590000000001E-2</v>
      </c>
      <c r="AB2111">
        <v>-5.1132690000000001E-3</v>
      </c>
      <c r="AC2111">
        <v>0.67279859099999995</v>
      </c>
    </row>
    <row r="2112" spans="1:29" x14ac:dyDescent="0.3">
      <c r="A2112">
        <v>21.1</v>
      </c>
      <c r="B2112">
        <v>28.2</v>
      </c>
      <c r="C2112">
        <v>-65</v>
      </c>
      <c r="D2112">
        <v>-65</v>
      </c>
      <c r="E2112">
        <v>-65</v>
      </c>
      <c r="F2112">
        <v>-56.72115385</v>
      </c>
      <c r="G2112">
        <v>-56.48076923</v>
      </c>
      <c r="H2112">
        <v>-50.95192308</v>
      </c>
      <c r="I2112">
        <v>-53</v>
      </c>
      <c r="J2112">
        <v>-58</v>
      </c>
      <c r="K2112">
        <v>-52</v>
      </c>
      <c r="L2112">
        <v>-2.9003053419999998</v>
      </c>
      <c r="M2112">
        <v>-2.8880138299999998</v>
      </c>
      <c r="N2112">
        <v>-2.605309037</v>
      </c>
      <c r="O2112">
        <v>-2.710032725</v>
      </c>
      <c r="P2112">
        <v>-2.9656961900000001</v>
      </c>
      <c r="Q2112">
        <v>-2.658900032</v>
      </c>
      <c r="R2112">
        <v>-0.145015267</v>
      </c>
      <c r="S2112">
        <v>-0.144400691</v>
      </c>
      <c r="T2112">
        <v>-0.130265452</v>
      </c>
      <c r="U2112">
        <v>-0.13550163600000001</v>
      </c>
      <c r="V2112">
        <v>-0.14828480899999999</v>
      </c>
      <c r="W2112">
        <v>-0.13294500200000001</v>
      </c>
      <c r="X2112">
        <v>3.5482500000000002E-4</v>
      </c>
      <c r="Y2112">
        <v>9.6283519999999997E-3</v>
      </c>
      <c r="Z2112">
        <v>0.73628317600000004</v>
      </c>
      <c r="AA2112">
        <v>-7.3803690000000003E-3</v>
      </c>
      <c r="AB2112">
        <v>5.9654809999999999E-3</v>
      </c>
      <c r="AC2112">
        <v>0.73110780200000003</v>
      </c>
    </row>
    <row r="2113" spans="1:29" x14ac:dyDescent="0.3">
      <c r="A2113">
        <v>21.11</v>
      </c>
      <c r="B2113">
        <v>28.2</v>
      </c>
      <c r="C2113">
        <v>-65</v>
      </c>
      <c r="D2113">
        <v>-65</v>
      </c>
      <c r="E2113">
        <v>-65</v>
      </c>
      <c r="F2113">
        <v>-57.58653846</v>
      </c>
      <c r="G2113">
        <v>-58.01923077</v>
      </c>
      <c r="H2113">
        <v>-51.06730769</v>
      </c>
      <c r="I2113">
        <v>-45</v>
      </c>
      <c r="J2113">
        <v>-56</v>
      </c>
      <c r="K2113">
        <v>-52</v>
      </c>
      <c r="L2113">
        <v>-2.944554788</v>
      </c>
      <c r="M2113">
        <v>-2.9666795110000002</v>
      </c>
      <c r="N2113">
        <v>-2.6112089630000002</v>
      </c>
      <c r="O2113">
        <v>-2.3009711820000001</v>
      </c>
      <c r="P2113">
        <v>-2.8634308040000001</v>
      </c>
      <c r="Q2113">
        <v>-2.658900032</v>
      </c>
      <c r="R2113">
        <v>-0.147227739</v>
      </c>
      <c r="S2113">
        <v>-0.14833397600000001</v>
      </c>
      <c r="T2113">
        <v>-0.130560448</v>
      </c>
      <c r="U2113">
        <v>-0.11504855899999999</v>
      </c>
      <c r="V2113">
        <v>-0.14317154000000001</v>
      </c>
      <c r="W2113">
        <v>-0.13294500200000001</v>
      </c>
      <c r="X2113">
        <v>-6.3868599999999996E-4</v>
      </c>
      <c r="Y2113">
        <v>1.1480272999999999E-2</v>
      </c>
      <c r="Z2113">
        <v>0.74758274199999997</v>
      </c>
      <c r="AA2113">
        <v>-1.6236811E-2</v>
      </c>
      <c r="AB2113">
        <v>-2.5566349999999998E-3</v>
      </c>
      <c r="AC2113">
        <v>0.68625456299999998</v>
      </c>
    </row>
    <row r="2114" spans="1:29" x14ac:dyDescent="0.3">
      <c r="A2114">
        <v>21.12</v>
      </c>
      <c r="B2114">
        <v>28.2</v>
      </c>
      <c r="C2114">
        <v>-65</v>
      </c>
      <c r="D2114">
        <v>-65</v>
      </c>
      <c r="E2114">
        <v>-65</v>
      </c>
      <c r="F2114">
        <v>-58.58653846</v>
      </c>
      <c r="G2114">
        <v>-59.49038462</v>
      </c>
      <c r="H2114">
        <v>-51.22115385</v>
      </c>
      <c r="I2114">
        <v>-55</v>
      </c>
      <c r="J2114">
        <v>-59</v>
      </c>
      <c r="K2114">
        <v>-54</v>
      </c>
      <c r="L2114">
        <v>-2.995687481</v>
      </c>
      <c r="M2114">
        <v>-3.041903569</v>
      </c>
      <c r="N2114">
        <v>-2.619075531</v>
      </c>
      <c r="O2114">
        <v>-2.812298111</v>
      </c>
      <c r="P2114">
        <v>-3.0168288830000001</v>
      </c>
      <c r="Q2114">
        <v>-2.761165418</v>
      </c>
      <c r="R2114">
        <v>-0.149784374</v>
      </c>
      <c r="S2114">
        <v>-0.152095178</v>
      </c>
      <c r="T2114">
        <v>-0.13095377699999999</v>
      </c>
      <c r="U2114">
        <v>-0.14061490600000001</v>
      </c>
      <c r="V2114">
        <v>-0.15084144399999999</v>
      </c>
      <c r="W2114">
        <v>-0.13805827100000001</v>
      </c>
      <c r="X2114">
        <v>-1.334144E-3</v>
      </c>
      <c r="Y2114">
        <v>1.3324000000000001E-2</v>
      </c>
      <c r="Z2114">
        <v>0.75935671800000004</v>
      </c>
      <c r="AA2114">
        <v>-5.9042950000000004E-3</v>
      </c>
      <c r="AB2114">
        <v>5.1132690000000001E-3</v>
      </c>
      <c r="AC2114">
        <v>0.75353442199999998</v>
      </c>
    </row>
    <row r="2115" spans="1:29" x14ac:dyDescent="0.3">
      <c r="A2115">
        <v>21.13</v>
      </c>
      <c r="B2115">
        <v>28.2</v>
      </c>
      <c r="C2115">
        <v>-65</v>
      </c>
      <c r="D2115">
        <v>-65</v>
      </c>
      <c r="E2115">
        <v>-65</v>
      </c>
      <c r="F2115">
        <v>-59.53846154</v>
      </c>
      <c r="G2115">
        <v>-60.24038462</v>
      </c>
      <c r="H2115">
        <v>-52.61538462</v>
      </c>
      <c r="I2115">
        <v>-59</v>
      </c>
      <c r="J2115">
        <v>-57</v>
      </c>
      <c r="K2115">
        <v>-41</v>
      </c>
      <c r="L2115">
        <v>-3.044361871</v>
      </c>
      <c r="M2115">
        <v>-3.0802530880000001</v>
      </c>
      <c r="N2115">
        <v>-2.690366305</v>
      </c>
      <c r="O2115">
        <v>-3.0168288830000001</v>
      </c>
      <c r="P2115">
        <v>-2.9145634970000001</v>
      </c>
      <c r="Q2115">
        <v>-2.09644041</v>
      </c>
      <c r="R2115">
        <v>-0.152218094</v>
      </c>
      <c r="S2115">
        <v>-0.154012654</v>
      </c>
      <c r="T2115">
        <v>-0.134518315</v>
      </c>
      <c r="U2115">
        <v>-0.15084144399999999</v>
      </c>
      <c r="V2115">
        <v>-0.14572817499999999</v>
      </c>
      <c r="W2115">
        <v>-0.104822021</v>
      </c>
      <c r="X2115">
        <v>-1.0360899999999999E-3</v>
      </c>
      <c r="Y2115">
        <v>1.2398039E-2</v>
      </c>
      <c r="Z2115">
        <v>0.77324397099999997</v>
      </c>
      <c r="AA2115">
        <v>2.952147E-3</v>
      </c>
      <c r="AB2115">
        <v>2.8975193E-2</v>
      </c>
      <c r="AC2115">
        <v>0.70419585900000004</v>
      </c>
    </row>
    <row r="2116" spans="1:29" x14ac:dyDescent="0.3">
      <c r="A2116">
        <v>21.14</v>
      </c>
      <c r="B2116">
        <v>28.2</v>
      </c>
      <c r="C2116">
        <v>-65</v>
      </c>
      <c r="D2116">
        <v>-65</v>
      </c>
      <c r="E2116">
        <v>-65</v>
      </c>
      <c r="F2116">
        <v>-59.83653846</v>
      </c>
      <c r="G2116">
        <v>-60.38461538</v>
      </c>
      <c r="H2116">
        <v>-53.88461538</v>
      </c>
      <c r="I2116">
        <v>-59</v>
      </c>
      <c r="J2116">
        <v>-61</v>
      </c>
      <c r="K2116">
        <v>-52</v>
      </c>
      <c r="L2116">
        <v>-3.0596033469999999</v>
      </c>
      <c r="M2116">
        <v>-3.0876279960000002</v>
      </c>
      <c r="N2116">
        <v>-2.7552654919999999</v>
      </c>
      <c r="O2116">
        <v>-3.0168288830000001</v>
      </c>
      <c r="P2116">
        <v>-3.1190942690000001</v>
      </c>
      <c r="Q2116">
        <v>-2.658900032</v>
      </c>
      <c r="R2116">
        <v>-0.152980167</v>
      </c>
      <c r="S2116">
        <v>-0.1543814</v>
      </c>
      <c r="T2116">
        <v>-0.13776327499999999</v>
      </c>
      <c r="U2116">
        <v>-0.15084144399999999</v>
      </c>
      <c r="V2116">
        <v>-0.15595471299999999</v>
      </c>
      <c r="W2116">
        <v>-0.13294500200000001</v>
      </c>
      <c r="X2116">
        <v>-8.0900199999999996E-4</v>
      </c>
      <c r="Y2116">
        <v>1.0611673E-2</v>
      </c>
      <c r="Z2116">
        <v>0.78092077500000001</v>
      </c>
      <c r="AA2116">
        <v>-2.952147E-3</v>
      </c>
      <c r="AB2116">
        <v>1.3635385E-2</v>
      </c>
      <c r="AC2116">
        <v>0.77147571800000003</v>
      </c>
    </row>
    <row r="2117" spans="1:29" x14ac:dyDescent="0.3">
      <c r="A2117">
        <v>21.15</v>
      </c>
      <c r="B2117">
        <v>28.2</v>
      </c>
      <c r="C2117">
        <v>-65</v>
      </c>
      <c r="D2117">
        <v>-65</v>
      </c>
      <c r="E2117">
        <v>-65</v>
      </c>
      <c r="F2117">
        <v>-60.07692308</v>
      </c>
      <c r="G2117">
        <v>-60.72115385</v>
      </c>
      <c r="H2117">
        <v>-55.29807692</v>
      </c>
      <c r="I2117">
        <v>-107</v>
      </c>
      <c r="J2117">
        <v>-48</v>
      </c>
      <c r="K2117">
        <v>-51</v>
      </c>
      <c r="L2117">
        <v>-3.07189486</v>
      </c>
      <c r="M2117">
        <v>-3.1048361139999998</v>
      </c>
      <c r="N2117">
        <v>-2.827539587</v>
      </c>
      <c r="O2117">
        <v>-5.4711981429999996</v>
      </c>
      <c r="P2117">
        <v>-2.4543692610000001</v>
      </c>
      <c r="Q2117">
        <v>-2.607767339</v>
      </c>
      <c r="R2117">
        <v>-0.15359474300000001</v>
      </c>
      <c r="S2117">
        <v>-0.15524180600000001</v>
      </c>
      <c r="T2117">
        <v>-0.14137697900000001</v>
      </c>
      <c r="U2117">
        <v>-0.27355990699999999</v>
      </c>
      <c r="V2117">
        <v>-0.122718463</v>
      </c>
      <c r="W2117">
        <v>-0.13038836700000001</v>
      </c>
      <c r="X2117">
        <v>-9.5093200000000004E-4</v>
      </c>
      <c r="Y2117">
        <v>8.6941970000000007E-3</v>
      </c>
      <c r="Z2117">
        <v>0.78984829499999998</v>
      </c>
      <c r="AA2117">
        <v>8.7088347999999996E-2</v>
      </c>
      <c r="AB2117">
        <v>4.5167211999999998E-2</v>
      </c>
      <c r="AC2117">
        <v>0.92397673199999997</v>
      </c>
    </row>
    <row r="2118" spans="1:29" x14ac:dyDescent="0.3">
      <c r="A2118">
        <v>21.16</v>
      </c>
      <c r="B2118">
        <v>28.2</v>
      </c>
      <c r="C2118">
        <v>-65</v>
      </c>
      <c r="D2118">
        <v>-65</v>
      </c>
      <c r="E2118">
        <v>-65</v>
      </c>
      <c r="F2118">
        <v>-60.58653846</v>
      </c>
      <c r="G2118">
        <v>-61.02884615</v>
      </c>
      <c r="H2118">
        <v>-56.69230769</v>
      </c>
      <c r="I2118">
        <v>0</v>
      </c>
      <c r="J2118">
        <v>-60</v>
      </c>
      <c r="K2118">
        <v>-49</v>
      </c>
      <c r="L2118">
        <v>-3.0979528670000001</v>
      </c>
      <c r="M2118">
        <v>-3.12056925</v>
      </c>
      <c r="N2118">
        <v>-2.8988303609999999</v>
      </c>
      <c r="O2118">
        <v>0</v>
      </c>
      <c r="P2118">
        <v>-3.0679615760000001</v>
      </c>
      <c r="Q2118">
        <v>-2.5055019540000001</v>
      </c>
      <c r="R2118">
        <v>-0.154897643</v>
      </c>
      <c r="S2118">
        <v>-0.15602846300000001</v>
      </c>
      <c r="T2118">
        <v>-0.14494151799999999</v>
      </c>
      <c r="U2118">
        <v>0</v>
      </c>
      <c r="V2118">
        <v>-0.15339807899999999</v>
      </c>
      <c r="W2118">
        <v>-0.125275098</v>
      </c>
      <c r="X2118">
        <v>-6.5287899999999998E-4</v>
      </c>
      <c r="Y2118">
        <v>7.0143569999999997E-3</v>
      </c>
      <c r="Z2118">
        <v>0.79976776100000002</v>
      </c>
      <c r="AA2118">
        <v>-8.8564422000000004E-2</v>
      </c>
      <c r="AB2118">
        <v>-3.2384039000000003E-2</v>
      </c>
      <c r="AC2118">
        <v>0.48890031</v>
      </c>
    </row>
    <row r="2119" spans="1:29" x14ac:dyDescent="0.3">
      <c r="A2119">
        <v>21.17</v>
      </c>
      <c r="B2119">
        <v>28.2</v>
      </c>
      <c r="C2119">
        <v>-65</v>
      </c>
      <c r="D2119">
        <v>-65</v>
      </c>
      <c r="E2119">
        <v>-65</v>
      </c>
      <c r="F2119">
        <v>-61.35576923</v>
      </c>
      <c r="G2119">
        <v>-61.17307692</v>
      </c>
      <c r="H2119">
        <v>-57.48076923</v>
      </c>
      <c r="I2119">
        <v>-119</v>
      </c>
      <c r="J2119">
        <v>-120</v>
      </c>
      <c r="K2119">
        <v>-48</v>
      </c>
      <c r="L2119">
        <v>-3.1372857079999998</v>
      </c>
      <c r="M2119">
        <v>-3.127944158</v>
      </c>
      <c r="N2119">
        <v>-2.9391465220000002</v>
      </c>
      <c r="O2119">
        <v>-6.0847904589999997</v>
      </c>
      <c r="P2119">
        <v>-6.1359231520000002</v>
      </c>
      <c r="Q2119">
        <v>-2.4543692610000001</v>
      </c>
      <c r="R2119">
        <v>-0.15686428499999999</v>
      </c>
      <c r="S2119">
        <v>-0.15639720800000001</v>
      </c>
      <c r="T2119">
        <v>-0.146957326</v>
      </c>
      <c r="U2119">
        <v>-0.30423952300000001</v>
      </c>
      <c r="V2119">
        <v>-0.30679615799999999</v>
      </c>
      <c r="W2119">
        <v>-0.122718463</v>
      </c>
      <c r="X2119">
        <v>2.6966700000000002E-4</v>
      </c>
      <c r="Y2119">
        <v>6.448947E-3</v>
      </c>
      <c r="Z2119">
        <v>0.80740143799999997</v>
      </c>
      <c r="AA2119">
        <v>-1.476074E-3</v>
      </c>
      <c r="AB2119">
        <v>0.12186625099999999</v>
      </c>
      <c r="AC2119">
        <v>1.287287971</v>
      </c>
    </row>
    <row r="2120" spans="1:29" x14ac:dyDescent="0.3">
      <c r="A2120">
        <v>21.18</v>
      </c>
      <c r="B2120">
        <v>28.2</v>
      </c>
      <c r="C2120">
        <v>-65</v>
      </c>
      <c r="D2120">
        <v>-65</v>
      </c>
      <c r="E2120">
        <v>-65</v>
      </c>
      <c r="F2120">
        <v>-62.00961538</v>
      </c>
      <c r="G2120">
        <v>-61.17307692</v>
      </c>
      <c r="H2120">
        <v>-58.25961538</v>
      </c>
      <c r="I2120">
        <v>-60</v>
      </c>
      <c r="J2120">
        <v>-58</v>
      </c>
      <c r="K2120">
        <v>-99</v>
      </c>
      <c r="L2120">
        <v>-3.1707186219999999</v>
      </c>
      <c r="M2120">
        <v>-3.127944158</v>
      </c>
      <c r="N2120">
        <v>-2.9789710239999998</v>
      </c>
      <c r="O2120">
        <v>-3.0679615760000001</v>
      </c>
      <c r="P2120">
        <v>-2.9656961900000001</v>
      </c>
      <c r="Q2120">
        <v>-5.0621365999999997</v>
      </c>
      <c r="R2120">
        <v>-0.15853593099999999</v>
      </c>
      <c r="S2120">
        <v>-0.15639720800000001</v>
      </c>
      <c r="T2120">
        <v>-0.14894855100000001</v>
      </c>
      <c r="U2120">
        <v>-0.15339807899999999</v>
      </c>
      <c r="V2120">
        <v>-0.14828480899999999</v>
      </c>
      <c r="W2120">
        <v>-0.25310683</v>
      </c>
      <c r="X2120">
        <v>1.234792E-3</v>
      </c>
      <c r="Y2120">
        <v>5.6786789999999998E-3</v>
      </c>
      <c r="Z2120">
        <v>0.81382752700000005</v>
      </c>
      <c r="AA2120">
        <v>2.952147E-3</v>
      </c>
      <c r="AB2120">
        <v>-6.8176924E-2</v>
      </c>
      <c r="AC2120">
        <v>0.97331529500000002</v>
      </c>
    </row>
    <row r="2121" spans="1:29" x14ac:dyDescent="0.3">
      <c r="A2121">
        <v>21.19</v>
      </c>
      <c r="B2121">
        <v>28.2</v>
      </c>
      <c r="C2121">
        <v>-65</v>
      </c>
      <c r="D2121">
        <v>-65</v>
      </c>
      <c r="E2121">
        <v>-65</v>
      </c>
      <c r="F2121">
        <v>-62.48076923</v>
      </c>
      <c r="G2121">
        <v>-61.02884615</v>
      </c>
      <c r="H2121">
        <v>-59.21153846</v>
      </c>
      <c r="I2121">
        <v>-61</v>
      </c>
      <c r="J2121">
        <v>-46</v>
      </c>
      <c r="K2121">
        <v>0</v>
      </c>
      <c r="L2121">
        <v>-3.1948099870000002</v>
      </c>
      <c r="M2121">
        <v>-3.12056925</v>
      </c>
      <c r="N2121">
        <v>-3.0276454140000002</v>
      </c>
      <c r="O2121">
        <v>-3.1190942690000001</v>
      </c>
      <c r="P2121">
        <v>-2.3521038750000001</v>
      </c>
      <c r="Q2121">
        <v>0</v>
      </c>
      <c r="R2121">
        <v>-0.15974049900000001</v>
      </c>
      <c r="S2121">
        <v>-0.15602846300000001</v>
      </c>
      <c r="T2121">
        <v>-0.15138227100000001</v>
      </c>
      <c r="U2121">
        <v>-0.15595471299999999</v>
      </c>
      <c r="V2121">
        <v>-0.117605194</v>
      </c>
      <c r="W2121">
        <v>0</v>
      </c>
      <c r="X2121">
        <v>2.1431449999999999E-3</v>
      </c>
      <c r="Y2121">
        <v>4.3348070000000004E-3</v>
      </c>
      <c r="Z2121">
        <v>0.81956356600000002</v>
      </c>
      <c r="AA2121">
        <v>2.2141106000000001E-2</v>
      </c>
      <c r="AB2121">
        <v>9.1186636000000001E-2</v>
      </c>
      <c r="AC2121">
        <v>0.47992966199999998</v>
      </c>
    </row>
    <row r="2122" spans="1:29" x14ac:dyDescent="0.3">
      <c r="A2122">
        <v>21.2</v>
      </c>
      <c r="B2122">
        <v>28.2</v>
      </c>
      <c r="C2122">
        <v>-65</v>
      </c>
      <c r="D2122">
        <v>-65</v>
      </c>
      <c r="E2122">
        <v>-65</v>
      </c>
      <c r="F2122">
        <v>-62.28846154</v>
      </c>
      <c r="G2122">
        <v>-61.04807692</v>
      </c>
      <c r="H2122">
        <v>-60.07692308</v>
      </c>
      <c r="I2122">
        <v>-48</v>
      </c>
      <c r="J2122">
        <v>-59</v>
      </c>
      <c r="K2122">
        <v>-117</v>
      </c>
      <c r="L2122">
        <v>-3.1849767770000001</v>
      </c>
      <c r="M2122">
        <v>-3.1215525710000001</v>
      </c>
      <c r="N2122">
        <v>-3.07189486</v>
      </c>
      <c r="O2122">
        <v>-2.4543692610000001</v>
      </c>
      <c r="P2122">
        <v>-3.0168288830000001</v>
      </c>
      <c r="Q2122">
        <v>-5.9825250729999997</v>
      </c>
      <c r="R2122">
        <v>-0.159248839</v>
      </c>
      <c r="S2122">
        <v>-0.156077629</v>
      </c>
      <c r="T2122">
        <v>-0.15359474300000001</v>
      </c>
      <c r="U2122">
        <v>-0.122718463</v>
      </c>
      <c r="V2122">
        <v>-0.15084144399999999</v>
      </c>
      <c r="W2122">
        <v>-0.29912625399999998</v>
      </c>
      <c r="X2122">
        <v>1.830899E-3</v>
      </c>
      <c r="Y2122">
        <v>2.7123270000000001E-3</v>
      </c>
      <c r="Z2122">
        <v>0.82266879000000004</v>
      </c>
      <c r="AA2122">
        <v>-1.6236811E-2</v>
      </c>
      <c r="AB2122">
        <v>-0.10823086699999999</v>
      </c>
      <c r="AC2122">
        <v>1.004712563</v>
      </c>
    </row>
    <row r="2123" spans="1:29" x14ac:dyDescent="0.3">
      <c r="A2123">
        <v>21.21</v>
      </c>
      <c r="B2123">
        <v>28.2</v>
      </c>
      <c r="C2123">
        <v>-65</v>
      </c>
      <c r="D2123">
        <v>-65</v>
      </c>
      <c r="E2123">
        <v>-65</v>
      </c>
      <c r="F2123">
        <v>-62.01923077</v>
      </c>
      <c r="G2123">
        <v>-61.25</v>
      </c>
      <c r="H2123">
        <v>-60.73076923</v>
      </c>
      <c r="I2123">
        <v>-60</v>
      </c>
      <c r="J2123">
        <v>-59</v>
      </c>
      <c r="K2123">
        <v>-63</v>
      </c>
      <c r="L2123">
        <v>-3.1712102830000002</v>
      </c>
      <c r="M2123">
        <v>-3.131877442</v>
      </c>
      <c r="N2123">
        <v>-3.105327774</v>
      </c>
      <c r="O2123">
        <v>-3.0679615760000001</v>
      </c>
      <c r="P2123">
        <v>-3.0168288830000001</v>
      </c>
      <c r="Q2123">
        <v>-3.2213596550000001</v>
      </c>
      <c r="R2123">
        <v>-0.15856051400000001</v>
      </c>
      <c r="S2123">
        <v>-0.156593872</v>
      </c>
      <c r="T2123">
        <v>-0.155266389</v>
      </c>
      <c r="U2123">
        <v>-0.15339807899999999</v>
      </c>
      <c r="V2123">
        <v>-0.15084144399999999</v>
      </c>
      <c r="W2123">
        <v>-0.161067983</v>
      </c>
      <c r="X2123">
        <v>1.1354410000000001E-3</v>
      </c>
      <c r="Y2123">
        <v>1.5405359999999999E-3</v>
      </c>
      <c r="Z2123">
        <v>0.82529960499999999</v>
      </c>
      <c r="AA2123">
        <v>1.476074E-3</v>
      </c>
      <c r="AB2123">
        <v>-5.9654809999999999E-3</v>
      </c>
      <c r="AC2123">
        <v>0.81632895699999997</v>
      </c>
    </row>
    <row r="2124" spans="1:29" x14ac:dyDescent="0.3">
      <c r="A2124">
        <v>21.22</v>
      </c>
      <c r="B2124">
        <v>28.2</v>
      </c>
      <c r="C2124">
        <v>-65</v>
      </c>
      <c r="D2124">
        <v>-65</v>
      </c>
      <c r="E2124">
        <v>-65</v>
      </c>
      <c r="F2124">
        <v>-61.81730769</v>
      </c>
      <c r="G2124">
        <v>-60.73076923</v>
      </c>
      <c r="H2124">
        <v>-61.19230769</v>
      </c>
      <c r="I2124">
        <v>-58</v>
      </c>
      <c r="J2124">
        <v>-59</v>
      </c>
      <c r="K2124">
        <v>-65</v>
      </c>
      <c r="L2124">
        <v>-3.1608854119999998</v>
      </c>
      <c r="M2124">
        <v>-3.105327774</v>
      </c>
      <c r="N2124">
        <v>-3.1289274790000001</v>
      </c>
      <c r="O2124">
        <v>-2.9656961900000001</v>
      </c>
      <c r="P2124">
        <v>-3.0168288830000001</v>
      </c>
      <c r="Q2124">
        <v>-3.32362504</v>
      </c>
      <c r="R2124">
        <v>-0.15804427099999999</v>
      </c>
      <c r="S2124">
        <v>-0.155266389</v>
      </c>
      <c r="T2124">
        <v>-0.156446374</v>
      </c>
      <c r="U2124">
        <v>-0.14828480899999999</v>
      </c>
      <c r="V2124">
        <v>-0.15084144399999999</v>
      </c>
      <c r="W2124">
        <v>-0.166181252</v>
      </c>
      <c r="X2124">
        <v>1.6038109999999999E-3</v>
      </c>
      <c r="Y2124">
        <v>1.3930400000000001E-4</v>
      </c>
      <c r="Z2124">
        <v>0.82413514600000004</v>
      </c>
      <c r="AA2124">
        <v>-1.476074E-3</v>
      </c>
      <c r="AB2124">
        <v>-1.107875E-2</v>
      </c>
      <c r="AC2124">
        <v>0.81632895699999997</v>
      </c>
    </row>
    <row r="2125" spans="1:29" x14ac:dyDescent="0.3">
      <c r="A2125">
        <v>21.23</v>
      </c>
      <c r="B2125">
        <v>28.2</v>
      </c>
      <c r="C2125">
        <v>-65</v>
      </c>
      <c r="D2125">
        <v>-65</v>
      </c>
      <c r="E2125">
        <v>-65</v>
      </c>
      <c r="F2125">
        <v>-60.97115385</v>
      </c>
      <c r="G2125">
        <v>-59.53846154</v>
      </c>
      <c r="H2125">
        <v>-60.94230769</v>
      </c>
      <c r="I2125">
        <v>-63</v>
      </c>
      <c r="J2125">
        <v>-59</v>
      </c>
      <c r="K2125">
        <v>-52</v>
      </c>
      <c r="L2125">
        <v>-3.1176192870000001</v>
      </c>
      <c r="M2125">
        <v>-3.044361871</v>
      </c>
      <c r="N2125">
        <v>-3.1161443059999998</v>
      </c>
      <c r="O2125">
        <v>-3.2213596550000001</v>
      </c>
      <c r="P2125">
        <v>-3.0168288830000001</v>
      </c>
      <c r="Q2125">
        <v>-2.658900032</v>
      </c>
      <c r="R2125">
        <v>-0.15588096400000001</v>
      </c>
      <c r="S2125">
        <v>-0.152218094</v>
      </c>
      <c r="T2125">
        <v>-0.155807215</v>
      </c>
      <c r="U2125">
        <v>-0.161067983</v>
      </c>
      <c r="V2125">
        <v>-0.15084144399999999</v>
      </c>
      <c r="W2125">
        <v>-0.13294500200000001</v>
      </c>
      <c r="X2125">
        <v>2.1147589999999999E-3</v>
      </c>
      <c r="Y2125">
        <v>-1.1717909999999999E-3</v>
      </c>
      <c r="Z2125">
        <v>0.813870655</v>
      </c>
      <c r="AA2125">
        <v>5.9042950000000004E-3</v>
      </c>
      <c r="AB2125">
        <v>1.5339808E-2</v>
      </c>
      <c r="AC2125">
        <v>0.78044636599999995</v>
      </c>
    </row>
    <row r="2126" spans="1:29" x14ac:dyDescent="0.3">
      <c r="A2126">
        <v>21.24</v>
      </c>
      <c r="B2126">
        <v>28.2</v>
      </c>
      <c r="C2126">
        <v>-65</v>
      </c>
      <c r="D2126">
        <v>-65</v>
      </c>
      <c r="E2126">
        <v>-65</v>
      </c>
      <c r="F2126">
        <v>-60.94230769</v>
      </c>
      <c r="G2126">
        <v>-58.40384615</v>
      </c>
      <c r="H2126">
        <v>-60.70192308</v>
      </c>
      <c r="I2126">
        <v>-64</v>
      </c>
      <c r="J2126">
        <v>-46</v>
      </c>
      <c r="K2126">
        <v>-64</v>
      </c>
      <c r="L2126">
        <v>-3.1161443059999998</v>
      </c>
      <c r="M2126">
        <v>-2.9863459309999998</v>
      </c>
      <c r="N2126">
        <v>-3.1038527930000002</v>
      </c>
      <c r="O2126">
        <v>-3.272492347</v>
      </c>
      <c r="P2126">
        <v>-2.3521038750000001</v>
      </c>
      <c r="Q2126">
        <v>-3.272492347</v>
      </c>
      <c r="R2126">
        <v>-0.155807215</v>
      </c>
      <c r="S2126">
        <v>-0.14931729699999999</v>
      </c>
      <c r="T2126">
        <v>-0.15519263999999999</v>
      </c>
      <c r="U2126">
        <v>-0.163624617</v>
      </c>
      <c r="V2126">
        <v>-0.117605194</v>
      </c>
      <c r="W2126">
        <v>-0.163624617</v>
      </c>
      <c r="X2126">
        <v>3.7469560000000001E-3</v>
      </c>
      <c r="Y2126">
        <v>-1.7535890000000001E-3</v>
      </c>
      <c r="Z2126">
        <v>0.80757394999999998</v>
      </c>
      <c r="AA2126">
        <v>2.6569327E-2</v>
      </c>
      <c r="AB2126">
        <v>-1.5339808E-2</v>
      </c>
      <c r="AC2126">
        <v>0.78044636599999995</v>
      </c>
    </row>
    <row r="2127" spans="1:29" x14ac:dyDescent="0.3">
      <c r="A2127">
        <v>21.25</v>
      </c>
      <c r="B2127">
        <v>28.2</v>
      </c>
      <c r="C2127">
        <v>-65</v>
      </c>
      <c r="D2127">
        <v>-65</v>
      </c>
      <c r="E2127">
        <v>-65</v>
      </c>
      <c r="F2127">
        <v>-60.83653846</v>
      </c>
      <c r="G2127">
        <v>-57.25961538</v>
      </c>
      <c r="H2127">
        <v>-60.35576923</v>
      </c>
      <c r="I2127">
        <v>-62</v>
      </c>
      <c r="J2127">
        <v>-60</v>
      </c>
      <c r="K2127">
        <v>-65</v>
      </c>
      <c r="L2127">
        <v>-3.1107360399999999</v>
      </c>
      <c r="M2127">
        <v>-2.9278383309999998</v>
      </c>
      <c r="N2127">
        <v>-3.0861530149999998</v>
      </c>
      <c r="O2127">
        <v>-3.1702269620000001</v>
      </c>
      <c r="P2127">
        <v>-3.0679615760000001</v>
      </c>
      <c r="Q2127">
        <v>-3.32362504</v>
      </c>
      <c r="R2127">
        <v>-0.155536802</v>
      </c>
      <c r="S2127">
        <v>-0.14639191700000001</v>
      </c>
      <c r="T2127">
        <v>-0.15430765099999999</v>
      </c>
      <c r="U2127">
        <v>-0.158511348</v>
      </c>
      <c r="V2127">
        <v>-0.15339807899999999</v>
      </c>
      <c r="W2127">
        <v>-0.166181252</v>
      </c>
      <c r="X2127">
        <v>5.2798020000000001E-3</v>
      </c>
      <c r="Y2127">
        <v>-2.2288609999999999E-3</v>
      </c>
      <c r="Z2127">
        <v>0.80041468299999996</v>
      </c>
      <c r="AA2127">
        <v>2.952147E-3</v>
      </c>
      <c r="AB2127">
        <v>-6.8176920000000002E-3</v>
      </c>
      <c r="AC2127">
        <v>0.83875557700000003</v>
      </c>
    </row>
    <row r="2128" spans="1:29" x14ac:dyDescent="0.3">
      <c r="A2128">
        <v>21.26</v>
      </c>
      <c r="B2128">
        <v>28.2</v>
      </c>
      <c r="C2128">
        <v>-65</v>
      </c>
      <c r="D2128">
        <v>-65</v>
      </c>
      <c r="E2128">
        <v>-65</v>
      </c>
      <c r="F2128">
        <v>-60.72115385</v>
      </c>
      <c r="G2128">
        <v>-56.76923077</v>
      </c>
      <c r="H2128">
        <v>-59.08653846</v>
      </c>
      <c r="I2128">
        <v>-50</v>
      </c>
      <c r="J2128">
        <v>-59</v>
      </c>
      <c r="K2128">
        <v>-63</v>
      </c>
      <c r="L2128">
        <v>-3.1048361139999998</v>
      </c>
      <c r="M2128">
        <v>-2.9027636449999998</v>
      </c>
      <c r="N2128">
        <v>-3.0212538269999998</v>
      </c>
      <c r="O2128">
        <v>-2.556634646</v>
      </c>
      <c r="P2128">
        <v>-3.0168288830000001</v>
      </c>
      <c r="Q2128">
        <v>-3.2213596550000001</v>
      </c>
      <c r="R2128">
        <v>-0.15524180600000001</v>
      </c>
      <c r="S2128">
        <v>-0.145138182</v>
      </c>
      <c r="T2128">
        <v>-0.151062691</v>
      </c>
      <c r="U2128">
        <v>-0.127831732</v>
      </c>
      <c r="V2128">
        <v>-0.15084144399999999</v>
      </c>
      <c r="W2128">
        <v>-0.161067983</v>
      </c>
      <c r="X2128">
        <v>5.8333300000000003E-3</v>
      </c>
      <c r="Y2128">
        <v>-5.8179800000000002E-4</v>
      </c>
      <c r="Z2128">
        <v>0.79200470099999998</v>
      </c>
      <c r="AA2128">
        <v>-1.3284663E-2</v>
      </c>
      <c r="AB2128">
        <v>-1.4487596E-2</v>
      </c>
      <c r="AC2128">
        <v>0.77147571800000003</v>
      </c>
    </row>
    <row r="2129" spans="1:29" x14ac:dyDescent="0.3">
      <c r="A2129">
        <v>21.27</v>
      </c>
      <c r="B2129">
        <v>28.2</v>
      </c>
      <c r="C2129">
        <v>-65</v>
      </c>
      <c r="D2129">
        <v>-65</v>
      </c>
      <c r="E2129">
        <v>-65</v>
      </c>
      <c r="F2129">
        <v>-61.64423077</v>
      </c>
      <c r="G2129">
        <v>-57.39423077</v>
      </c>
      <c r="H2129">
        <v>-58.45192308</v>
      </c>
      <c r="I2129">
        <v>-64</v>
      </c>
      <c r="J2129">
        <v>-59</v>
      </c>
      <c r="K2129">
        <v>-61</v>
      </c>
      <c r="L2129">
        <v>-3.1520355229999999</v>
      </c>
      <c r="M2129">
        <v>-2.934721578</v>
      </c>
      <c r="N2129">
        <v>-2.9888042339999998</v>
      </c>
      <c r="O2129">
        <v>-3.272492347</v>
      </c>
      <c r="P2129">
        <v>-3.0168288830000001</v>
      </c>
      <c r="Q2129">
        <v>-3.1190942690000001</v>
      </c>
      <c r="R2129">
        <v>-0.157601776</v>
      </c>
      <c r="S2129">
        <v>-0.14673607899999999</v>
      </c>
      <c r="T2129">
        <v>-0.14944021199999999</v>
      </c>
      <c r="U2129">
        <v>-0.163624617</v>
      </c>
      <c r="V2129">
        <v>-0.15084144399999999</v>
      </c>
      <c r="W2129">
        <v>-0.15595471299999999</v>
      </c>
      <c r="X2129">
        <v>6.273313E-3</v>
      </c>
      <c r="Y2129">
        <v>1.819144E-3</v>
      </c>
      <c r="Z2129">
        <v>0.79610187099999996</v>
      </c>
      <c r="AA2129">
        <v>7.3803690000000003E-3</v>
      </c>
      <c r="AB2129">
        <v>8.5221199999999998E-4</v>
      </c>
      <c r="AC2129">
        <v>0.82529960499999999</v>
      </c>
    </row>
    <row r="2130" spans="1:29" x14ac:dyDescent="0.3">
      <c r="A2130">
        <v>21.28</v>
      </c>
      <c r="B2130">
        <v>28.2</v>
      </c>
      <c r="C2130">
        <v>-65</v>
      </c>
      <c r="D2130">
        <v>-65</v>
      </c>
      <c r="E2130">
        <v>-65</v>
      </c>
      <c r="F2130">
        <v>-61.92307692</v>
      </c>
      <c r="G2130">
        <v>-58.32692308</v>
      </c>
      <c r="H2130">
        <v>-57.69230769</v>
      </c>
      <c r="I2130">
        <v>-62</v>
      </c>
      <c r="J2130">
        <v>-58</v>
      </c>
      <c r="K2130">
        <v>-45</v>
      </c>
      <c r="L2130">
        <v>-3.1662936780000002</v>
      </c>
      <c r="M2130">
        <v>-2.9824126469999999</v>
      </c>
      <c r="N2130">
        <v>-2.9499630539999999</v>
      </c>
      <c r="O2130">
        <v>-3.1702269620000001</v>
      </c>
      <c r="P2130">
        <v>-2.9656961900000001</v>
      </c>
      <c r="Q2130">
        <v>-2.3009711820000001</v>
      </c>
      <c r="R2130">
        <v>-0.15831468400000001</v>
      </c>
      <c r="S2130">
        <v>-0.149120632</v>
      </c>
      <c r="T2130">
        <v>-0.14749815299999999</v>
      </c>
      <c r="U2130">
        <v>-0.158511348</v>
      </c>
      <c r="V2130">
        <v>-0.14828480899999999</v>
      </c>
      <c r="W2130">
        <v>-0.11504855899999999</v>
      </c>
      <c r="X2130">
        <v>5.3081880000000001E-3</v>
      </c>
      <c r="Y2130">
        <v>4.1463369999999999E-3</v>
      </c>
      <c r="Z2130">
        <v>0.79812889300000001</v>
      </c>
      <c r="AA2130">
        <v>5.9042950000000004E-3</v>
      </c>
      <c r="AB2130">
        <v>2.5566346E-2</v>
      </c>
      <c r="AC2130">
        <v>0.74007845000000005</v>
      </c>
    </row>
    <row r="2131" spans="1:29" x14ac:dyDescent="0.3">
      <c r="A2131">
        <v>21.29</v>
      </c>
      <c r="B2131">
        <v>28.2</v>
      </c>
      <c r="C2131">
        <v>-65</v>
      </c>
      <c r="D2131">
        <v>-65</v>
      </c>
      <c r="E2131">
        <v>-65</v>
      </c>
      <c r="F2131">
        <v>-61.97115385</v>
      </c>
      <c r="G2131">
        <v>-59.28846154</v>
      </c>
      <c r="H2131">
        <v>-56.91346154</v>
      </c>
      <c r="I2131">
        <v>-63</v>
      </c>
      <c r="J2131">
        <v>-60</v>
      </c>
      <c r="K2131">
        <v>-56</v>
      </c>
      <c r="L2131">
        <v>-3.1687519800000001</v>
      </c>
      <c r="M2131">
        <v>-3.0315786980000001</v>
      </c>
      <c r="N2131">
        <v>-2.9101385519999998</v>
      </c>
      <c r="O2131">
        <v>-3.2213596550000001</v>
      </c>
      <c r="P2131">
        <v>-3.0679615760000001</v>
      </c>
      <c r="Q2131">
        <v>-2.8634308040000001</v>
      </c>
      <c r="R2131">
        <v>-0.15843759900000001</v>
      </c>
      <c r="S2131">
        <v>-0.151578935</v>
      </c>
      <c r="T2131">
        <v>-0.14550692800000001</v>
      </c>
      <c r="U2131">
        <v>-0.161067983</v>
      </c>
      <c r="V2131">
        <v>-0.15339807899999999</v>
      </c>
      <c r="W2131">
        <v>-0.14317154000000001</v>
      </c>
      <c r="X2131">
        <v>3.9598519999999998E-3</v>
      </c>
      <c r="Y2131">
        <v>6.3342260000000001E-3</v>
      </c>
      <c r="Z2131">
        <v>0.799163968</v>
      </c>
      <c r="AA2131">
        <v>4.4282210000000004E-3</v>
      </c>
      <c r="AB2131">
        <v>9.374327E-3</v>
      </c>
      <c r="AC2131">
        <v>0.80287298500000004</v>
      </c>
    </row>
    <row r="2132" spans="1:29" x14ac:dyDescent="0.3">
      <c r="A2132">
        <v>21.3</v>
      </c>
      <c r="B2132">
        <v>28.2</v>
      </c>
      <c r="C2132">
        <v>-65</v>
      </c>
      <c r="D2132">
        <v>-65</v>
      </c>
      <c r="E2132">
        <v>-65</v>
      </c>
      <c r="F2132">
        <v>-61.86538462</v>
      </c>
      <c r="G2132">
        <v>-60.40384615</v>
      </c>
      <c r="H2132">
        <v>-56.69230769</v>
      </c>
      <c r="I2132">
        <v>-61</v>
      </c>
      <c r="J2132">
        <v>-48</v>
      </c>
      <c r="K2132">
        <v>-54</v>
      </c>
      <c r="L2132">
        <v>-3.1633437149999999</v>
      </c>
      <c r="M2132">
        <v>-3.0886113169999998</v>
      </c>
      <c r="N2132">
        <v>-2.8988303609999999</v>
      </c>
      <c r="O2132">
        <v>-3.1190942690000001</v>
      </c>
      <c r="P2132">
        <v>-2.4543692610000001</v>
      </c>
      <c r="Q2132">
        <v>-2.761165418</v>
      </c>
      <c r="R2132">
        <v>-0.15816718599999999</v>
      </c>
      <c r="S2132">
        <v>-0.15443056599999999</v>
      </c>
      <c r="T2132">
        <v>-0.14494151799999999</v>
      </c>
      <c r="U2132">
        <v>-0.15595471299999999</v>
      </c>
      <c r="V2132">
        <v>-0.122718463</v>
      </c>
      <c r="W2132">
        <v>-0.13805827100000001</v>
      </c>
      <c r="X2132">
        <v>2.157338E-3</v>
      </c>
      <c r="Y2132">
        <v>7.5715720000000004E-3</v>
      </c>
      <c r="Z2132">
        <v>0.80270047300000003</v>
      </c>
      <c r="AA2132">
        <v>1.9188957999999999E-2</v>
      </c>
      <c r="AB2132">
        <v>8.5221199999999998E-4</v>
      </c>
      <c r="AC2132">
        <v>0.73110780200000003</v>
      </c>
    </row>
    <row r="2133" spans="1:29" x14ac:dyDescent="0.3">
      <c r="A2133">
        <v>21.31</v>
      </c>
      <c r="B2133">
        <v>28.2</v>
      </c>
      <c r="C2133">
        <v>-65</v>
      </c>
      <c r="D2133">
        <v>-65</v>
      </c>
      <c r="E2133">
        <v>-65</v>
      </c>
      <c r="F2133">
        <v>-61.43269231</v>
      </c>
      <c r="G2133">
        <v>-60.94230769</v>
      </c>
      <c r="H2133">
        <v>-55.86538462</v>
      </c>
      <c r="I2133">
        <v>-47</v>
      </c>
      <c r="J2133">
        <v>-60</v>
      </c>
      <c r="K2133">
        <v>-50</v>
      </c>
      <c r="L2133">
        <v>-3.1412189920000002</v>
      </c>
      <c r="M2133">
        <v>-3.1161443059999998</v>
      </c>
      <c r="N2133">
        <v>-2.8565475569999998</v>
      </c>
      <c r="O2133">
        <v>-2.4032365680000001</v>
      </c>
      <c r="P2133">
        <v>-3.0679615760000001</v>
      </c>
      <c r="Q2133">
        <v>-2.556634646</v>
      </c>
      <c r="R2133">
        <v>-0.15706095</v>
      </c>
      <c r="S2133">
        <v>-0.155807215</v>
      </c>
      <c r="T2133">
        <v>-0.142827378</v>
      </c>
      <c r="U2133">
        <v>-0.120161828</v>
      </c>
      <c r="V2133">
        <v>-0.15339807899999999</v>
      </c>
      <c r="W2133">
        <v>-0.127831732</v>
      </c>
      <c r="X2133">
        <v>7.2384399999999996E-4</v>
      </c>
      <c r="Y2133">
        <v>9.0711360000000005E-3</v>
      </c>
      <c r="Z2133">
        <v>0.79946586399999997</v>
      </c>
      <c r="AA2133">
        <v>-1.9188957999999999E-2</v>
      </c>
      <c r="AB2133">
        <v>5.9654809999999999E-3</v>
      </c>
      <c r="AC2133">
        <v>0.70419585900000004</v>
      </c>
    </row>
    <row r="2134" spans="1:29" x14ac:dyDescent="0.3">
      <c r="A2134">
        <v>21.32</v>
      </c>
      <c r="B2134">
        <v>28.2</v>
      </c>
      <c r="C2134">
        <v>-65</v>
      </c>
      <c r="D2134">
        <v>-65</v>
      </c>
      <c r="E2134">
        <v>-65</v>
      </c>
      <c r="F2134">
        <v>-61.25</v>
      </c>
      <c r="G2134">
        <v>-60.91346154</v>
      </c>
      <c r="H2134">
        <v>-55.25961538</v>
      </c>
      <c r="I2134">
        <v>-119</v>
      </c>
      <c r="J2134">
        <v>-58</v>
      </c>
      <c r="K2134">
        <v>-53</v>
      </c>
      <c r="L2134">
        <v>-3.131877442</v>
      </c>
      <c r="M2134">
        <v>-3.1146693239999999</v>
      </c>
      <c r="N2134">
        <v>-2.8255729449999998</v>
      </c>
      <c r="O2134">
        <v>-6.0847904589999997</v>
      </c>
      <c r="P2134">
        <v>-2.9656961900000001</v>
      </c>
      <c r="Q2134">
        <v>-2.710032725</v>
      </c>
      <c r="R2134">
        <v>-0.156593872</v>
      </c>
      <c r="S2134">
        <v>-0.15573346599999999</v>
      </c>
      <c r="T2134">
        <v>-0.14127864700000001</v>
      </c>
      <c r="U2134">
        <v>-0.30423952300000001</v>
      </c>
      <c r="V2134">
        <v>-0.14828480899999999</v>
      </c>
      <c r="W2134">
        <v>-0.13550163600000001</v>
      </c>
      <c r="X2134">
        <v>4.96756E-4</v>
      </c>
      <c r="Y2134">
        <v>9.9233480000000002E-3</v>
      </c>
      <c r="Z2134">
        <v>0.79579997499999999</v>
      </c>
      <c r="AA2134">
        <v>9.0040495999999998E-2</v>
      </c>
      <c r="AB2134">
        <v>6.0507020000000002E-2</v>
      </c>
      <c r="AC2134">
        <v>1.031624506</v>
      </c>
    </row>
    <row r="2135" spans="1:29" x14ac:dyDescent="0.3">
      <c r="A2135">
        <v>21.33</v>
      </c>
      <c r="B2135">
        <v>28.2</v>
      </c>
      <c r="C2135">
        <v>-65</v>
      </c>
      <c r="D2135">
        <v>-65</v>
      </c>
      <c r="E2135">
        <v>-65</v>
      </c>
      <c r="F2135">
        <v>-61.02884615</v>
      </c>
      <c r="G2135">
        <v>-60.78846154</v>
      </c>
      <c r="H2135">
        <v>-54.69230769</v>
      </c>
      <c r="I2135">
        <v>0</v>
      </c>
      <c r="J2135">
        <v>-56</v>
      </c>
      <c r="K2135">
        <v>-54</v>
      </c>
      <c r="L2135">
        <v>-3.12056925</v>
      </c>
      <c r="M2135">
        <v>-3.108277738</v>
      </c>
      <c r="N2135">
        <v>-2.7965649749999999</v>
      </c>
      <c r="O2135">
        <v>0</v>
      </c>
      <c r="P2135">
        <v>-2.8634308040000001</v>
      </c>
      <c r="Q2135">
        <v>-2.761165418</v>
      </c>
      <c r="R2135">
        <v>-0.15602846300000001</v>
      </c>
      <c r="S2135">
        <v>-0.155413887</v>
      </c>
      <c r="T2135">
        <v>-0.13982824899999999</v>
      </c>
      <c r="U2135">
        <v>0</v>
      </c>
      <c r="V2135">
        <v>-0.14317154000000001</v>
      </c>
      <c r="W2135">
        <v>-0.13805827100000001</v>
      </c>
      <c r="X2135">
        <v>3.5482500000000002E-4</v>
      </c>
      <c r="Y2135">
        <v>1.0595284E-2</v>
      </c>
      <c r="Z2135">
        <v>0.79170280400000004</v>
      </c>
      <c r="AA2135">
        <v>-8.2660127E-2</v>
      </c>
      <c r="AB2135">
        <v>-4.4315001E-2</v>
      </c>
      <c r="AC2135">
        <v>0.49338563400000002</v>
      </c>
    </row>
    <row r="2136" spans="1:29" x14ac:dyDescent="0.3">
      <c r="A2136">
        <v>21.34</v>
      </c>
      <c r="B2136">
        <v>28.2</v>
      </c>
      <c r="C2136">
        <v>-65</v>
      </c>
      <c r="D2136">
        <v>-65</v>
      </c>
      <c r="E2136">
        <v>-65</v>
      </c>
      <c r="F2136">
        <v>-60.75</v>
      </c>
      <c r="G2136">
        <v>-60.59615385</v>
      </c>
      <c r="H2136">
        <v>-54.32692308</v>
      </c>
      <c r="I2136">
        <v>-112</v>
      </c>
      <c r="J2136">
        <v>-58</v>
      </c>
      <c r="K2136">
        <v>-43</v>
      </c>
      <c r="L2136">
        <v>-3.1063110950000001</v>
      </c>
      <c r="M2136">
        <v>-3.0984445269999998</v>
      </c>
      <c r="N2136">
        <v>-2.7778818749999998</v>
      </c>
      <c r="O2136">
        <v>-5.7268616080000001</v>
      </c>
      <c r="P2136">
        <v>-2.9656961900000001</v>
      </c>
      <c r="Q2136">
        <v>-2.198705796</v>
      </c>
      <c r="R2136">
        <v>-0.15531555499999999</v>
      </c>
      <c r="S2136">
        <v>-0.154922226</v>
      </c>
      <c r="T2136">
        <v>-0.138894094</v>
      </c>
      <c r="U2136">
        <v>-0.28634308000000003</v>
      </c>
      <c r="V2136">
        <v>-0.14828480899999999</v>
      </c>
      <c r="W2136">
        <v>-0.10993529</v>
      </c>
      <c r="X2136">
        <v>2.2708799999999999E-4</v>
      </c>
      <c r="Y2136">
        <v>1.0816531000000001E-2</v>
      </c>
      <c r="Z2136">
        <v>0.78795065799999997</v>
      </c>
      <c r="AA2136">
        <v>7.9707979999999998E-2</v>
      </c>
      <c r="AB2136">
        <v>7.1585770000000007E-2</v>
      </c>
      <c r="AC2136">
        <v>0.95537399899999997</v>
      </c>
    </row>
    <row r="2137" spans="1:29" x14ac:dyDescent="0.3">
      <c r="A2137">
        <v>21.35</v>
      </c>
      <c r="B2137">
        <v>28.2</v>
      </c>
      <c r="C2137">
        <v>-65</v>
      </c>
      <c r="D2137">
        <v>-65</v>
      </c>
      <c r="E2137">
        <v>-65</v>
      </c>
      <c r="F2137">
        <v>-60.38461538</v>
      </c>
      <c r="G2137">
        <v>-60.68269231</v>
      </c>
      <c r="H2137">
        <v>-54.13461538</v>
      </c>
      <c r="I2137">
        <v>-43</v>
      </c>
      <c r="J2137">
        <v>-106</v>
      </c>
      <c r="K2137">
        <v>-108</v>
      </c>
      <c r="L2137">
        <v>-3.0876279960000002</v>
      </c>
      <c r="M2137">
        <v>-3.1028694720000001</v>
      </c>
      <c r="N2137">
        <v>-2.7680486649999998</v>
      </c>
      <c r="O2137">
        <v>-2.198705796</v>
      </c>
      <c r="P2137">
        <v>-5.4200654510000001</v>
      </c>
      <c r="Q2137">
        <v>-5.5223308360000001</v>
      </c>
      <c r="R2137">
        <v>-0.1543814</v>
      </c>
      <c r="S2137">
        <v>-0.155143474</v>
      </c>
      <c r="T2137">
        <v>-0.13840243299999999</v>
      </c>
      <c r="U2137">
        <v>-0.10993529</v>
      </c>
      <c r="V2137">
        <v>-0.27100327299999999</v>
      </c>
      <c r="W2137">
        <v>-0.27611654200000002</v>
      </c>
      <c r="X2137">
        <v>-4.3998399999999998E-4</v>
      </c>
      <c r="Y2137">
        <v>1.0906669000000001E-2</v>
      </c>
      <c r="Z2137">
        <v>0.78583738000000003</v>
      </c>
      <c r="AA2137">
        <v>-9.2992643E-2</v>
      </c>
      <c r="AB2137">
        <v>-5.7098174000000002E-2</v>
      </c>
      <c r="AC2137">
        <v>1.152728253</v>
      </c>
    </row>
    <row r="2138" spans="1:29" x14ac:dyDescent="0.3">
      <c r="A2138">
        <v>21.36</v>
      </c>
      <c r="B2138">
        <v>28.2</v>
      </c>
      <c r="C2138">
        <v>-65</v>
      </c>
      <c r="D2138">
        <v>-65</v>
      </c>
      <c r="E2138">
        <v>-65</v>
      </c>
      <c r="F2138">
        <v>-60.07692308</v>
      </c>
      <c r="G2138">
        <v>-61.01923077</v>
      </c>
      <c r="H2138">
        <v>-53.67307692</v>
      </c>
      <c r="I2138">
        <v>-56</v>
      </c>
      <c r="J2138">
        <v>-58</v>
      </c>
      <c r="K2138">
        <v>0</v>
      </c>
      <c r="L2138">
        <v>-3.07189486</v>
      </c>
      <c r="M2138">
        <v>-3.1200775900000002</v>
      </c>
      <c r="N2138">
        <v>-2.7444489609999998</v>
      </c>
      <c r="O2138">
        <v>-2.8634308040000001</v>
      </c>
      <c r="P2138">
        <v>-2.9656961900000001</v>
      </c>
      <c r="Q2138">
        <v>0</v>
      </c>
      <c r="R2138">
        <v>-0.15359474300000001</v>
      </c>
      <c r="S2138">
        <v>-0.15600387900000001</v>
      </c>
      <c r="T2138">
        <v>-0.137222448</v>
      </c>
      <c r="U2138">
        <v>-0.14317154000000001</v>
      </c>
      <c r="V2138">
        <v>-0.14828480899999999</v>
      </c>
      <c r="W2138">
        <v>0</v>
      </c>
      <c r="X2138">
        <v>-1.3909160000000001E-3</v>
      </c>
      <c r="Y2138">
        <v>1.1717909E-2</v>
      </c>
      <c r="Z2138">
        <v>0.78389661499999996</v>
      </c>
      <c r="AA2138">
        <v>-2.952147E-3</v>
      </c>
      <c r="AB2138">
        <v>9.7152116999999996E-2</v>
      </c>
      <c r="AC2138">
        <v>0.51132692899999999</v>
      </c>
    </row>
    <row r="2139" spans="1:29" x14ac:dyDescent="0.3">
      <c r="A2139">
        <v>21.37</v>
      </c>
      <c r="B2139">
        <v>28.2</v>
      </c>
      <c r="C2139">
        <v>-65</v>
      </c>
      <c r="D2139">
        <v>-65</v>
      </c>
      <c r="E2139">
        <v>-65</v>
      </c>
      <c r="F2139">
        <v>-59.47115385</v>
      </c>
      <c r="G2139">
        <v>-61.24038462</v>
      </c>
      <c r="H2139">
        <v>-53.28846154</v>
      </c>
      <c r="I2139">
        <v>-57</v>
      </c>
      <c r="J2139">
        <v>-59</v>
      </c>
      <c r="K2139">
        <v>-104</v>
      </c>
      <c r="L2139">
        <v>-3.0409202479999999</v>
      </c>
      <c r="M2139">
        <v>-3.1313857810000001</v>
      </c>
      <c r="N2139">
        <v>-2.7247825410000002</v>
      </c>
      <c r="O2139">
        <v>-2.9145634970000001</v>
      </c>
      <c r="P2139">
        <v>-3.0168288830000001</v>
      </c>
      <c r="Q2139">
        <v>-5.3178000650000001</v>
      </c>
      <c r="R2139">
        <v>-0.15204601200000001</v>
      </c>
      <c r="S2139">
        <v>-0.156569289</v>
      </c>
      <c r="T2139">
        <v>-0.13623912699999999</v>
      </c>
      <c r="U2139">
        <v>-0.14572817499999999</v>
      </c>
      <c r="V2139">
        <v>-0.15084144399999999</v>
      </c>
      <c r="W2139">
        <v>-0.26589000299999999</v>
      </c>
      <c r="X2139">
        <v>-2.611515E-3</v>
      </c>
      <c r="Y2139">
        <v>1.2045682E-2</v>
      </c>
      <c r="Z2139">
        <v>0.78044636599999995</v>
      </c>
      <c r="AA2139">
        <v>-2.952147E-3</v>
      </c>
      <c r="AB2139">
        <v>-7.8403461999999993E-2</v>
      </c>
      <c r="AC2139">
        <v>0.98677126699999995</v>
      </c>
    </row>
    <row r="2140" spans="1:29" x14ac:dyDescent="0.3">
      <c r="A2140">
        <v>21.38</v>
      </c>
      <c r="B2140">
        <v>28.2</v>
      </c>
      <c r="C2140">
        <v>-65</v>
      </c>
      <c r="D2140">
        <v>-65</v>
      </c>
      <c r="E2140">
        <v>-65</v>
      </c>
      <c r="F2140">
        <v>-58.92307692</v>
      </c>
      <c r="G2140">
        <v>-61.31730769</v>
      </c>
      <c r="H2140">
        <v>-52.93269231</v>
      </c>
      <c r="I2140">
        <v>-57</v>
      </c>
      <c r="J2140">
        <v>-59</v>
      </c>
      <c r="K2140">
        <v>0</v>
      </c>
      <c r="L2140">
        <v>-3.0128955990000001</v>
      </c>
      <c r="M2140">
        <v>-3.135319065</v>
      </c>
      <c r="N2140">
        <v>-2.706591102</v>
      </c>
      <c r="O2140">
        <v>-2.9145634970000001</v>
      </c>
      <c r="P2140">
        <v>-3.0168288830000001</v>
      </c>
      <c r="Q2140">
        <v>0</v>
      </c>
      <c r="R2140">
        <v>-0.15064478000000001</v>
      </c>
      <c r="S2140">
        <v>-0.15676595300000001</v>
      </c>
      <c r="T2140">
        <v>-0.13532955499999999</v>
      </c>
      <c r="U2140">
        <v>-0.14572817499999999</v>
      </c>
      <c r="V2140">
        <v>-0.15084144399999999</v>
      </c>
      <c r="W2140">
        <v>0</v>
      </c>
      <c r="X2140">
        <v>-3.5340609999999998E-3</v>
      </c>
      <c r="Y2140">
        <v>1.2250541E-2</v>
      </c>
      <c r="Z2140">
        <v>0.77673734800000005</v>
      </c>
      <c r="AA2140">
        <v>-2.952147E-3</v>
      </c>
      <c r="AB2140">
        <v>9.8856540000000007E-2</v>
      </c>
      <c r="AC2140">
        <v>0.52029757700000001</v>
      </c>
    </row>
    <row r="2141" spans="1:29" x14ac:dyDescent="0.3">
      <c r="A2141">
        <v>21.39</v>
      </c>
      <c r="B2141">
        <v>28.2</v>
      </c>
      <c r="C2141">
        <v>-65</v>
      </c>
      <c r="D2141">
        <v>-65</v>
      </c>
      <c r="E2141">
        <v>-65</v>
      </c>
      <c r="F2141">
        <v>-58.42307692</v>
      </c>
      <c r="G2141">
        <v>-61.25</v>
      </c>
      <c r="H2141">
        <v>-52.93269231</v>
      </c>
      <c r="I2141">
        <v>-58</v>
      </c>
      <c r="J2141">
        <v>-46</v>
      </c>
      <c r="K2141">
        <v>-88</v>
      </c>
      <c r="L2141">
        <v>-2.9873292519999999</v>
      </c>
      <c r="M2141">
        <v>-3.131877442</v>
      </c>
      <c r="N2141">
        <v>-2.706591102</v>
      </c>
      <c r="O2141">
        <v>-2.9656961900000001</v>
      </c>
      <c r="P2141">
        <v>-2.3521038750000001</v>
      </c>
      <c r="Q2141">
        <v>-4.4996769780000001</v>
      </c>
      <c r="R2141">
        <v>-0.149366463</v>
      </c>
      <c r="S2141">
        <v>-0.156593872</v>
      </c>
      <c r="T2141">
        <v>-0.13532955499999999</v>
      </c>
      <c r="U2141">
        <v>-0.14828480899999999</v>
      </c>
      <c r="V2141">
        <v>-0.117605194</v>
      </c>
      <c r="W2141">
        <v>-0.22498384900000001</v>
      </c>
      <c r="X2141">
        <v>-4.1727470000000001E-3</v>
      </c>
      <c r="Y2141">
        <v>1.1767075E-2</v>
      </c>
      <c r="Z2141">
        <v>0.77419278899999999</v>
      </c>
      <c r="AA2141">
        <v>1.7712884000000002E-2</v>
      </c>
      <c r="AB2141">
        <v>-6.1359232E-2</v>
      </c>
      <c r="AC2141">
        <v>0.86118219699999998</v>
      </c>
    </row>
    <row r="2142" spans="1:29" x14ac:dyDescent="0.3">
      <c r="A2142">
        <v>21.4</v>
      </c>
      <c r="B2142">
        <v>28.2</v>
      </c>
      <c r="C2142">
        <v>-65</v>
      </c>
      <c r="D2142">
        <v>-65</v>
      </c>
      <c r="E2142">
        <v>-65</v>
      </c>
      <c r="F2142">
        <v>-57.52884615</v>
      </c>
      <c r="G2142">
        <v>-60.60576923</v>
      </c>
      <c r="H2142">
        <v>-52.74038462</v>
      </c>
      <c r="I2142">
        <v>-60</v>
      </c>
      <c r="J2142">
        <v>-59</v>
      </c>
      <c r="K2142">
        <v>-50</v>
      </c>
      <c r="L2142">
        <v>-2.9416048250000002</v>
      </c>
      <c r="M2142">
        <v>-3.0989361880000001</v>
      </c>
      <c r="N2142">
        <v>-2.6967578919999999</v>
      </c>
      <c r="O2142">
        <v>-3.0679615760000001</v>
      </c>
      <c r="P2142">
        <v>-3.0168288830000001</v>
      </c>
      <c r="Q2142">
        <v>-2.556634646</v>
      </c>
      <c r="R2142">
        <v>-0.147080241</v>
      </c>
      <c r="S2142">
        <v>-0.15494680899999999</v>
      </c>
      <c r="T2142">
        <v>-0.13483789500000001</v>
      </c>
      <c r="U2142">
        <v>-0.15339807899999999</v>
      </c>
      <c r="V2142">
        <v>-0.15084144399999999</v>
      </c>
      <c r="W2142">
        <v>-0.127831732</v>
      </c>
      <c r="X2142">
        <v>-4.5417649999999997E-3</v>
      </c>
      <c r="Y2142">
        <v>1.0783754E-2</v>
      </c>
      <c r="Z2142">
        <v>0.76642972799999998</v>
      </c>
      <c r="AA2142">
        <v>1.476074E-3</v>
      </c>
      <c r="AB2142">
        <v>1.6192018999999998E-2</v>
      </c>
      <c r="AC2142">
        <v>0.75801974599999999</v>
      </c>
    </row>
    <row r="2143" spans="1:29" x14ac:dyDescent="0.3">
      <c r="A2143">
        <v>21.41</v>
      </c>
      <c r="B2143">
        <v>28.2</v>
      </c>
      <c r="C2143">
        <v>-65</v>
      </c>
      <c r="D2143">
        <v>-65</v>
      </c>
      <c r="E2143">
        <v>-65</v>
      </c>
      <c r="F2143">
        <v>-57.31730769</v>
      </c>
      <c r="G2143">
        <v>-59.60576923</v>
      </c>
      <c r="H2143">
        <v>-52.55769231</v>
      </c>
      <c r="I2143">
        <v>-48</v>
      </c>
      <c r="J2143">
        <v>-60</v>
      </c>
      <c r="K2143">
        <v>-48</v>
      </c>
      <c r="L2143">
        <v>-2.9307882940000001</v>
      </c>
      <c r="M2143">
        <v>-3.0478034950000001</v>
      </c>
      <c r="N2143">
        <v>-2.6874163420000001</v>
      </c>
      <c r="O2143">
        <v>-2.4543692610000001</v>
      </c>
      <c r="P2143">
        <v>-3.0679615760000001</v>
      </c>
      <c r="Q2143">
        <v>-2.4543692610000001</v>
      </c>
      <c r="R2143">
        <v>-0.14653941500000001</v>
      </c>
      <c r="S2143">
        <v>-0.15239017499999999</v>
      </c>
      <c r="T2143">
        <v>-0.134370817</v>
      </c>
      <c r="U2143">
        <v>-0.122718463</v>
      </c>
      <c r="V2143">
        <v>-0.15339807899999999</v>
      </c>
      <c r="W2143">
        <v>-0.122718463</v>
      </c>
      <c r="X2143">
        <v>-3.377938E-3</v>
      </c>
      <c r="Y2143">
        <v>1.0062652E-2</v>
      </c>
      <c r="Z2143">
        <v>0.76017615199999999</v>
      </c>
      <c r="AA2143">
        <v>-1.7712884000000002E-2</v>
      </c>
      <c r="AB2143">
        <v>1.0226539E-2</v>
      </c>
      <c r="AC2143">
        <v>0.69971053500000002</v>
      </c>
    </row>
    <row r="2144" spans="1:29" x14ac:dyDescent="0.3">
      <c r="A2144">
        <v>21.42</v>
      </c>
      <c r="B2144">
        <v>28.2</v>
      </c>
      <c r="C2144">
        <v>-65</v>
      </c>
      <c r="D2144">
        <v>-65</v>
      </c>
      <c r="E2144">
        <v>-65</v>
      </c>
      <c r="F2144">
        <v>-57.26923077</v>
      </c>
      <c r="G2144">
        <v>-58.57692308</v>
      </c>
      <c r="H2144">
        <v>-52.49038462</v>
      </c>
      <c r="I2144">
        <v>-59</v>
      </c>
      <c r="J2144">
        <v>-63</v>
      </c>
      <c r="K2144">
        <v>-49</v>
      </c>
      <c r="L2144">
        <v>-2.928329991</v>
      </c>
      <c r="M2144">
        <v>-2.9951958200000002</v>
      </c>
      <c r="N2144">
        <v>-2.683974718</v>
      </c>
      <c r="O2144">
        <v>-3.0168288830000001</v>
      </c>
      <c r="P2144">
        <v>-3.2213596550000001</v>
      </c>
      <c r="Q2144">
        <v>-2.5055019540000001</v>
      </c>
      <c r="R2144">
        <v>-0.1464165</v>
      </c>
      <c r="S2144">
        <v>-0.149759791</v>
      </c>
      <c r="T2144">
        <v>-0.13419873600000001</v>
      </c>
      <c r="U2144">
        <v>-0.15084144399999999</v>
      </c>
      <c r="V2144">
        <v>-0.161067983</v>
      </c>
      <c r="W2144">
        <v>-0.125275098</v>
      </c>
      <c r="X2144">
        <v>-1.9302500000000001E-3</v>
      </c>
      <c r="Y2144">
        <v>9.2596060000000001E-3</v>
      </c>
      <c r="Z2144">
        <v>0.75504390600000004</v>
      </c>
      <c r="AA2144">
        <v>-5.9042950000000004E-3</v>
      </c>
      <c r="AB2144">
        <v>2.0453077E-2</v>
      </c>
      <c r="AC2144">
        <v>0.76699039400000002</v>
      </c>
    </row>
    <row r="2145" spans="1:29" x14ac:dyDescent="0.3">
      <c r="A2145">
        <v>21.43</v>
      </c>
      <c r="B2145">
        <v>28.2</v>
      </c>
      <c r="C2145">
        <v>-65</v>
      </c>
      <c r="D2145">
        <v>-65</v>
      </c>
      <c r="E2145">
        <v>-65</v>
      </c>
      <c r="F2145">
        <v>-57.19230769</v>
      </c>
      <c r="G2145">
        <v>-57.42307692</v>
      </c>
      <c r="H2145">
        <v>-52.52884615</v>
      </c>
      <c r="I2145">
        <v>-59</v>
      </c>
      <c r="J2145">
        <v>-60</v>
      </c>
      <c r="K2145">
        <v>-39</v>
      </c>
      <c r="L2145">
        <v>-2.9243967070000001</v>
      </c>
      <c r="M2145">
        <v>-2.9361965589999999</v>
      </c>
      <c r="N2145">
        <v>-2.6859413600000002</v>
      </c>
      <c r="O2145">
        <v>-3.0168288830000001</v>
      </c>
      <c r="P2145">
        <v>-3.0679615760000001</v>
      </c>
      <c r="Q2145">
        <v>-1.994175024</v>
      </c>
      <c r="R2145">
        <v>-0.14621983499999999</v>
      </c>
      <c r="S2145">
        <v>-0.146809828</v>
      </c>
      <c r="T2145">
        <v>-0.13429706799999999</v>
      </c>
      <c r="U2145">
        <v>-0.15084144399999999</v>
      </c>
      <c r="V2145">
        <v>-0.15339807899999999</v>
      </c>
      <c r="W2145">
        <v>-9.9708750999999998E-2</v>
      </c>
      <c r="X2145">
        <v>-3.40632E-4</v>
      </c>
      <c r="Y2145">
        <v>8.1451760000000005E-3</v>
      </c>
      <c r="Z2145">
        <v>0.74969602000000002</v>
      </c>
      <c r="AA2145">
        <v>-1.476074E-3</v>
      </c>
      <c r="AB2145">
        <v>3.4940673999999998E-2</v>
      </c>
      <c r="AC2145">
        <v>0.70868118300000005</v>
      </c>
    </row>
    <row r="2146" spans="1:29" x14ac:dyDescent="0.3">
      <c r="A2146">
        <v>21.44</v>
      </c>
      <c r="B2146">
        <v>28.2</v>
      </c>
      <c r="C2146">
        <v>-65</v>
      </c>
      <c r="D2146">
        <v>-65</v>
      </c>
      <c r="E2146">
        <v>-65</v>
      </c>
      <c r="F2146">
        <v>-57.375</v>
      </c>
      <c r="G2146">
        <v>-56.83653846</v>
      </c>
      <c r="H2146">
        <v>-53.31730769</v>
      </c>
      <c r="I2146">
        <v>-59</v>
      </c>
      <c r="J2146">
        <v>-61</v>
      </c>
      <c r="K2146">
        <v>-51</v>
      </c>
      <c r="L2146">
        <v>-2.9337382569999999</v>
      </c>
      <c r="M2146">
        <v>-2.9062052679999999</v>
      </c>
      <c r="N2146">
        <v>-2.726257522</v>
      </c>
      <c r="O2146">
        <v>-3.0168288830000001</v>
      </c>
      <c r="P2146">
        <v>-3.1190942690000001</v>
      </c>
      <c r="Q2146">
        <v>-2.607767339</v>
      </c>
      <c r="R2146">
        <v>-0.146686913</v>
      </c>
      <c r="S2146">
        <v>-0.145310263</v>
      </c>
      <c r="T2146">
        <v>-0.136312876</v>
      </c>
      <c r="U2146">
        <v>-0.15084144399999999</v>
      </c>
      <c r="V2146">
        <v>-0.15595471299999999</v>
      </c>
      <c r="W2146">
        <v>-0.13038836700000001</v>
      </c>
      <c r="X2146">
        <v>7.9480900000000005E-4</v>
      </c>
      <c r="Y2146">
        <v>6.4571409999999996E-3</v>
      </c>
      <c r="Z2146">
        <v>0.75142114400000004</v>
      </c>
      <c r="AA2146">
        <v>-2.952147E-3</v>
      </c>
      <c r="AB2146">
        <v>1.5339808E-2</v>
      </c>
      <c r="AC2146">
        <v>0.76699039400000002</v>
      </c>
    </row>
    <row r="2147" spans="1:29" x14ac:dyDescent="0.3">
      <c r="A2147">
        <v>21.45</v>
      </c>
      <c r="B2147">
        <v>28.2</v>
      </c>
      <c r="C2147">
        <v>-65</v>
      </c>
      <c r="D2147">
        <v>-65</v>
      </c>
      <c r="E2147">
        <v>-65</v>
      </c>
      <c r="F2147">
        <v>-57.35576923</v>
      </c>
      <c r="G2147">
        <v>-56.83653846</v>
      </c>
      <c r="H2147">
        <v>-54.03846154</v>
      </c>
      <c r="I2147">
        <v>-58</v>
      </c>
      <c r="J2147">
        <v>-47</v>
      </c>
      <c r="K2147">
        <v>-52</v>
      </c>
      <c r="L2147">
        <v>-2.9327549359999998</v>
      </c>
      <c r="M2147">
        <v>-2.9062052679999999</v>
      </c>
      <c r="N2147">
        <v>-2.7631320599999998</v>
      </c>
      <c r="O2147">
        <v>-2.9656961900000001</v>
      </c>
      <c r="P2147">
        <v>-2.4032365680000001</v>
      </c>
      <c r="Q2147">
        <v>-2.658900032</v>
      </c>
      <c r="R2147">
        <v>-0.14663774700000001</v>
      </c>
      <c r="S2147">
        <v>-0.145310263</v>
      </c>
      <c r="T2147">
        <v>-0.13815660299999999</v>
      </c>
      <c r="U2147">
        <v>-0.14828480899999999</v>
      </c>
      <c r="V2147">
        <v>-0.120161828</v>
      </c>
      <c r="W2147">
        <v>-0.13294500200000001</v>
      </c>
      <c r="X2147">
        <v>7.6642300000000002E-4</v>
      </c>
      <c r="Y2147">
        <v>5.2116009999999997E-3</v>
      </c>
      <c r="Z2147">
        <v>0.75456949699999998</v>
      </c>
      <c r="AA2147">
        <v>1.6236811E-2</v>
      </c>
      <c r="AB2147">
        <v>8.5221199999999998E-4</v>
      </c>
      <c r="AC2147">
        <v>0.70419585900000004</v>
      </c>
    </row>
    <row r="2148" spans="1:29" x14ac:dyDescent="0.3">
      <c r="A2148">
        <v>21.46</v>
      </c>
      <c r="B2148">
        <v>28.2</v>
      </c>
      <c r="C2148">
        <v>-65</v>
      </c>
      <c r="D2148">
        <v>-65</v>
      </c>
      <c r="E2148">
        <v>-65</v>
      </c>
      <c r="F2148">
        <v>-57.38461538</v>
      </c>
      <c r="G2148">
        <v>-56.97115385</v>
      </c>
      <c r="H2148">
        <v>-54.82692308</v>
      </c>
      <c r="I2148">
        <v>-49</v>
      </c>
      <c r="J2148">
        <v>-57</v>
      </c>
      <c r="K2148">
        <v>-54</v>
      </c>
      <c r="L2148">
        <v>-2.9342299170000001</v>
      </c>
      <c r="M2148">
        <v>-2.9130885150000001</v>
      </c>
      <c r="N2148">
        <v>-2.8034482220000001</v>
      </c>
      <c r="O2148">
        <v>-2.5055019540000001</v>
      </c>
      <c r="P2148">
        <v>-2.9145634970000001</v>
      </c>
      <c r="Q2148">
        <v>-2.761165418</v>
      </c>
      <c r="R2148">
        <v>-0.146711496</v>
      </c>
      <c r="S2148">
        <v>-0.145654426</v>
      </c>
      <c r="T2148">
        <v>-0.140172411</v>
      </c>
      <c r="U2148">
        <v>-0.125275098</v>
      </c>
      <c r="V2148">
        <v>-0.14572817499999999</v>
      </c>
      <c r="W2148">
        <v>-0.13805827100000001</v>
      </c>
      <c r="X2148">
        <v>6.1030000000000004E-4</v>
      </c>
      <c r="Y2148">
        <v>4.0070330000000001E-3</v>
      </c>
      <c r="Z2148">
        <v>0.75883917999999995</v>
      </c>
      <c r="AA2148">
        <v>-1.1808590000000001E-2</v>
      </c>
      <c r="AB2148">
        <v>-1.704423E-3</v>
      </c>
      <c r="AC2148">
        <v>0.71765183099999996</v>
      </c>
    </row>
    <row r="2149" spans="1:29" x14ac:dyDescent="0.3">
      <c r="A2149">
        <v>21.47</v>
      </c>
      <c r="B2149">
        <v>28.2</v>
      </c>
      <c r="C2149">
        <v>-65</v>
      </c>
      <c r="D2149">
        <v>-65</v>
      </c>
      <c r="E2149">
        <v>-65</v>
      </c>
      <c r="F2149">
        <v>-57.55769231</v>
      </c>
      <c r="G2149">
        <v>-57.09615385</v>
      </c>
      <c r="H2149">
        <v>-55.49038462</v>
      </c>
      <c r="I2149">
        <v>-62</v>
      </c>
      <c r="J2149">
        <v>-57</v>
      </c>
      <c r="K2149">
        <v>-58</v>
      </c>
      <c r="L2149">
        <v>-2.9430798070000002</v>
      </c>
      <c r="M2149">
        <v>-2.9194801020000001</v>
      </c>
      <c r="N2149">
        <v>-2.837372797</v>
      </c>
      <c r="O2149">
        <v>-3.1702269620000001</v>
      </c>
      <c r="P2149">
        <v>-2.9145634970000001</v>
      </c>
      <c r="Q2149">
        <v>-2.9656961900000001</v>
      </c>
      <c r="R2149">
        <v>-0.14715399000000001</v>
      </c>
      <c r="S2149">
        <v>-0.14597400499999999</v>
      </c>
      <c r="T2149">
        <v>-0.14186863999999999</v>
      </c>
      <c r="U2149">
        <v>-0.158511348</v>
      </c>
      <c r="V2149">
        <v>-0.14572817499999999</v>
      </c>
      <c r="W2149">
        <v>-0.14828480899999999</v>
      </c>
      <c r="X2149">
        <v>6.8126500000000002E-4</v>
      </c>
      <c r="Y2149">
        <v>3.1302389999999999E-3</v>
      </c>
      <c r="Z2149">
        <v>0.76315199199999995</v>
      </c>
      <c r="AA2149">
        <v>7.3803690000000003E-3</v>
      </c>
      <c r="AB2149">
        <v>2.5566349999999998E-3</v>
      </c>
      <c r="AC2149">
        <v>0.79390233799999999</v>
      </c>
    </row>
    <row r="2150" spans="1:29" x14ac:dyDescent="0.3">
      <c r="A2150">
        <v>21.48</v>
      </c>
      <c r="B2150">
        <v>28.2</v>
      </c>
      <c r="C2150">
        <v>-65</v>
      </c>
      <c r="D2150">
        <v>-65</v>
      </c>
      <c r="E2150">
        <v>-65</v>
      </c>
      <c r="F2150">
        <v>-57.75</v>
      </c>
      <c r="G2150">
        <v>-56.97115385</v>
      </c>
      <c r="H2150">
        <v>-56</v>
      </c>
      <c r="I2150">
        <v>-62</v>
      </c>
      <c r="J2150">
        <v>-60</v>
      </c>
      <c r="K2150">
        <v>-59</v>
      </c>
      <c r="L2150">
        <v>-2.9529130170000002</v>
      </c>
      <c r="M2150">
        <v>-2.9130885150000001</v>
      </c>
      <c r="N2150">
        <v>-2.8634308040000001</v>
      </c>
      <c r="O2150">
        <v>-3.1702269620000001</v>
      </c>
      <c r="P2150">
        <v>-3.0679615760000001</v>
      </c>
      <c r="Q2150">
        <v>-3.0168288830000001</v>
      </c>
      <c r="R2150">
        <v>-0.14764565099999999</v>
      </c>
      <c r="S2150">
        <v>-0.145654426</v>
      </c>
      <c r="T2150">
        <v>-0.14317154000000001</v>
      </c>
      <c r="U2150">
        <v>-0.158511348</v>
      </c>
      <c r="V2150">
        <v>-0.15339807899999999</v>
      </c>
      <c r="W2150">
        <v>-0.15084144399999999</v>
      </c>
      <c r="X2150">
        <v>1.1496340000000001E-3</v>
      </c>
      <c r="Y2150">
        <v>2.318999E-3</v>
      </c>
      <c r="Z2150">
        <v>0.76573967899999995</v>
      </c>
      <c r="AA2150">
        <v>2.952147E-3</v>
      </c>
      <c r="AB2150">
        <v>3.4088460000000001E-3</v>
      </c>
      <c r="AC2150">
        <v>0.81184363299999995</v>
      </c>
    </row>
    <row r="2151" spans="1:29" x14ac:dyDescent="0.3">
      <c r="A2151">
        <v>21.49</v>
      </c>
      <c r="B2151">
        <v>28.2</v>
      </c>
      <c r="C2151">
        <v>-65</v>
      </c>
      <c r="D2151">
        <v>-65</v>
      </c>
      <c r="E2151">
        <v>-65</v>
      </c>
      <c r="F2151">
        <v>-57.77884615</v>
      </c>
      <c r="G2151">
        <v>-56.69230769</v>
      </c>
      <c r="H2151">
        <v>-56.75961538</v>
      </c>
      <c r="I2151">
        <v>-59</v>
      </c>
      <c r="J2151">
        <v>-57</v>
      </c>
      <c r="K2151">
        <v>-50</v>
      </c>
      <c r="L2151">
        <v>-2.9543879980000001</v>
      </c>
      <c r="M2151">
        <v>-2.8988303609999999</v>
      </c>
      <c r="N2151">
        <v>-2.902271984</v>
      </c>
      <c r="O2151">
        <v>-3.0168288830000001</v>
      </c>
      <c r="P2151">
        <v>-2.9145634970000001</v>
      </c>
      <c r="Q2151">
        <v>-2.556634646</v>
      </c>
      <c r="R2151">
        <v>-0.1477194</v>
      </c>
      <c r="S2151">
        <v>-0.14494151799999999</v>
      </c>
      <c r="T2151">
        <v>-0.14511359900000001</v>
      </c>
      <c r="U2151">
        <v>-0.15084144399999999</v>
      </c>
      <c r="V2151">
        <v>-0.14572817499999999</v>
      </c>
      <c r="W2151">
        <v>-0.127831732</v>
      </c>
      <c r="X2151">
        <v>1.6038109999999999E-3</v>
      </c>
      <c r="Y2151">
        <v>8.1123999999999996E-4</v>
      </c>
      <c r="Z2151">
        <v>0.76802546900000002</v>
      </c>
      <c r="AA2151">
        <v>2.952147E-3</v>
      </c>
      <c r="AB2151">
        <v>1.3635385E-2</v>
      </c>
      <c r="AC2151">
        <v>0.74456377399999996</v>
      </c>
    </row>
    <row r="2152" spans="1:29" x14ac:dyDescent="0.3">
      <c r="A2152">
        <v>21.5</v>
      </c>
      <c r="B2152">
        <v>28.2</v>
      </c>
      <c r="C2152">
        <v>-65</v>
      </c>
      <c r="D2152">
        <v>-65</v>
      </c>
      <c r="E2152">
        <v>-65</v>
      </c>
      <c r="F2152">
        <v>-57.55769231</v>
      </c>
      <c r="G2152">
        <v>-56.48076923</v>
      </c>
      <c r="H2152">
        <v>-57.375</v>
      </c>
      <c r="I2152">
        <v>-59</v>
      </c>
      <c r="J2152">
        <v>-47</v>
      </c>
      <c r="K2152">
        <v>-65</v>
      </c>
      <c r="L2152">
        <v>-2.9430798070000002</v>
      </c>
      <c r="M2152">
        <v>-2.8880138299999998</v>
      </c>
      <c r="N2152">
        <v>-2.9337382569999999</v>
      </c>
      <c r="O2152">
        <v>-3.0168288830000001</v>
      </c>
      <c r="P2152">
        <v>-2.4032365680000001</v>
      </c>
      <c r="Q2152">
        <v>-3.32362504</v>
      </c>
      <c r="R2152">
        <v>-0.14715399000000001</v>
      </c>
      <c r="S2152">
        <v>-0.144400691</v>
      </c>
      <c r="T2152">
        <v>-0.146686913</v>
      </c>
      <c r="U2152">
        <v>-0.15084144399999999</v>
      </c>
      <c r="V2152">
        <v>-0.120161828</v>
      </c>
      <c r="W2152">
        <v>-0.166181252</v>
      </c>
      <c r="X2152">
        <v>1.5896180000000001E-3</v>
      </c>
      <c r="Y2152">
        <v>-6.0638100000000002E-4</v>
      </c>
      <c r="Z2152">
        <v>0.76884490299999997</v>
      </c>
      <c r="AA2152">
        <v>1.7712884000000002E-2</v>
      </c>
      <c r="AB2152">
        <v>-2.0453077E-2</v>
      </c>
      <c r="AC2152">
        <v>0.76699039400000002</v>
      </c>
    </row>
    <row r="2153" spans="1:29" x14ac:dyDescent="0.3">
      <c r="A2153">
        <v>21.51</v>
      </c>
      <c r="B2153">
        <v>28.2</v>
      </c>
      <c r="C2153">
        <v>-65</v>
      </c>
      <c r="D2153">
        <v>-65</v>
      </c>
      <c r="E2153">
        <v>-65</v>
      </c>
      <c r="F2153">
        <v>-57.81730769</v>
      </c>
      <c r="G2153">
        <v>-57.02884615</v>
      </c>
      <c r="H2153">
        <v>-58.28846154</v>
      </c>
      <c r="I2153">
        <v>-51</v>
      </c>
      <c r="J2153">
        <v>-58</v>
      </c>
      <c r="K2153">
        <v>-65</v>
      </c>
      <c r="L2153">
        <v>-2.9563546399999998</v>
      </c>
      <c r="M2153">
        <v>-2.916038479</v>
      </c>
      <c r="N2153">
        <v>-2.9804460050000001</v>
      </c>
      <c r="O2153">
        <v>-2.607767339</v>
      </c>
      <c r="P2153">
        <v>-2.9656961900000001</v>
      </c>
      <c r="Q2153">
        <v>-3.32362504</v>
      </c>
      <c r="R2153">
        <v>-0.14781773200000001</v>
      </c>
      <c r="S2153">
        <v>-0.145801924</v>
      </c>
      <c r="T2153">
        <v>-0.1490223</v>
      </c>
      <c r="U2153">
        <v>-0.13038836700000001</v>
      </c>
      <c r="V2153">
        <v>-0.14828480899999999</v>
      </c>
      <c r="W2153">
        <v>-0.166181252</v>
      </c>
      <c r="X2153">
        <v>1.1638270000000001E-3</v>
      </c>
      <c r="Y2153">
        <v>-1.4749819999999999E-3</v>
      </c>
      <c r="Z2153">
        <v>0.77656483499999995</v>
      </c>
      <c r="AA2153">
        <v>-1.0332516E-2</v>
      </c>
      <c r="AB2153">
        <v>-1.7896443000000001E-2</v>
      </c>
      <c r="AC2153">
        <v>0.78044636599999995</v>
      </c>
    </row>
    <row r="2154" spans="1:29" x14ac:dyDescent="0.3">
      <c r="A2154">
        <v>21.52</v>
      </c>
      <c r="B2154">
        <v>28.2</v>
      </c>
      <c r="C2154">
        <v>-65</v>
      </c>
      <c r="D2154">
        <v>-65</v>
      </c>
      <c r="E2154">
        <v>-65</v>
      </c>
      <c r="F2154">
        <v>-58.60576923</v>
      </c>
      <c r="G2154">
        <v>-57.69230769</v>
      </c>
      <c r="H2154">
        <v>-58.78846154</v>
      </c>
      <c r="I2154">
        <v>-60</v>
      </c>
      <c r="J2154">
        <v>-59</v>
      </c>
      <c r="K2154">
        <v>-67</v>
      </c>
      <c r="L2154">
        <v>-2.9966708020000001</v>
      </c>
      <c r="M2154">
        <v>-2.9499630539999999</v>
      </c>
      <c r="N2154">
        <v>-3.0060123519999999</v>
      </c>
      <c r="O2154">
        <v>-3.0679615760000001</v>
      </c>
      <c r="P2154">
        <v>-3.0168288830000001</v>
      </c>
      <c r="Q2154">
        <v>-3.425890426</v>
      </c>
      <c r="R2154">
        <v>-0.14983353999999999</v>
      </c>
      <c r="S2154">
        <v>-0.14749815299999999</v>
      </c>
      <c r="T2154">
        <v>-0.150300618</v>
      </c>
      <c r="U2154">
        <v>-0.15339807899999999</v>
      </c>
      <c r="V2154">
        <v>-0.15084144399999999</v>
      </c>
      <c r="W2154">
        <v>-0.17129452100000001</v>
      </c>
      <c r="X2154">
        <v>1.348337E-3</v>
      </c>
      <c r="Y2154">
        <v>-1.0898469999999999E-3</v>
      </c>
      <c r="Z2154">
        <v>0.78531984300000002</v>
      </c>
      <c r="AA2154">
        <v>1.476074E-3</v>
      </c>
      <c r="AB2154">
        <v>-1.2783173E-2</v>
      </c>
      <c r="AC2154">
        <v>0.83427025300000002</v>
      </c>
    </row>
    <row r="2155" spans="1:29" x14ac:dyDescent="0.3">
      <c r="A2155">
        <v>21.53</v>
      </c>
      <c r="B2155">
        <v>28.2</v>
      </c>
      <c r="C2155">
        <v>-65</v>
      </c>
      <c r="D2155">
        <v>-65</v>
      </c>
      <c r="E2155">
        <v>-65</v>
      </c>
      <c r="F2155">
        <v>-59.28846154</v>
      </c>
      <c r="G2155">
        <v>-58.18269231</v>
      </c>
      <c r="H2155">
        <v>-58.95192308</v>
      </c>
      <c r="I2155">
        <v>-59</v>
      </c>
      <c r="J2155">
        <v>-60</v>
      </c>
      <c r="K2155">
        <v>-65</v>
      </c>
      <c r="L2155">
        <v>-3.0315786980000001</v>
      </c>
      <c r="M2155">
        <v>-2.9750377399999999</v>
      </c>
      <c r="N2155">
        <v>-3.01437058</v>
      </c>
      <c r="O2155">
        <v>-3.0168288830000001</v>
      </c>
      <c r="P2155">
        <v>-3.0679615760000001</v>
      </c>
      <c r="Q2155">
        <v>-3.32362504</v>
      </c>
      <c r="R2155">
        <v>-0.151578935</v>
      </c>
      <c r="S2155">
        <v>-0.148751887</v>
      </c>
      <c r="T2155">
        <v>-0.15071852899999999</v>
      </c>
      <c r="U2155">
        <v>-0.15084144399999999</v>
      </c>
      <c r="V2155">
        <v>-0.15339807899999999</v>
      </c>
      <c r="W2155">
        <v>-0.166181252</v>
      </c>
      <c r="X2155">
        <v>1.6321969999999999E-3</v>
      </c>
      <c r="Y2155">
        <v>-3.6874500000000002E-4</v>
      </c>
      <c r="Z2155">
        <v>0.79131465099999998</v>
      </c>
      <c r="AA2155">
        <v>-1.476074E-3</v>
      </c>
      <c r="AB2155">
        <v>-9.374327E-3</v>
      </c>
      <c r="AC2155">
        <v>0.82529960499999999</v>
      </c>
    </row>
    <row r="2156" spans="1:29" x14ac:dyDescent="0.3">
      <c r="A2156">
        <v>21.54</v>
      </c>
      <c r="B2156">
        <v>28.2</v>
      </c>
      <c r="C2156">
        <v>-65</v>
      </c>
      <c r="D2156">
        <v>-65</v>
      </c>
      <c r="E2156">
        <v>-65</v>
      </c>
      <c r="F2156">
        <v>-59.89423077</v>
      </c>
      <c r="G2156">
        <v>-58.93269231</v>
      </c>
      <c r="H2156">
        <v>-59.01923077</v>
      </c>
      <c r="I2156">
        <v>-59</v>
      </c>
      <c r="J2156">
        <v>-60</v>
      </c>
      <c r="K2156">
        <v>-51</v>
      </c>
      <c r="L2156">
        <v>-3.0625533100000002</v>
      </c>
      <c r="M2156">
        <v>-3.0133872589999999</v>
      </c>
      <c r="N2156">
        <v>-3.0178122040000002</v>
      </c>
      <c r="O2156">
        <v>-3.0168288830000001</v>
      </c>
      <c r="P2156">
        <v>-3.0679615760000001</v>
      </c>
      <c r="Q2156">
        <v>-2.607767339</v>
      </c>
      <c r="R2156">
        <v>-0.153127666</v>
      </c>
      <c r="S2156">
        <v>-0.150669363</v>
      </c>
      <c r="T2156">
        <v>-0.15089061000000001</v>
      </c>
      <c r="U2156">
        <v>-0.15084144399999999</v>
      </c>
      <c r="V2156">
        <v>-0.15339807899999999</v>
      </c>
      <c r="W2156">
        <v>-0.13038836700000001</v>
      </c>
      <c r="X2156">
        <v>1.4193020000000001E-3</v>
      </c>
      <c r="Y2156">
        <v>6.7193600000000004E-4</v>
      </c>
      <c r="Z2156">
        <v>0.797697612</v>
      </c>
      <c r="AA2156">
        <v>-1.476074E-3</v>
      </c>
      <c r="AB2156">
        <v>1.4487596E-2</v>
      </c>
      <c r="AC2156">
        <v>0.76250507000000001</v>
      </c>
    </row>
    <row r="2157" spans="1:29" x14ac:dyDescent="0.3">
      <c r="A2157">
        <v>21.55</v>
      </c>
      <c r="B2157">
        <v>28.2</v>
      </c>
      <c r="C2157">
        <v>-65</v>
      </c>
      <c r="D2157">
        <v>-65</v>
      </c>
      <c r="E2157">
        <v>-65</v>
      </c>
      <c r="F2157">
        <v>-59.78846154</v>
      </c>
      <c r="G2157">
        <v>-59.08653846</v>
      </c>
      <c r="H2157">
        <v>-58.52884615</v>
      </c>
      <c r="I2157">
        <v>-59</v>
      </c>
      <c r="J2157">
        <v>-49</v>
      </c>
      <c r="K2157">
        <v>-59</v>
      </c>
      <c r="L2157">
        <v>-3.0571450449999999</v>
      </c>
      <c r="M2157">
        <v>-3.0212538269999998</v>
      </c>
      <c r="N2157">
        <v>-2.9927375180000002</v>
      </c>
      <c r="O2157">
        <v>-3.0168288830000001</v>
      </c>
      <c r="P2157">
        <v>-2.5055019540000001</v>
      </c>
      <c r="Q2157">
        <v>-3.0168288830000001</v>
      </c>
      <c r="R2157">
        <v>-0.152857252</v>
      </c>
      <c r="S2157">
        <v>-0.151062691</v>
      </c>
      <c r="T2157">
        <v>-0.149636876</v>
      </c>
      <c r="U2157">
        <v>-0.15084144399999999</v>
      </c>
      <c r="V2157">
        <v>-0.125275098</v>
      </c>
      <c r="W2157">
        <v>-0.15084144399999999</v>
      </c>
      <c r="X2157">
        <v>1.0360899999999999E-3</v>
      </c>
      <c r="Y2157">
        <v>1.548731E-3</v>
      </c>
      <c r="Z2157">
        <v>0.79571371800000001</v>
      </c>
      <c r="AA2157">
        <v>1.4760736999999999E-2</v>
      </c>
      <c r="AB2157">
        <v>-8.5221150000000002E-3</v>
      </c>
      <c r="AC2157">
        <v>0.74904909799999997</v>
      </c>
    </row>
    <row r="2158" spans="1:29" x14ac:dyDescent="0.3">
      <c r="A2158">
        <v>21.56</v>
      </c>
      <c r="B2158">
        <v>28.2</v>
      </c>
      <c r="C2158">
        <v>-65</v>
      </c>
      <c r="D2158">
        <v>-65</v>
      </c>
      <c r="E2158">
        <v>-65</v>
      </c>
      <c r="F2158">
        <v>-59.16346154</v>
      </c>
      <c r="G2158">
        <v>-59.27884615</v>
      </c>
      <c r="H2158">
        <v>-58.29807692</v>
      </c>
      <c r="I2158">
        <v>-57</v>
      </c>
      <c r="J2158">
        <v>-60</v>
      </c>
      <c r="K2158">
        <v>-57</v>
      </c>
      <c r="L2158">
        <v>-3.0251871110000002</v>
      </c>
      <c r="M2158">
        <v>-3.0310870379999999</v>
      </c>
      <c r="N2158">
        <v>-2.980937666</v>
      </c>
      <c r="O2158">
        <v>-2.9145634970000001</v>
      </c>
      <c r="P2158">
        <v>-3.0679615760000001</v>
      </c>
      <c r="Q2158">
        <v>-2.9145634970000001</v>
      </c>
      <c r="R2158">
        <v>-0.15125935600000001</v>
      </c>
      <c r="S2158">
        <v>-0.151554352</v>
      </c>
      <c r="T2158">
        <v>-0.14904688299999999</v>
      </c>
      <c r="U2158">
        <v>-0.14572817499999999</v>
      </c>
      <c r="V2158">
        <v>-0.15339807899999999</v>
      </c>
      <c r="W2158">
        <v>-0.14572817499999999</v>
      </c>
      <c r="X2158">
        <v>-1.70316E-4</v>
      </c>
      <c r="Y2158">
        <v>1.5733139999999999E-3</v>
      </c>
      <c r="Z2158">
        <v>0.79273787799999995</v>
      </c>
      <c r="AA2158">
        <v>-4.4282210000000004E-3</v>
      </c>
      <c r="AB2158">
        <v>2.5566349999999998E-3</v>
      </c>
      <c r="AC2158">
        <v>0.78044636599999995</v>
      </c>
    </row>
    <row r="2159" spans="1:29" x14ac:dyDescent="0.3">
      <c r="A2159">
        <v>21.57</v>
      </c>
      <c r="B2159">
        <v>28.2</v>
      </c>
      <c r="C2159">
        <v>-65</v>
      </c>
      <c r="D2159">
        <v>-65</v>
      </c>
      <c r="E2159">
        <v>-65</v>
      </c>
      <c r="F2159">
        <v>-58.80769231</v>
      </c>
      <c r="G2159">
        <v>-59.48076923</v>
      </c>
      <c r="H2159">
        <v>-57.79807692</v>
      </c>
      <c r="I2159">
        <v>-45</v>
      </c>
      <c r="J2159">
        <v>-59</v>
      </c>
      <c r="K2159">
        <v>-53</v>
      </c>
      <c r="L2159">
        <v>-3.006995673</v>
      </c>
      <c r="M2159">
        <v>-3.0414119080000002</v>
      </c>
      <c r="N2159">
        <v>-2.9553713190000002</v>
      </c>
      <c r="O2159">
        <v>-2.3009711820000001</v>
      </c>
      <c r="P2159">
        <v>-3.0168288830000001</v>
      </c>
      <c r="Q2159">
        <v>-2.710032725</v>
      </c>
      <c r="R2159">
        <v>-0.15034978399999999</v>
      </c>
      <c r="S2159">
        <v>-0.152070595</v>
      </c>
      <c r="T2159">
        <v>-0.14776856599999999</v>
      </c>
      <c r="U2159">
        <v>-0.11504855899999999</v>
      </c>
      <c r="V2159">
        <v>-0.15084144399999999</v>
      </c>
      <c r="W2159">
        <v>-0.13550163600000001</v>
      </c>
      <c r="X2159">
        <v>-9.9351100000000009E-4</v>
      </c>
      <c r="Y2159">
        <v>2.2944160000000001E-3</v>
      </c>
      <c r="Z2159">
        <v>0.78980516700000003</v>
      </c>
      <c r="AA2159">
        <v>-2.0665032E-2</v>
      </c>
      <c r="AB2159">
        <v>-1.704423E-3</v>
      </c>
      <c r="AC2159">
        <v>0.70419585900000004</v>
      </c>
    </row>
    <row r="2160" spans="1:29" x14ac:dyDescent="0.3">
      <c r="A2160">
        <v>21.58</v>
      </c>
      <c r="B2160">
        <v>28.2</v>
      </c>
      <c r="C2160">
        <v>-65</v>
      </c>
      <c r="D2160">
        <v>-65</v>
      </c>
      <c r="E2160">
        <v>-65</v>
      </c>
      <c r="F2160">
        <v>-58.50961538</v>
      </c>
      <c r="G2160">
        <v>-59.125</v>
      </c>
      <c r="H2160">
        <v>-57.03846154</v>
      </c>
      <c r="I2160">
        <v>-56</v>
      </c>
      <c r="J2160">
        <v>-57</v>
      </c>
      <c r="K2160">
        <v>-53</v>
      </c>
      <c r="L2160">
        <v>-2.9917541970000001</v>
      </c>
      <c r="M2160">
        <v>-3.023220469</v>
      </c>
      <c r="N2160">
        <v>-2.9165301389999998</v>
      </c>
      <c r="O2160">
        <v>-2.8634308040000001</v>
      </c>
      <c r="P2160">
        <v>-2.9145634970000001</v>
      </c>
      <c r="Q2160">
        <v>-2.710032725</v>
      </c>
      <c r="R2160">
        <v>-0.14958771000000001</v>
      </c>
      <c r="S2160">
        <v>-0.15116102300000001</v>
      </c>
      <c r="T2160">
        <v>-0.14582650699999999</v>
      </c>
      <c r="U2160">
        <v>-0.14317154000000001</v>
      </c>
      <c r="V2160">
        <v>-0.14572817499999999</v>
      </c>
      <c r="W2160">
        <v>-0.13550163600000001</v>
      </c>
      <c r="X2160">
        <v>-9.0835299999999998E-4</v>
      </c>
      <c r="Y2160">
        <v>3.031906E-3</v>
      </c>
      <c r="Z2160">
        <v>0.78346533399999996</v>
      </c>
      <c r="AA2160">
        <v>-1.476074E-3</v>
      </c>
      <c r="AB2160">
        <v>5.9654809999999999E-3</v>
      </c>
      <c r="AC2160">
        <v>0.74456377399999996</v>
      </c>
    </row>
    <row r="2161" spans="1:29" x14ac:dyDescent="0.3">
      <c r="A2161">
        <v>21.59</v>
      </c>
      <c r="B2161">
        <v>28.2</v>
      </c>
      <c r="C2161">
        <v>-65</v>
      </c>
      <c r="D2161">
        <v>-65</v>
      </c>
      <c r="E2161">
        <v>-65</v>
      </c>
      <c r="F2161">
        <v>-58.19230769</v>
      </c>
      <c r="G2161">
        <v>-58.625</v>
      </c>
      <c r="H2161">
        <v>-56.25</v>
      </c>
      <c r="I2161">
        <v>-112</v>
      </c>
      <c r="J2161">
        <v>-112</v>
      </c>
      <c r="K2161">
        <v>-97</v>
      </c>
      <c r="L2161">
        <v>-2.9755294000000001</v>
      </c>
      <c r="M2161">
        <v>-2.9976541229999998</v>
      </c>
      <c r="N2161">
        <v>-2.8762139769999999</v>
      </c>
      <c r="O2161">
        <v>-5.7268616080000001</v>
      </c>
      <c r="P2161">
        <v>-5.7268616080000001</v>
      </c>
      <c r="Q2161">
        <v>-4.9598712139999996</v>
      </c>
      <c r="R2161">
        <v>-0.14877646999999999</v>
      </c>
      <c r="S2161">
        <v>-0.149882706</v>
      </c>
      <c r="T2161">
        <v>-0.14381069899999999</v>
      </c>
      <c r="U2161">
        <v>-0.28634308000000003</v>
      </c>
      <c r="V2161">
        <v>-0.28634308000000003</v>
      </c>
      <c r="W2161">
        <v>-0.247993561</v>
      </c>
      <c r="X2161">
        <v>-6.3868599999999996E-4</v>
      </c>
      <c r="Y2161">
        <v>3.6792589999999998E-3</v>
      </c>
      <c r="Z2161">
        <v>0.77626293899999999</v>
      </c>
      <c r="AA2161">
        <v>0</v>
      </c>
      <c r="AB2161">
        <v>2.5566346E-2</v>
      </c>
      <c r="AC2161">
        <v>1.4397889850000001</v>
      </c>
    </row>
    <row r="2162" spans="1:29" x14ac:dyDescent="0.3">
      <c r="A2162">
        <v>21.6</v>
      </c>
      <c r="B2162">
        <v>28.2</v>
      </c>
      <c r="C2162">
        <v>-65</v>
      </c>
      <c r="D2162">
        <v>-65</v>
      </c>
      <c r="E2162">
        <v>-65</v>
      </c>
      <c r="F2162">
        <v>-57.88461538</v>
      </c>
      <c r="G2162">
        <v>-58.11538462</v>
      </c>
      <c r="H2162">
        <v>-55.22115385</v>
      </c>
      <c r="I2162">
        <v>-52</v>
      </c>
      <c r="J2162">
        <v>0</v>
      </c>
      <c r="K2162">
        <v>0</v>
      </c>
      <c r="L2162">
        <v>-2.959796264</v>
      </c>
      <c r="M2162">
        <v>-2.9715961160000002</v>
      </c>
      <c r="N2162">
        <v>-2.823606303</v>
      </c>
      <c r="O2162">
        <v>-2.658900032</v>
      </c>
      <c r="P2162">
        <v>0</v>
      </c>
      <c r="Q2162">
        <v>0</v>
      </c>
      <c r="R2162">
        <v>-0.147989813</v>
      </c>
      <c r="S2162">
        <v>-0.14857980600000001</v>
      </c>
      <c r="T2162">
        <v>-0.141180315</v>
      </c>
      <c r="U2162">
        <v>-0.13294500200000001</v>
      </c>
      <c r="V2162">
        <v>0</v>
      </c>
      <c r="W2162">
        <v>0</v>
      </c>
      <c r="X2162">
        <v>-3.40632E-4</v>
      </c>
      <c r="Y2162">
        <v>4.7363300000000004E-3</v>
      </c>
      <c r="Z2162">
        <v>0.76798234099999996</v>
      </c>
      <c r="AA2162">
        <v>7.6755831999999996E-2</v>
      </c>
      <c r="AB2162">
        <v>4.4315001E-2</v>
      </c>
      <c r="AC2162">
        <v>0.233236845</v>
      </c>
    </row>
    <row r="2163" spans="1:29" x14ac:dyDescent="0.3">
      <c r="A2163">
        <v>21.61</v>
      </c>
      <c r="B2163">
        <v>28.2</v>
      </c>
      <c r="C2163">
        <v>-65</v>
      </c>
      <c r="D2163">
        <v>-65</v>
      </c>
      <c r="E2163">
        <v>-65</v>
      </c>
      <c r="F2163">
        <v>-57.59615385</v>
      </c>
      <c r="G2163">
        <v>-57.81730769</v>
      </c>
      <c r="H2163">
        <v>-54.32692308</v>
      </c>
      <c r="I2163">
        <v>-45</v>
      </c>
      <c r="J2163">
        <v>-97</v>
      </c>
      <c r="K2163">
        <v>-102</v>
      </c>
      <c r="L2163">
        <v>-2.9450464489999999</v>
      </c>
      <c r="M2163">
        <v>-2.9563546399999998</v>
      </c>
      <c r="N2163">
        <v>-2.7778818749999998</v>
      </c>
      <c r="O2163">
        <v>-2.3009711820000001</v>
      </c>
      <c r="P2163">
        <v>-4.9598712139999996</v>
      </c>
      <c r="Q2163">
        <v>-5.2155346790000001</v>
      </c>
      <c r="R2163">
        <v>-0.14725232199999999</v>
      </c>
      <c r="S2163">
        <v>-0.14781773200000001</v>
      </c>
      <c r="T2163">
        <v>-0.138894094</v>
      </c>
      <c r="U2163">
        <v>-0.11504855899999999</v>
      </c>
      <c r="V2163">
        <v>-0.247993561</v>
      </c>
      <c r="W2163">
        <v>-0.26077673400000001</v>
      </c>
      <c r="X2163">
        <v>-3.2643899999999998E-4</v>
      </c>
      <c r="Y2163">
        <v>5.760622E-3</v>
      </c>
      <c r="Z2163">
        <v>0.76134061099999994</v>
      </c>
      <c r="AA2163">
        <v>-7.6755831999999996E-2</v>
      </c>
      <c r="AB2163">
        <v>-5.2837116000000003E-2</v>
      </c>
      <c r="AC2163">
        <v>1.094419042</v>
      </c>
    </row>
    <row r="2164" spans="1:29" x14ac:dyDescent="0.3">
      <c r="A2164">
        <v>21.62</v>
      </c>
      <c r="B2164">
        <v>28.2</v>
      </c>
      <c r="C2164">
        <v>-65</v>
      </c>
      <c r="D2164">
        <v>-65</v>
      </c>
      <c r="E2164">
        <v>-65</v>
      </c>
      <c r="F2164">
        <v>-57.625</v>
      </c>
      <c r="G2164">
        <v>-57.69230769</v>
      </c>
      <c r="H2164">
        <v>-53.53846154</v>
      </c>
      <c r="I2164">
        <v>-52</v>
      </c>
      <c r="J2164">
        <v>-55</v>
      </c>
      <c r="K2164">
        <v>0</v>
      </c>
      <c r="L2164">
        <v>-2.9465214300000002</v>
      </c>
      <c r="M2164">
        <v>-2.9499630539999999</v>
      </c>
      <c r="N2164">
        <v>-2.737565714</v>
      </c>
      <c r="O2164">
        <v>-2.658900032</v>
      </c>
      <c r="P2164">
        <v>-2.812298111</v>
      </c>
      <c r="Q2164">
        <v>0</v>
      </c>
      <c r="R2164">
        <v>-0.147326072</v>
      </c>
      <c r="S2164">
        <v>-0.14749815299999999</v>
      </c>
      <c r="T2164">
        <v>-0.13687828599999999</v>
      </c>
      <c r="U2164">
        <v>-0.13294500200000001</v>
      </c>
      <c r="V2164">
        <v>-0.14061490600000001</v>
      </c>
      <c r="W2164">
        <v>0</v>
      </c>
      <c r="X2164" s="1">
        <v>-9.9400000000000004E-5</v>
      </c>
      <c r="Y2164">
        <v>7.0225510000000001E-3</v>
      </c>
      <c r="Z2164">
        <v>0.75737282399999994</v>
      </c>
      <c r="AA2164">
        <v>-4.4282210000000004E-3</v>
      </c>
      <c r="AB2164">
        <v>9.1186636000000001E-2</v>
      </c>
      <c r="AC2164">
        <v>0.47992966199999998</v>
      </c>
    </row>
    <row r="2165" spans="1:29" x14ac:dyDescent="0.3">
      <c r="A2165">
        <v>21.63</v>
      </c>
      <c r="B2165">
        <v>28.2</v>
      </c>
      <c r="C2165">
        <v>-65</v>
      </c>
      <c r="D2165">
        <v>-65</v>
      </c>
      <c r="E2165">
        <v>-65</v>
      </c>
      <c r="F2165">
        <v>-57.94230769</v>
      </c>
      <c r="G2165">
        <v>-57.56730769</v>
      </c>
      <c r="H2165">
        <v>-52.85576923</v>
      </c>
      <c r="I2165">
        <v>-53</v>
      </c>
      <c r="J2165">
        <v>-52</v>
      </c>
      <c r="K2165">
        <v>-101</v>
      </c>
      <c r="L2165">
        <v>-2.9627462269999998</v>
      </c>
      <c r="M2165">
        <v>-2.9435714669999999</v>
      </c>
      <c r="N2165">
        <v>-2.702657818</v>
      </c>
      <c r="O2165">
        <v>-2.710032725</v>
      </c>
      <c r="P2165">
        <v>-2.658900032</v>
      </c>
      <c r="Q2165">
        <v>-5.1644019859999997</v>
      </c>
      <c r="R2165">
        <v>-0.14813731099999999</v>
      </c>
      <c r="S2165">
        <v>-0.14717857300000001</v>
      </c>
      <c r="T2165">
        <v>-0.135132891</v>
      </c>
      <c r="U2165">
        <v>-0.13550163600000001</v>
      </c>
      <c r="V2165">
        <v>-0.13294500200000001</v>
      </c>
      <c r="W2165">
        <v>-0.25822009899999998</v>
      </c>
      <c r="X2165">
        <v>5.5352799999999996E-4</v>
      </c>
      <c r="Y2165">
        <v>8.3500339999999992E-3</v>
      </c>
      <c r="Z2165">
        <v>0.75517329</v>
      </c>
      <c r="AA2165">
        <v>1.476074E-3</v>
      </c>
      <c r="AB2165">
        <v>-8.2664520000000005E-2</v>
      </c>
      <c r="AC2165">
        <v>0.92397673199999997</v>
      </c>
    </row>
    <row r="2166" spans="1:29" x14ac:dyDescent="0.3">
      <c r="A2166">
        <v>21.64</v>
      </c>
      <c r="B2166">
        <v>28.2</v>
      </c>
      <c r="C2166">
        <v>-65</v>
      </c>
      <c r="D2166">
        <v>-65</v>
      </c>
      <c r="E2166">
        <v>-65</v>
      </c>
      <c r="F2166">
        <v>-57.66346154</v>
      </c>
      <c r="G2166">
        <v>-56.80769231</v>
      </c>
      <c r="H2166">
        <v>-51.85576923</v>
      </c>
      <c r="I2166">
        <v>-56</v>
      </c>
      <c r="J2166">
        <v>-55</v>
      </c>
      <c r="K2166">
        <v>-41</v>
      </c>
      <c r="L2166">
        <v>-2.948488072</v>
      </c>
      <c r="M2166">
        <v>-2.904730287</v>
      </c>
      <c r="N2166">
        <v>-2.651525125</v>
      </c>
      <c r="O2166">
        <v>-2.8634308040000001</v>
      </c>
      <c r="P2166">
        <v>-2.812298111</v>
      </c>
      <c r="Q2166">
        <v>-2.09644041</v>
      </c>
      <c r="R2166">
        <v>-0.14742440400000001</v>
      </c>
      <c r="S2166">
        <v>-0.14523651400000001</v>
      </c>
      <c r="T2166">
        <v>-0.132576256</v>
      </c>
      <c r="U2166">
        <v>-0.14317154000000001</v>
      </c>
      <c r="V2166">
        <v>-0.14061490600000001</v>
      </c>
      <c r="W2166">
        <v>-0.104822021</v>
      </c>
      <c r="X2166">
        <v>1.263178E-3</v>
      </c>
      <c r="Y2166">
        <v>9.1694680000000001E-3</v>
      </c>
      <c r="Z2166">
        <v>0.74603012999999996</v>
      </c>
      <c r="AA2166">
        <v>1.476074E-3</v>
      </c>
      <c r="AB2166">
        <v>2.4714135000000002E-2</v>
      </c>
      <c r="AC2166">
        <v>0.68176923899999997</v>
      </c>
    </row>
    <row r="2167" spans="1:29" x14ac:dyDescent="0.3">
      <c r="A2167">
        <v>21.65</v>
      </c>
      <c r="B2167">
        <v>28.2</v>
      </c>
      <c r="C2167">
        <v>-65</v>
      </c>
      <c r="D2167">
        <v>-65</v>
      </c>
      <c r="E2167">
        <v>-65</v>
      </c>
      <c r="F2167">
        <v>-56.79807692</v>
      </c>
      <c r="G2167">
        <v>-56.02884615</v>
      </c>
      <c r="H2167">
        <v>-51.22115385</v>
      </c>
      <c r="I2167">
        <v>-56</v>
      </c>
      <c r="J2167">
        <v>-43</v>
      </c>
      <c r="K2167">
        <v>-48</v>
      </c>
      <c r="L2167">
        <v>-2.9042386260000002</v>
      </c>
      <c r="M2167">
        <v>-2.864905786</v>
      </c>
      <c r="N2167">
        <v>-2.619075531</v>
      </c>
      <c r="O2167">
        <v>-2.8634308040000001</v>
      </c>
      <c r="P2167">
        <v>-2.198705796</v>
      </c>
      <c r="Q2167">
        <v>-2.4543692610000001</v>
      </c>
      <c r="R2167">
        <v>-0.14521193099999999</v>
      </c>
      <c r="S2167">
        <v>-0.143245289</v>
      </c>
      <c r="T2167">
        <v>-0.13095377699999999</v>
      </c>
      <c r="U2167">
        <v>-0.14317154000000001</v>
      </c>
      <c r="V2167">
        <v>-0.10993529</v>
      </c>
      <c r="W2167">
        <v>-0.122718463</v>
      </c>
      <c r="X2167">
        <v>1.1354410000000001E-3</v>
      </c>
      <c r="Y2167">
        <v>8.8498889999999997E-3</v>
      </c>
      <c r="Z2167">
        <v>0.73580876699999997</v>
      </c>
      <c r="AA2167">
        <v>1.9188957999999999E-2</v>
      </c>
      <c r="AB2167">
        <v>2.5566349999999998E-3</v>
      </c>
      <c r="AC2167">
        <v>0.65934261900000002</v>
      </c>
    </row>
    <row r="2168" spans="1:29" x14ac:dyDescent="0.3">
      <c r="A2168">
        <v>21.66</v>
      </c>
      <c r="B2168">
        <v>28.2</v>
      </c>
      <c r="C2168">
        <v>-65</v>
      </c>
      <c r="D2168">
        <v>-65</v>
      </c>
      <c r="E2168">
        <v>-65</v>
      </c>
      <c r="F2168">
        <v>-55.97115385</v>
      </c>
      <c r="G2168">
        <v>-55.44230769</v>
      </c>
      <c r="H2168">
        <v>-50.875</v>
      </c>
      <c r="I2168">
        <v>-45</v>
      </c>
      <c r="J2168">
        <v>-53</v>
      </c>
      <c r="K2168">
        <v>-50</v>
      </c>
      <c r="L2168">
        <v>-2.8619558230000002</v>
      </c>
      <c r="M2168">
        <v>-2.834914495</v>
      </c>
      <c r="N2168">
        <v>-2.6013757530000001</v>
      </c>
      <c r="O2168">
        <v>-2.3009711820000001</v>
      </c>
      <c r="P2168">
        <v>-2.710032725</v>
      </c>
      <c r="Q2168">
        <v>-2.556634646</v>
      </c>
      <c r="R2168">
        <v>-0.143097791</v>
      </c>
      <c r="S2168">
        <v>-0.14174572499999999</v>
      </c>
      <c r="T2168">
        <v>-0.13006878799999999</v>
      </c>
      <c r="U2168">
        <v>-0.11504855899999999</v>
      </c>
      <c r="V2168">
        <v>-0.13550163600000001</v>
      </c>
      <c r="W2168">
        <v>-0.127831732</v>
      </c>
      <c r="X2168">
        <v>7.8061600000000004E-4</v>
      </c>
      <c r="Y2168">
        <v>8.2353140000000005E-3</v>
      </c>
      <c r="Z2168">
        <v>0.727916322</v>
      </c>
      <c r="AA2168">
        <v>-1.1808590000000001E-2</v>
      </c>
      <c r="AB2168">
        <v>-1.704423E-3</v>
      </c>
      <c r="AC2168">
        <v>0.66382794300000003</v>
      </c>
    </row>
    <row r="2169" spans="1:29" x14ac:dyDescent="0.3">
      <c r="A2169">
        <v>21.67</v>
      </c>
      <c r="B2169">
        <v>28.2</v>
      </c>
      <c r="C2169">
        <v>-65</v>
      </c>
      <c r="D2169">
        <v>-65</v>
      </c>
      <c r="E2169">
        <v>-65</v>
      </c>
      <c r="F2169">
        <v>-55.19230769</v>
      </c>
      <c r="G2169">
        <v>-54.60576923</v>
      </c>
      <c r="H2169">
        <v>-50.56730769</v>
      </c>
      <c r="I2169">
        <v>-58</v>
      </c>
      <c r="J2169">
        <v>-55</v>
      </c>
      <c r="K2169">
        <v>-49</v>
      </c>
      <c r="L2169">
        <v>-2.8221313210000001</v>
      </c>
      <c r="M2169">
        <v>-2.7921400300000001</v>
      </c>
      <c r="N2169">
        <v>-2.585642617</v>
      </c>
      <c r="O2169">
        <v>-2.9656961900000001</v>
      </c>
      <c r="P2169">
        <v>-2.812298111</v>
      </c>
      <c r="Q2169">
        <v>-2.5055019540000001</v>
      </c>
      <c r="R2169">
        <v>-0.14110656599999999</v>
      </c>
      <c r="S2169">
        <v>-0.13960700200000001</v>
      </c>
      <c r="T2169">
        <v>-0.12928213099999999</v>
      </c>
      <c r="U2169">
        <v>-0.14828480899999999</v>
      </c>
      <c r="V2169">
        <v>-0.14061490600000001</v>
      </c>
      <c r="W2169">
        <v>-0.125275098</v>
      </c>
      <c r="X2169">
        <v>8.6577400000000004E-4</v>
      </c>
      <c r="Y2169">
        <v>7.3831019999999999E-3</v>
      </c>
      <c r="Z2169">
        <v>0.71929069899999998</v>
      </c>
      <c r="AA2169">
        <v>4.4282210000000004E-3</v>
      </c>
      <c r="AB2169">
        <v>1.2783173E-2</v>
      </c>
      <c r="AC2169">
        <v>0.72662247800000002</v>
      </c>
    </row>
    <row r="2170" spans="1:29" x14ac:dyDescent="0.3">
      <c r="A2170">
        <v>21.68</v>
      </c>
      <c r="B2170">
        <v>28.2</v>
      </c>
      <c r="C2170">
        <v>-65</v>
      </c>
      <c r="D2170">
        <v>-65</v>
      </c>
      <c r="E2170">
        <v>-65</v>
      </c>
      <c r="F2170">
        <v>-55.13461538</v>
      </c>
      <c r="G2170">
        <v>-54.34615385</v>
      </c>
      <c r="H2170">
        <v>-50.72115385</v>
      </c>
      <c r="I2170">
        <v>-60</v>
      </c>
      <c r="J2170">
        <v>-55</v>
      </c>
      <c r="K2170">
        <v>-48</v>
      </c>
      <c r="L2170">
        <v>-2.8191813579999998</v>
      </c>
      <c r="M2170">
        <v>-2.778865197</v>
      </c>
      <c r="N2170">
        <v>-2.5935091849999998</v>
      </c>
      <c r="O2170">
        <v>-3.0679615760000001</v>
      </c>
      <c r="P2170">
        <v>-2.812298111</v>
      </c>
      <c r="Q2170">
        <v>-2.4543692610000001</v>
      </c>
      <c r="R2170">
        <v>-0.14095906799999999</v>
      </c>
      <c r="S2170">
        <v>-0.13894326000000001</v>
      </c>
      <c r="T2170">
        <v>-0.12967545899999999</v>
      </c>
      <c r="U2170">
        <v>-0.15339807899999999</v>
      </c>
      <c r="V2170">
        <v>-0.14061490600000001</v>
      </c>
      <c r="W2170">
        <v>-0.122718463</v>
      </c>
      <c r="X2170">
        <v>1.1638270000000001E-3</v>
      </c>
      <c r="Y2170">
        <v>6.85047E-3</v>
      </c>
      <c r="Z2170">
        <v>0.71855752100000003</v>
      </c>
      <c r="AA2170">
        <v>7.3803690000000003E-3</v>
      </c>
      <c r="AB2170">
        <v>1.6192018999999998E-2</v>
      </c>
      <c r="AC2170">
        <v>0.73110780200000003</v>
      </c>
    </row>
    <row r="2171" spans="1:29" x14ac:dyDescent="0.3">
      <c r="A2171">
        <v>21.69</v>
      </c>
      <c r="B2171">
        <v>28.2</v>
      </c>
      <c r="C2171">
        <v>-65</v>
      </c>
      <c r="D2171">
        <v>-65</v>
      </c>
      <c r="E2171">
        <v>-65</v>
      </c>
      <c r="F2171">
        <v>-56.16346154</v>
      </c>
      <c r="G2171">
        <v>-54</v>
      </c>
      <c r="H2171">
        <v>-50.55769231</v>
      </c>
      <c r="I2171">
        <v>-59</v>
      </c>
      <c r="J2171">
        <v>-57</v>
      </c>
      <c r="K2171">
        <v>-39</v>
      </c>
      <c r="L2171">
        <v>-2.8717890330000002</v>
      </c>
      <c r="M2171">
        <v>-2.761165418</v>
      </c>
      <c r="N2171">
        <v>-2.5851509560000001</v>
      </c>
      <c r="O2171">
        <v>-3.0168288830000001</v>
      </c>
      <c r="P2171">
        <v>-2.9145634970000001</v>
      </c>
      <c r="Q2171">
        <v>-1.994175024</v>
      </c>
      <c r="R2171">
        <v>-0.14358945200000001</v>
      </c>
      <c r="S2171">
        <v>-0.13805827100000001</v>
      </c>
      <c r="T2171">
        <v>-0.129257548</v>
      </c>
      <c r="U2171">
        <v>-0.15084144399999999</v>
      </c>
      <c r="V2171">
        <v>-0.14572817499999999</v>
      </c>
      <c r="W2171">
        <v>-9.9708750999999998E-2</v>
      </c>
      <c r="X2171">
        <v>3.1934289999999998E-3</v>
      </c>
      <c r="Y2171">
        <v>7.7108760000000002E-3</v>
      </c>
      <c r="Z2171">
        <v>0.72088643900000005</v>
      </c>
      <c r="AA2171">
        <v>2.952147E-3</v>
      </c>
      <c r="AB2171">
        <v>3.2384039000000003E-2</v>
      </c>
      <c r="AC2171">
        <v>0.69522521100000001</v>
      </c>
    </row>
    <row r="2172" spans="1:29" x14ac:dyDescent="0.3">
      <c r="A2172">
        <v>21.7</v>
      </c>
      <c r="B2172">
        <v>28.2</v>
      </c>
      <c r="C2172">
        <v>-65</v>
      </c>
      <c r="D2172">
        <v>-65</v>
      </c>
      <c r="E2172">
        <v>-65</v>
      </c>
      <c r="F2172">
        <v>-57.51923077</v>
      </c>
      <c r="G2172">
        <v>-54.17307692</v>
      </c>
      <c r="H2172">
        <v>-51.25</v>
      </c>
      <c r="I2172">
        <v>-58</v>
      </c>
      <c r="J2172">
        <v>-57</v>
      </c>
      <c r="K2172">
        <v>-48</v>
      </c>
      <c r="L2172">
        <v>-2.9411131639999999</v>
      </c>
      <c r="M2172">
        <v>-2.770015307</v>
      </c>
      <c r="N2172">
        <v>-2.620550513</v>
      </c>
      <c r="O2172">
        <v>-2.9656961900000001</v>
      </c>
      <c r="P2172">
        <v>-2.9145634970000001</v>
      </c>
      <c r="Q2172">
        <v>-2.4543692610000001</v>
      </c>
      <c r="R2172">
        <v>-0.14705565800000001</v>
      </c>
      <c r="S2172">
        <v>-0.138500765</v>
      </c>
      <c r="T2172">
        <v>-0.13102752600000001</v>
      </c>
      <c r="U2172">
        <v>-0.14828480899999999</v>
      </c>
      <c r="V2172">
        <v>-0.14572817499999999</v>
      </c>
      <c r="W2172">
        <v>-0.122718463</v>
      </c>
      <c r="X2172">
        <v>4.9391699999999997E-3</v>
      </c>
      <c r="Y2172">
        <v>7.8337909999999997E-3</v>
      </c>
      <c r="Z2172">
        <v>0.73084903400000001</v>
      </c>
      <c r="AA2172">
        <v>1.476074E-3</v>
      </c>
      <c r="AB2172">
        <v>1.6192018999999998E-2</v>
      </c>
      <c r="AC2172">
        <v>0.73110780200000003</v>
      </c>
    </row>
    <row r="2173" spans="1:29" x14ac:dyDescent="0.3">
      <c r="A2173">
        <v>21.71</v>
      </c>
      <c r="B2173">
        <v>28.2</v>
      </c>
      <c r="C2173">
        <v>-65</v>
      </c>
      <c r="D2173">
        <v>-65</v>
      </c>
      <c r="E2173">
        <v>-65</v>
      </c>
      <c r="F2173">
        <v>-58.86538462</v>
      </c>
      <c r="G2173">
        <v>-55.41346154</v>
      </c>
      <c r="H2173">
        <v>-52.22115385</v>
      </c>
      <c r="I2173">
        <v>-58</v>
      </c>
      <c r="J2173">
        <v>-47</v>
      </c>
      <c r="K2173">
        <v>-52</v>
      </c>
      <c r="L2173">
        <v>-3.0099456359999999</v>
      </c>
      <c r="M2173">
        <v>-2.8334395130000001</v>
      </c>
      <c r="N2173">
        <v>-2.670208224</v>
      </c>
      <c r="O2173">
        <v>-2.9656961900000001</v>
      </c>
      <c r="P2173">
        <v>-2.4032365680000001</v>
      </c>
      <c r="Q2173">
        <v>-2.658900032</v>
      </c>
      <c r="R2173">
        <v>-0.15049728200000001</v>
      </c>
      <c r="S2173">
        <v>-0.14167197600000001</v>
      </c>
      <c r="T2173">
        <v>-0.133510411</v>
      </c>
      <c r="U2173">
        <v>-0.14828480899999999</v>
      </c>
      <c r="V2173">
        <v>-0.120161828</v>
      </c>
      <c r="W2173">
        <v>-0.13294500200000001</v>
      </c>
      <c r="X2173">
        <v>5.0952929999999999E-3</v>
      </c>
      <c r="Y2173">
        <v>8.3828119999999999E-3</v>
      </c>
      <c r="Z2173">
        <v>0.74680643599999996</v>
      </c>
      <c r="AA2173">
        <v>1.6236811E-2</v>
      </c>
      <c r="AB2173">
        <v>8.5221199999999998E-4</v>
      </c>
      <c r="AC2173">
        <v>0.70419585900000004</v>
      </c>
    </row>
    <row r="2174" spans="1:29" x14ac:dyDescent="0.3">
      <c r="A2174">
        <v>21.72</v>
      </c>
      <c r="B2174">
        <v>28.2</v>
      </c>
      <c r="C2174">
        <v>-65</v>
      </c>
      <c r="D2174">
        <v>-65</v>
      </c>
      <c r="E2174">
        <v>-65</v>
      </c>
      <c r="F2174">
        <v>-60.23076923</v>
      </c>
      <c r="G2174">
        <v>-56.65384615</v>
      </c>
      <c r="H2174">
        <v>-53.28846154</v>
      </c>
      <c r="I2174">
        <v>-48</v>
      </c>
      <c r="J2174">
        <v>-57</v>
      </c>
      <c r="K2174">
        <v>-52</v>
      </c>
      <c r="L2174">
        <v>-3.0797614279999999</v>
      </c>
      <c r="M2174">
        <v>-2.8968637190000002</v>
      </c>
      <c r="N2174">
        <v>-2.7247825410000002</v>
      </c>
      <c r="O2174">
        <v>-2.4543692610000001</v>
      </c>
      <c r="P2174">
        <v>-2.9145634970000001</v>
      </c>
      <c r="Q2174">
        <v>-2.658900032</v>
      </c>
      <c r="R2174">
        <v>-0.153988071</v>
      </c>
      <c r="S2174">
        <v>-0.14484318600000001</v>
      </c>
      <c r="T2174">
        <v>-0.13623912699999999</v>
      </c>
      <c r="U2174">
        <v>-0.122718463</v>
      </c>
      <c r="V2174">
        <v>-0.14572817499999999</v>
      </c>
      <c r="W2174">
        <v>-0.13294500200000001</v>
      </c>
      <c r="X2174">
        <v>5.2798020000000001E-3</v>
      </c>
      <c r="Y2174">
        <v>8.7843339999999995E-3</v>
      </c>
      <c r="Z2174">
        <v>0.76328137600000001</v>
      </c>
      <c r="AA2174">
        <v>-1.3284663E-2</v>
      </c>
      <c r="AB2174">
        <v>8.5221199999999998E-4</v>
      </c>
      <c r="AC2174">
        <v>0.70419585900000004</v>
      </c>
    </row>
    <row r="2175" spans="1:29" x14ac:dyDescent="0.3">
      <c r="A2175">
        <v>21.73</v>
      </c>
      <c r="B2175">
        <v>28.2</v>
      </c>
      <c r="C2175">
        <v>-65</v>
      </c>
      <c r="D2175">
        <v>-65</v>
      </c>
      <c r="E2175">
        <v>-65</v>
      </c>
      <c r="F2175">
        <v>-61.06730769</v>
      </c>
      <c r="G2175">
        <v>-57.90384615</v>
      </c>
      <c r="H2175">
        <v>-54.72115385</v>
      </c>
      <c r="I2175">
        <v>-58</v>
      </c>
      <c r="J2175">
        <v>-56</v>
      </c>
      <c r="K2175">
        <v>-54</v>
      </c>
      <c r="L2175">
        <v>-3.1225358920000001</v>
      </c>
      <c r="M2175">
        <v>-2.960779585</v>
      </c>
      <c r="N2175">
        <v>-2.7980399560000002</v>
      </c>
      <c r="O2175">
        <v>-2.9656961900000001</v>
      </c>
      <c r="P2175">
        <v>-2.8634308040000001</v>
      </c>
      <c r="Q2175">
        <v>-2.761165418</v>
      </c>
      <c r="R2175">
        <v>-0.15612679500000001</v>
      </c>
      <c r="S2175">
        <v>-0.14803897899999999</v>
      </c>
      <c r="T2175">
        <v>-0.139901998</v>
      </c>
      <c r="U2175">
        <v>-0.14828480899999999</v>
      </c>
      <c r="V2175">
        <v>-0.14317154000000001</v>
      </c>
      <c r="W2175">
        <v>-0.13805827100000001</v>
      </c>
      <c r="X2175">
        <v>4.6695019999999999E-3</v>
      </c>
      <c r="Y2175">
        <v>8.1205930000000006E-3</v>
      </c>
      <c r="Z2175">
        <v>0.77906626599999995</v>
      </c>
      <c r="AA2175">
        <v>2.952147E-3</v>
      </c>
      <c r="AB2175">
        <v>5.1132690000000001E-3</v>
      </c>
      <c r="AC2175">
        <v>0.75353442199999998</v>
      </c>
    </row>
    <row r="2176" spans="1:29" x14ac:dyDescent="0.3">
      <c r="A2176">
        <v>21.74</v>
      </c>
      <c r="B2176">
        <v>28.2</v>
      </c>
      <c r="C2176">
        <v>-65</v>
      </c>
      <c r="D2176">
        <v>-65</v>
      </c>
      <c r="E2176">
        <v>-65</v>
      </c>
      <c r="F2176">
        <v>-61.27884615</v>
      </c>
      <c r="G2176">
        <v>-58.53846154</v>
      </c>
      <c r="H2176">
        <v>-55.50961538</v>
      </c>
      <c r="I2176">
        <v>-58</v>
      </c>
      <c r="J2176">
        <v>-56</v>
      </c>
      <c r="K2176">
        <v>-55</v>
      </c>
      <c r="L2176">
        <v>-3.1333524229999998</v>
      </c>
      <c r="M2176">
        <v>-2.993229178</v>
      </c>
      <c r="N2176">
        <v>-2.8383561180000001</v>
      </c>
      <c r="O2176">
        <v>-2.9656961900000001</v>
      </c>
      <c r="P2176">
        <v>-2.8634308040000001</v>
      </c>
      <c r="Q2176">
        <v>-2.812298111</v>
      </c>
      <c r="R2176">
        <v>-0.15666762100000001</v>
      </c>
      <c r="S2176">
        <v>-0.149661459</v>
      </c>
      <c r="T2176">
        <v>-0.14191780600000001</v>
      </c>
      <c r="U2176">
        <v>-0.14828480899999999</v>
      </c>
      <c r="V2176">
        <v>-0.14317154000000001</v>
      </c>
      <c r="W2176">
        <v>-0.14061490600000001</v>
      </c>
      <c r="X2176">
        <v>4.0450099999999999E-3</v>
      </c>
      <c r="Y2176">
        <v>7.4978229999999998E-3</v>
      </c>
      <c r="Z2176">
        <v>0.78639804599999996</v>
      </c>
      <c r="AA2176">
        <v>2.952147E-3</v>
      </c>
      <c r="AB2176">
        <v>3.4088460000000001E-3</v>
      </c>
      <c r="AC2176">
        <v>0.75801974599999999</v>
      </c>
    </row>
    <row r="2177" spans="1:29" x14ac:dyDescent="0.3">
      <c r="A2177">
        <v>21.75</v>
      </c>
      <c r="B2177">
        <v>28.2</v>
      </c>
      <c r="C2177">
        <v>-65</v>
      </c>
      <c r="D2177">
        <v>-65</v>
      </c>
      <c r="E2177">
        <v>-65</v>
      </c>
      <c r="F2177">
        <v>-61.21153846</v>
      </c>
      <c r="G2177">
        <v>-58.50961538</v>
      </c>
      <c r="H2177">
        <v>-56.86538462</v>
      </c>
      <c r="I2177">
        <v>-59</v>
      </c>
      <c r="J2177">
        <v>-58</v>
      </c>
      <c r="K2177">
        <v>-45</v>
      </c>
      <c r="L2177">
        <v>-3.1299108000000002</v>
      </c>
      <c r="M2177">
        <v>-2.9917541970000001</v>
      </c>
      <c r="N2177">
        <v>-2.9076802499999999</v>
      </c>
      <c r="O2177">
        <v>-3.0168288830000001</v>
      </c>
      <c r="P2177">
        <v>-2.9656961900000001</v>
      </c>
      <c r="Q2177">
        <v>-2.3009711820000001</v>
      </c>
      <c r="R2177">
        <v>-0.15649553999999999</v>
      </c>
      <c r="S2177">
        <v>-0.14958771000000001</v>
      </c>
      <c r="T2177">
        <v>-0.14538401200000001</v>
      </c>
      <c r="U2177">
        <v>-0.15084144399999999</v>
      </c>
      <c r="V2177">
        <v>-0.14828480899999999</v>
      </c>
      <c r="W2177">
        <v>-0.11504855899999999</v>
      </c>
      <c r="X2177">
        <v>3.9882379999999999E-3</v>
      </c>
      <c r="Y2177">
        <v>5.1050749999999997E-3</v>
      </c>
      <c r="Z2177">
        <v>0.79204782900000004</v>
      </c>
      <c r="AA2177">
        <v>1.476074E-3</v>
      </c>
      <c r="AB2177">
        <v>2.3009712000000002E-2</v>
      </c>
      <c r="AC2177">
        <v>0.72662247800000002</v>
      </c>
    </row>
    <row r="2178" spans="1:29" x14ac:dyDescent="0.3">
      <c r="A2178">
        <v>21.76</v>
      </c>
      <c r="B2178">
        <v>28.2</v>
      </c>
      <c r="C2178">
        <v>-65</v>
      </c>
      <c r="D2178">
        <v>-65</v>
      </c>
      <c r="E2178">
        <v>-65</v>
      </c>
      <c r="F2178">
        <v>-61.01923077</v>
      </c>
      <c r="G2178">
        <v>-58.63461538</v>
      </c>
      <c r="H2178">
        <v>-58.10576923</v>
      </c>
      <c r="I2178">
        <v>-59</v>
      </c>
      <c r="J2178">
        <v>-44</v>
      </c>
      <c r="K2178">
        <v>-58</v>
      </c>
      <c r="L2178">
        <v>-3.1200775900000002</v>
      </c>
      <c r="M2178">
        <v>-2.9981457840000001</v>
      </c>
      <c r="N2178">
        <v>-2.9711044559999999</v>
      </c>
      <c r="O2178">
        <v>-3.0168288830000001</v>
      </c>
      <c r="P2178">
        <v>-2.2498384890000001</v>
      </c>
      <c r="Q2178">
        <v>-2.9656961900000001</v>
      </c>
      <c r="R2178">
        <v>-0.15600387900000001</v>
      </c>
      <c r="S2178">
        <v>-0.149907289</v>
      </c>
      <c r="T2178">
        <v>-0.14855522299999999</v>
      </c>
      <c r="U2178">
        <v>-0.15084144399999999</v>
      </c>
      <c r="V2178">
        <v>-0.11249192399999999</v>
      </c>
      <c r="W2178">
        <v>-0.14828480899999999</v>
      </c>
      <c r="X2178">
        <v>3.5198680000000002E-3</v>
      </c>
      <c r="Y2178">
        <v>2.933574E-3</v>
      </c>
      <c r="Z2178">
        <v>0.79730945900000005</v>
      </c>
      <c r="AA2178">
        <v>2.2141106000000001E-2</v>
      </c>
      <c r="AB2178">
        <v>-1.107875E-2</v>
      </c>
      <c r="AC2178">
        <v>0.72213715499999998</v>
      </c>
    </row>
    <row r="2179" spans="1:29" x14ac:dyDescent="0.3">
      <c r="A2179">
        <v>21.77</v>
      </c>
      <c r="B2179">
        <v>28.2</v>
      </c>
      <c r="C2179">
        <v>-65</v>
      </c>
      <c r="D2179">
        <v>-65</v>
      </c>
      <c r="E2179">
        <v>-65</v>
      </c>
      <c r="F2179">
        <v>-60.94230769</v>
      </c>
      <c r="G2179">
        <v>-58.92307692</v>
      </c>
      <c r="H2179">
        <v>-59.16346154</v>
      </c>
      <c r="I2179">
        <v>-105</v>
      </c>
      <c r="J2179">
        <v>-55</v>
      </c>
      <c r="K2179">
        <v>-60</v>
      </c>
      <c r="L2179">
        <v>-3.1161443059999998</v>
      </c>
      <c r="M2179">
        <v>-3.0128955990000001</v>
      </c>
      <c r="N2179">
        <v>-3.0251871110000002</v>
      </c>
      <c r="O2179">
        <v>-5.3689327579999997</v>
      </c>
      <c r="P2179">
        <v>-2.812298111</v>
      </c>
      <c r="Q2179">
        <v>-3.0679615760000001</v>
      </c>
      <c r="R2179">
        <v>-0.155807215</v>
      </c>
      <c r="S2179">
        <v>-0.15064478000000001</v>
      </c>
      <c r="T2179">
        <v>-0.15125935600000001</v>
      </c>
      <c r="U2179">
        <v>-0.26844663800000002</v>
      </c>
      <c r="V2179">
        <v>-0.14061490600000001</v>
      </c>
      <c r="W2179">
        <v>-0.15339807899999999</v>
      </c>
      <c r="X2179">
        <v>2.9805330000000001E-3</v>
      </c>
      <c r="Y2179">
        <v>1.311095E-3</v>
      </c>
      <c r="Z2179">
        <v>0.80300236999999997</v>
      </c>
      <c r="AA2179">
        <v>7.3803684999999994E-2</v>
      </c>
      <c r="AB2179">
        <v>3.4088462E-2</v>
      </c>
      <c r="AC2179">
        <v>0.98677126699999995</v>
      </c>
    </row>
    <row r="2180" spans="1:29" x14ac:dyDescent="0.3">
      <c r="A2180">
        <v>21.78</v>
      </c>
      <c r="B2180">
        <v>28.2</v>
      </c>
      <c r="C2180">
        <v>-65</v>
      </c>
      <c r="D2180">
        <v>-65</v>
      </c>
      <c r="E2180">
        <v>-65</v>
      </c>
      <c r="F2180">
        <v>-61.06730769</v>
      </c>
      <c r="G2180">
        <v>-59.07692308</v>
      </c>
      <c r="H2180">
        <v>-59.99038462</v>
      </c>
      <c r="I2180">
        <v>-60</v>
      </c>
      <c r="J2180">
        <v>-112</v>
      </c>
      <c r="K2180">
        <v>-125</v>
      </c>
      <c r="L2180">
        <v>-3.1225358920000001</v>
      </c>
      <c r="M2180">
        <v>-3.020762167</v>
      </c>
      <c r="N2180">
        <v>-3.0674699150000002</v>
      </c>
      <c r="O2180">
        <v>-3.0679615760000001</v>
      </c>
      <c r="P2180">
        <v>-5.7268616080000001</v>
      </c>
      <c r="Q2180">
        <v>-6.3915866159999997</v>
      </c>
      <c r="R2180">
        <v>-0.15612679500000001</v>
      </c>
      <c r="S2180">
        <v>-0.151038108</v>
      </c>
      <c r="T2180">
        <v>-0.153373496</v>
      </c>
      <c r="U2180">
        <v>-0.15339807899999999</v>
      </c>
      <c r="V2180">
        <v>-0.28634308000000003</v>
      </c>
      <c r="W2180">
        <v>-0.31957933100000002</v>
      </c>
      <c r="X2180">
        <v>2.937954E-3</v>
      </c>
      <c r="Y2180">
        <v>1.3930400000000001E-4</v>
      </c>
      <c r="Z2180">
        <v>0.80796210300000004</v>
      </c>
      <c r="AA2180">
        <v>-7.6755831999999996E-2</v>
      </c>
      <c r="AB2180">
        <v>-6.6472501000000003E-2</v>
      </c>
      <c r="AC2180">
        <v>1.3321412109999999</v>
      </c>
    </row>
    <row r="2181" spans="1:29" x14ac:dyDescent="0.3">
      <c r="A2181">
        <v>21.79</v>
      </c>
      <c r="B2181">
        <v>28.2</v>
      </c>
      <c r="C2181">
        <v>-65</v>
      </c>
      <c r="D2181">
        <v>-65</v>
      </c>
      <c r="E2181">
        <v>-65</v>
      </c>
      <c r="F2181">
        <v>-61.14423077</v>
      </c>
      <c r="G2181">
        <v>-59.11538462</v>
      </c>
      <c r="H2181">
        <v>-59.99038462</v>
      </c>
      <c r="I2181">
        <v>-60</v>
      </c>
      <c r="J2181">
        <v>-57</v>
      </c>
      <c r="K2181">
        <v>0</v>
      </c>
      <c r="L2181">
        <v>-3.1264691760000001</v>
      </c>
      <c r="M2181">
        <v>-3.0227288090000002</v>
      </c>
      <c r="N2181">
        <v>-3.0674699150000002</v>
      </c>
      <c r="O2181">
        <v>-3.0679615760000001</v>
      </c>
      <c r="P2181">
        <v>-2.9145634970000001</v>
      </c>
      <c r="Q2181">
        <v>0</v>
      </c>
      <c r="R2181">
        <v>-0.156323459</v>
      </c>
      <c r="S2181">
        <v>-0.15113644000000001</v>
      </c>
      <c r="T2181">
        <v>-0.153373496</v>
      </c>
      <c r="U2181">
        <v>-0.15339807899999999</v>
      </c>
      <c r="V2181">
        <v>-0.14572817499999999</v>
      </c>
      <c r="W2181">
        <v>0</v>
      </c>
      <c r="X2181">
        <v>2.9947260000000001E-3</v>
      </c>
      <c r="Y2181">
        <v>2.37636E-4</v>
      </c>
      <c r="Z2181">
        <v>0.80847964000000005</v>
      </c>
      <c r="AA2181">
        <v>4.4282210000000004E-3</v>
      </c>
      <c r="AB2181">
        <v>9.9708750999999998E-2</v>
      </c>
      <c r="AC2181">
        <v>0.52478290100000002</v>
      </c>
    </row>
    <row r="2182" spans="1:29" x14ac:dyDescent="0.3">
      <c r="A2182">
        <v>21.8</v>
      </c>
      <c r="B2182">
        <v>28.2</v>
      </c>
      <c r="C2182">
        <v>-65</v>
      </c>
      <c r="D2182">
        <v>-65</v>
      </c>
      <c r="E2182">
        <v>-65</v>
      </c>
      <c r="F2182">
        <v>-61.05769231</v>
      </c>
      <c r="G2182">
        <v>-59.04807692</v>
      </c>
      <c r="H2182">
        <v>-60.05769231</v>
      </c>
      <c r="I2182">
        <v>-58</v>
      </c>
      <c r="J2182">
        <v>-46</v>
      </c>
      <c r="K2182">
        <v>-111</v>
      </c>
      <c r="L2182">
        <v>-3.1220442319999999</v>
      </c>
      <c r="M2182">
        <v>-3.019287185</v>
      </c>
      <c r="N2182">
        <v>-3.0709115389999999</v>
      </c>
      <c r="O2182">
        <v>-2.9656961900000001</v>
      </c>
      <c r="P2182">
        <v>-2.3521038750000001</v>
      </c>
      <c r="Q2182">
        <v>-5.6757289149999997</v>
      </c>
      <c r="R2182">
        <v>-0.15610221199999999</v>
      </c>
      <c r="S2182">
        <v>-0.15096435899999999</v>
      </c>
      <c r="T2182">
        <v>-0.15354557699999999</v>
      </c>
      <c r="U2182">
        <v>-0.14828480899999999</v>
      </c>
      <c r="V2182">
        <v>-0.117605194</v>
      </c>
      <c r="W2182">
        <v>-0.28378644600000003</v>
      </c>
      <c r="X2182">
        <v>2.96634E-3</v>
      </c>
      <c r="Y2182" s="1">
        <v>-8.1899999999999995E-6</v>
      </c>
      <c r="Z2182">
        <v>0.808091487</v>
      </c>
      <c r="AA2182">
        <v>1.7712884000000002E-2</v>
      </c>
      <c r="AB2182">
        <v>-0.100560963</v>
      </c>
      <c r="AC2182">
        <v>0.964344647</v>
      </c>
    </row>
    <row r="2183" spans="1:29" x14ac:dyDescent="0.3">
      <c r="A2183">
        <v>21.81</v>
      </c>
      <c r="B2183">
        <v>28.2</v>
      </c>
      <c r="C2183">
        <v>-65</v>
      </c>
      <c r="D2183">
        <v>-65</v>
      </c>
      <c r="E2183">
        <v>-65</v>
      </c>
      <c r="F2183">
        <v>-60.79807692</v>
      </c>
      <c r="G2183">
        <v>-59.00961538</v>
      </c>
      <c r="H2183">
        <v>-60.22115385</v>
      </c>
      <c r="I2183">
        <v>-60</v>
      </c>
      <c r="J2183">
        <v>-57</v>
      </c>
      <c r="K2183">
        <v>0</v>
      </c>
      <c r="L2183">
        <v>-3.1087693980000002</v>
      </c>
      <c r="M2183">
        <v>-3.0173205429999999</v>
      </c>
      <c r="N2183">
        <v>-3.079269767</v>
      </c>
      <c r="O2183">
        <v>-3.0679615760000001</v>
      </c>
      <c r="P2183">
        <v>-2.9145634970000001</v>
      </c>
      <c r="Q2183">
        <v>0</v>
      </c>
      <c r="R2183">
        <v>-0.15543847</v>
      </c>
      <c r="S2183">
        <v>-0.15086602700000001</v>
      </c>
      <c r="T2183">
        <v>-0.15396348800000001</v>
      </c>
      <c r="U2183">
        <v>-0.15339807899999999</v>
      </c>
      <c r="V2183">
        <v>-0.14572817499999999</v>
      </c>
      <c r="W2183">
        <v>0</v>
      </c>
      <c r="X2183">
        <v>2.6399010000000001E-3</v>
      </c>
      <c r="Y2183">
        <v>-5.4082700000000002E-4</v>
      </c>
      <c r="Z2183">
        <v>0.80748769399999998</v>
      </c>
      <c r="AA2183">
        <v>4.4282210000000004E-3</v>
      </c>
      <c r="AB2183">
        <v>9.9708750999999998E-2</v>
      </c>
      <c r="AC2183">
        <v>0.52478290100000002</v>
      </c>
    </row>
    <row r="2184" spans="1:29" x14ac:dyDescent="0.3">
      <c r="A2184">
        <v>21.82</v>
      </c>
      <c r="B2184">
        <v>28.2</v>
      </c>
      <c r="C2184">
        <v>-65</v>
      </c>
      <c r="D2184">
        <v>-65</v>
      </c>
      <c r="E2184">
        <v>-65</v>
      </c>
      <c r="F2184">
        <v>-59.97115385</v>
      </c>
      <c r="G2184">
        <v>-59.22115385</v>
      </c>
      <c r="H2184">
        <v>-60.13461538</v>
      </c>
      <c r="I2184">
        <v>-47</v>
      </c>
      <c r="J2184">
        <v>-60</v>
      </c>
      <c r="K2184">
        <v>-116</v>
      </c>
      <c r="L2184">
        <v>-3.0664865940000001</v>
      </c>
      <c r="M2184">
        <v>-3.0281370750000001</v>
      </c>
      <c r="N2184">
        <v>-3.0748448229999998</v>
      </c>
      <c r="O2184">
        <v>-2.4032365680000001</v>
      </c>
      <c r="P2184">
        <v>-3.0679615760000001</v>
      </c>
      <c r="Q2184">
        <v>-5.9313923800000001</v>
      </c>
      <c r="R2184">
        <v>-0.15332433000000001</v>
      </c>
      <c r="S2184">
        <v>-0.15140685400000001</v>
      </c>
      <c r="T2184">
        <v>-0.153742241</v>
      </c>
      <c r="U2184">
        <v>-0.120161828</v>
      </c>
      <c r="V2184">
        <v>-0.15339807899999999</v>
      </c>
      <c r="W2184">
        <v>-0.29656961900000001</v>
      </c>
      <c r="X2184">
        <v>1.107055E-3</v>
      </c>
      <c r="Y2184">
        <v>-9.1776599999999998E-4</v>
      </c>
      <c r="Z2184">
        <v>0.80433934100000004</v>
      </c>
      <c r="AA2184">
        <v>-1.9188957999999999E-2</v>
      </c>
      <c r="AB2184">
        <v>-0.106526444</v>
      </c>
      <c r="AC2184">
        <v>1.000227239</v>
      </c>
    </row>
    <row r="2185" spans="1:29" x14ac:dyDescent="0.3">
      <c r="A2185">
        <v>21.83</v>
      </c>
      <c r="B2185">
        <v>28.2</v>
      </c>
      <c r="C2185">
        <v>-65</v>
      </c>
      <c r="D2185">
        <v>-65</v>
      </c>
      <c r="E2185">
        <v>-65</v>
      </c>
      <c r="F2185">
        <v>-58.80769231</v>
      </c>
      <c r="G2185">
        <v>-58.91346154</v>
      </c>
      <c r="H2185">
        <v>-59.18269231</v>
      </c>
      <c r="I2185">
        <v>-60</v>
      </c>
      <c r="J2185">
        <v>-58</v>
      </c>
      <c r="K2185">
        <v>-57</v>
      </c>
      <c r="L2185">
        <v>-3.006995673</v>
      </c>
      <c r="M2185">
        <v>-3.0124039379999998</v>
      </c>
      <c r="N2185">
        <v>-3.0261704329999999</v>
      </c>
      <c r="O2185">
        <v>-3.0679615760000001</v>
      </c>
      <c r="P2185">
        <v>-2.9656961900000001</v>
      </c>
      <c r="Q2185">
        <v>-2.9145634970000001</v>
      </c>
      <c r="R2185">
        <v>-0.15034978399999999</v>
      </c>
      <c r="S2185">
        <v>-0.15062019700000001</v>
      </c>
      <c r="T2185">
        <v>-0.151308522</v>
      </c>
      <c r="U2185">
        <v>-0.15339807899999999</v>
      </c>
      <c r="V2185">
        <v>-0.14828480899999999</v>
      </c>
      <c r="W2185">
        <v>-0.14572817499999999</v>
      </c>
      <c r="X2185">
        <v>-1.5612300000000001E-4</v>
      </c>
      <c r="Y2185">
        <v>-5.4902100000000001E-4</v>
      </c>
      <c r="Z2185">
        <v>0.79347105600000001</v>
      </c>
      <c r="AA2185">
        <v>2.952147E-3</v>
      </c>
      <c r="AB2185">
        <v>3.4088460000000001E-3</v>
      </c>
      <c r="AC2185">
        <v>0.78493168999999996</v>
      </c>
    </row>
    <row r="2186" spans="1:29" x14ac:dyDescent="0.3">
      <c r="A2186">
        <v>21.84</v>
      </c>
      <c r="B2186">
        <v>28.2</v>
      </c>
      <c r="C2186">
        <v>-65</v>
      </c>
      <c r="D2186">
        <v>-65</v>
      </c>
      <c r="E2186">
        <v>-65</v>
      </c>
      <c r="F2186">
        <v>-57.625</v>
      </c>
      <c r="G2186">
        <v>-57.99038462</v>
      </c>
      <c r="H2186">
        <v>-57.98076923</v>
      </c>
      <c r="I2186">
        <v>-58</v>
      </c>
      <c r="J2186">
        <v>-57</v>
      </c>
      <c r="K2186">
        <v>-43</v>
      </c>
      <c r="L2186">
        <v>-2.9465214300000002</v>
      </c>
      <c r="M2186">
        <v>-2.9652045290000002</v>
      </c>
      <c r="N2186">
        <v>-2.964712869</v>
      </c>
      <c r="O2186">
        <v>-2.9656961900000001</v>
      </c>
      <c r="P2186">
        <v>-2.9145634970000001</v>
      </c>
      <c r="Q2186">
        <v>-2.198705796</v>
      </c>
      <c r="R2186">
        <v>-0.147326072</v>
      </c>
      <c r="S2186">
        <v>-0.14826022599999999</v>
      </c>
      <c r="T2186">
        <v>-0.148235643</v>
      </c>
      <c r="U2186">
        <v>-0.14828480899999999</v>
      </c>
      <c r="V2186">
        <v>-0.14572817499999999</v>
      </c>
      <c r="W2186">
        <v>-0.10993529</v>
      </c>
      <c r="X2186">
        <v>-5.3933500000000005E-4</v>
      </c>
      <c r="Y2186">
        <v>-2.9499600000000001E-4</v>
      </c>
      <c r="Z2186">
        <v>0.77863498499999995</v>
      </c>
      <c r="AA2186">
        <v>1.476074E-3</v>
      </c>
      <c r="AB2186">
        <v>2.4714135000000002E-2</v>
      </c>
      <c r="AC2186">
        <v>0.70868118300000005</v>
      </c>
    </row>
    <row r="2187" spans="1:29" x14ac:dyDescent="0.3">
      <c r="A2187">
        <v>21.85</v>
      </c>
      <c r="B2187">
        <v>28.2</v>
      </c>
      <c r="C2187">
        <v>-65</v>
      </c>
      <c r="D2187">
        <v>-65</v>
      </c>
      <c r="E2187">
        <v>-65</v>
      </c>
      <c r="F2187">
        <v>-56.375</v>
      </c>
      <c r="G2187">
        <v>-57.07692308</v>
      </c>
      <c r="H2187">
        <v>-56.69230769</v>
      </c>
      <c r="I2187">
        <v>-60</v>
      </c>
      <c r="J2187">
        <v>-57</v>
      </c>
      <c r="K2187">
        <v>-56</v>
      </c>
      <c r="L2187">
        <v>-2.8826055639999999</v>
      </c>
      <c r="M2187">
        <v>-2.918496781</v>
      </c>
      <c r="N2187">
        <v>-2.8988303609999999</v>
      </c>
      <c r="O2187">
        <v>-3.0679615760000001</v>
      </c>
      <c r="P2187">
        <v>-2.9145634970000001</v>
      </c>
      <c r="Q2187">
        <v>-2.8634308040000001</v>
      </c>
      <c r="R2187">
        <v>-0.144130278</v>
      </c>
      <c r="S2187">
        <v>-0.145924839</v>
      </c>
      <c r="T2187">
        <v>-0.14494151799999999</v>
      </c>
      <c r="U2187">
        <v>-0.15339807899999999</v>
      </c>
      <c r="V2187">
        <v>-0.14572817499999999</v>
      </c>
      <c r="W2187">
        <v>-0.14317154000000001</v>
      </c>
      <c r="X2187">
        <v>-1.0360899999999999E-3</v>
      </c>
      <c r="Y2187" s="1">
        <v>5.7399999999999999E-5</v>
      </c>
      <c r="Z2187">
        <v>0.76315199199999995</v>
      </c>
      <c r="AA2187">
        <v>4.4282210000000004E-3</v>
      </c>
      <c r="AB2187">
        <v>4.2610579999999999E-3</v>
      </c>
      <c r="AC2187">
        <v>0.77596104200000005</v>
      </c>
    </row>
    <row r="2188" spans="1:29" x14ac:dyDescent="0.3">
      <c r="A2188">
        <v>21.86</v>
      </c>
      <c r="B2188">
        <v>28.2</v>
      </c>
      <c r="C2188">
        <v>-65</v>
      </c>
      <c r="D2188">
        <v>-65</v>
      </c>
      <c r="E2188">
        <v>-65</v>
      </c>
      <c r="F2188">
        <v>-55.61538462</v>
      </c>
      <c r="G2188">
        <v>-56.14423077</v>
      </c>
      <c r="H2188">
        <v>-55.56730769</v>
      </c>
      <c r="I2188">
        <v>-55</v>
      </c>
      <c r="J2188">
        <v>-47</v>
      </c>
      <c r="K2188">
        <v>-55</v>
      </c>
      <c r="L2188">
        <v>-2.843764384</v>
      </c>
      <c r="M2188">
        <v>-2.8708057120000001</v>
      </c>
      <c r="N2188">
        <v>-2.8413060809999999</v>
      </c>
      <c r="O2188">
        <v>-2.812298111</v>
      </c>
      <c r="P2188">
        <v>-2.4032365680000001</v>
      </c>
      <c r="Q2188">
        <v>-2.812298111</v>
      </c>
      <c r="R2188">
        <v>-0.142188219</v>
      </c>
      <c r="S2188">
        <v>-0.14354028599999999</v>
      </c>
      <c r="T2188">
        <v>-0.142065304</v>
      </c>
      <c r="U2188">
        <v>-0.14061490600000001</v>
      </c>
      <c r="V2188">
        <v>-0.120161828</v>
      </c>
      <c r="W2188">
        <v>-0.14061490600000001</v>
      </c>
      <c r="X2188">
        <v>-7.8061600000000004E-4</v>
      </c>
      <c r="Y2188">
        <v>5.3263200000000001E-4</v>
      </c>
      <c r="Z2188">
        <v>0.75051545399999997</v>
      </c>
      <c r="AA2188">
        <v>1.1808590000000001E-2</v>
      </c>
      <c r="AB2188">
        <v>-6.8176920000000002E-3</v>
      </c>
      <c r="AC2188">
        <v>0.70419585900000004</v>
      </c>
    </row>
    <row r="2189" spans="1:29" x14ac:dyDescent="0.3">
      <c r="A2189">
        <v>21.87</v>
      </c>
      <c r="B2189">
        <v>28.2</v>
      </c>
      <c r="C2189">
        <v>-65</v>
      </c>
      <c r="D2189">
        <v>-65</v>
      </c>
      <c r="E2189">
        <v>-65</v>
      </c>
      <c r="F2189">
        <v>-55.46153846</v>
      </c>
      <c r="G2189">
        <v>-55.81730769</v>
      </c>
      <c r="H2189">
        <v>-55.10576923</v>
      </c>
      <c r="I2189">
        <v>-46</v>
      </c>
      <c r="J2189">
        <v>-57</v>
      </c>
      <c r="K2189">
        <v>-54</v>
      </c>
      <c r="L2189">
        <v>-2.8358978160000001</v>
      </c>
      <c r="M2189">
        <v>-2.8540892539999998</v>
      </c>
      <c r="N2189">
        <v>-2.8177063769999999</v>
      </c>
      <c r="O2189">
        <v>-2.3521038750000001</v>
      </c>
      <c r="P2189">
        <v>-2.9145634970000001</v>
      </c>
      <c r="Q2189">
        <v>-2.761165418</v>
      </c>
      <c r="R2189">
        <v>-0.14179489100000001</v>
      </c>
      <c r="S2189">
        <v>-0.142704463</v>
      </c>
      <c r="T2189">
        <v>-0.14088531900000001</v>
      </c>
      <c r="U2189">
        <v>-0.117605194</v>
      </c>
      <c r="V2189">
        <v>-0.14572817499999999</v>
      </c>
      <c r="W2189">
        <v>-0.13805827100000001</v>
      </c>
      <c r="X2189">
        <v>-5.2514200000000003E-4</v>
      </c>
      <c r="Y2189">
        <v>9.0957199999999998E-4</v>
      </c>
      <c r="Z2189">
        <v>0.74628889899999995</v>
      </c>
      <c r="AA2189">
        <v>-1.6236811E-2</v>
      </c>
      <c r="AB2189">
        <v>-4.2610579999999999E-3</v>
      </c>
      <c r="AC2189">
        <v>0.70419585900000004</v>
      </c>
    </row>
    <row r="2190" spans="1:29" x14ac:dyDescent="0.3">
      <c r="A2190">
        <v>21.88</v>
      </c>
      <c r="B2190">
        <v>28.2</v>
      </c>
      <c r="C2190">
        <v>-65</v>
      </c>
      <c r="D2190">
        <v>-65</v>
      </c>
      <c r="E2190">
        <v>-65</v>
      </c>
      <c r="F2190">
        <v>-55.56730769</v>
      </c>
      <c r="G2190">
        <v>-55.99038462</v>
      </c>
      <c r="H2190">
        <v>-54.07692308</v>
      </c>
      <c r="I2190">
        <v>-56</v>
      </c>
      <c r="J2190">
        <v>-57</v>
      </c>
      <c r="K2190">
        <v>-53</v>
      </c>
      <c r="L2190">
        <v>-2.8413060809999999</v>
      </c>
      <c r="M2190">
        <v>-2.8629391439999998</v>
      </c>
      <c r="N2190">
        <v>-2.765098702</v>
      </c>
      <c r="O2190">
        <v>-2.8634308040000001</v>
      </c>
      <c r="P2190">
        <v>-2.9145634970000001</v>
      </c>
      <c r="Q2190">
        <v>-2.710032725</v>
      </c>
      <c r="R2190">
        <v>-0.142065304</v>
      </c>
      <c r="S2190">
        <v>-0.14314695699999999</v>
      </c>
      <c r="T2190">
        <v>-0.138254935</v>
      </c>
      <c r="U2190">
        <v>-0.14317154000000001</v>
      </c>
      <c r="V2190">
        <v>-0.14572817499999999</v>
      </c>
      <c r="W2190">
        <v>-0.13550163600000001</v>
      </c>
      <c r="X2190">
        <v>-6.2449300000000005E-4</v>
      </c>
      <c r="Y2190">
        <v>2.9007970000000001E-3</v>
      </c>
      <c r="Z2190">
        <v>0.74292490600000005</v>
      </c>
      <c r="AA2190">
        <v>-1.476074E-3</v>
      </c>
      <c r="AB2190">
        <v>5.9654809999999999E-3</v>
      </c>
      <c r="AC2190">
        <v>0.74456377399999996</v>
      </c>
    </row>
    <row r="2191" spans="1:29" x14ac:dyDescent="0.3">
      <c r="A2191">
        <v>21.89</v>
      </c>
      <c r="B2191">
        <v>28.2</v>
      </c>
      <c r="C2191">
        <v>-65</v>
      </c>
      <c r="D2191">
        <v>-65</v>
      </c>
      <c r="E2191">
        <v>-65</v>
      </c>
      <c r="F2191">
        <v>-55.76923077</v>
      </c>
      <c r="G2191">
        <v>-55.94230769</v>
      </c>
      <c r="H2191">
        <v>-53.125</v>
      </c>
      <c r="I2191">
        <v>-56</v>
      </c>
      <c r="J2191">
        <v>-58</v>
      </c>
      <c r="K2191">
        <v>-55</v>
      </c>
      <c r="L2191">
        <v>-2.8516309519999998</v>
      </c>
      <c r="M2191">
        <v>-2.8604808410000002</v>
      </c>
      <c r="N2191">
        <v>-2.716424312</v>
      </c>
      <c r="O2191">
        <v>-2.8634308040000001</v>
      </c>
      <c r="P2191">
        <v>-2.9656961900000001</v>
      </c>
      <c r="Q2191">
        <v>-2.812298111</v>
      </c>
      <c r="R2191">
        <v>-0.142581548</v>
      </c>
      <c r="S2191">
        <v>-0.14302404199999999</v>
      </c>
      <c r="T2191">
        <v>-0.13582121599999999</v>
      </c>
      <c r="U2191">
        <v>-0.14317154000000001</v>
      </c>
      <c r="V2191">
        <v>-0.14828480899999999</v>
      </c>
      <c r="W2191">
        <v>-0.14061490600000001</v>
      </c>
      <c r="X2191">
        <v>-2.55474E-4</v>
      </c>
      <c r="Y2191">
        <v>4.6543859999999999E-3</v>
      </c>
      <c r="Z2191">
        <v>0.739345272</v>
      </c>
      <c r="AA2191">
        <v>-2.952147E-3</v>
      </c>
      <c r="AB2191">
        <v>3.4088460000000001E-3</v>
      </c>
      <c r="AC2191">
        <v>0.75801974599999999</v>
      </c>
    </row>
    <row r="2192" spans="1:29" x14ac:dyDescent="0.3">
      <c r="A2192">
        <v>21.9</v>
      </c>
      <c r="B2192">
        <v>28.2</v>
      </c>
      <c r="C2192">
        <v>-65</v>
      </c>
      <c r="D2192">
        <v>-65</v>
      </c>
      <c r="E2192">
        <v>-65</v>
      </c>
      <c r="F2192">
        <v>-56.19230769</v>
      </c>
      <c r="G2192">
        <v>-56.10576923</v>
      </c>
      <c r="H2192">
        <v>-52.21153846</v>
      </c>
      <c r="I2192">
        <v>-58</v>
      </c>
      <c r="J2192">
        <v>-58</v>
      </c>
      <c r="K2192">
        <v>-42</v>
      </c>
      <c r="L2192">
        <v>-2.8732640140000001</v>
      </c>
      <c r="M2192">
        <v>-2.8688390699999999</v>
      </c>
      <c r="N2192">
        <v>-2.6697165639999998</v>
      </c>
      <c r="O2192">
        <v>-2.9656961900000001</v>
      </c>
      <c r="P2192">
        <v>-2.9656961900000001</v>
      </c>
      <c r="Q2192">
        <v>-2.147573103</v>
      </c>
      <c r="R2192">
        <v>-0.14366320099999999</v>
      </c>
      <c r="S2192">
        <v>-0.14344195300000001</v>
      </c>
      <c r="T2192">
        <v>-0.133485828</v>
      </c>
      <c r="U2192">
        <v>-0.14828480899999999</v>
      </c>
      <c r="V2192">
        <v>-0.14828480899999999</v>
      </c>
      <c r="W2192">
        <v>-0.107378655</v>
      </c>
      <c r="X2192">
        <v>1.27737E-4</v>
      </c>
      <c r="Y2192">
        <v>6.7111660000000002E-3</v>
      </c>
      <c r="Z2192">
        <v>0.737878916</v>
      </c>
      <c r="AA2192">
        <v>0</v>
      </c>
      <c r="AB2192">
        <v>2.727077E-2</v>
      </c>
      <c r="AC2192">
        <v>0.70868118300000005</v>
      </c>
    </row>
    <row r="2193" spans="1:29" x14ac:dyDescent="0.3">
      <c r="A2193">
        <v>21.91</v>
      </c>
      <c r="B2193">
        <v>28.2</v>
      </c>
      <c r="C2193">
        <v>-65</v>
      </c>
      <c r="D2193">
        <v>-65</v>
      </c>
      <c r="E2193">
        <v>-65</v>
      </c>
      <c r="F2193">
        <v>-56.63461538</v>
      </c>
      <c r="G2193">
        <v>-56.55769231</v>
      </c>
      <c r="H2193">
        <v>-51.44230769</v>
      </c>
      <c r="I2193">
        <v>-57</v>
      </c>
      <c r="J2193">
        <v>-47</v>
      </c>
      <c r="K2193">
        <v>-53</v>
      </c>
      <c r="L2193">
        <v>-2.8958803980000001</v>
      </c>
      <c r="M2193">
        <v>-2.8919471140000002</v>
      </c>
      <c r="N2193">
        <v>-2.630383723</v>
      </c>
      <c r="O2193">
        <v>-2.9145634970000001</v>
      </c>
      <c r="P2193">
        <v>-2.4032365680000001</v>
      </c>
      <c r="Q2193">
        <v>-2.710032725</v>
      </c>
      <c r="R2193">
        <v>-0.14479402</v>
      </c>
      <c r="S2193">
        <v>-0.14459735600000001</v>
      </c>
      <c r="T2193">
        <v>-0.13151918600000001</v>
      </c>
      <c r="U2193">
        <v>-0.14572817499999999</v>
      </c>
      <c r="V2193">
        <v>-0.120161828</v>
      </c>
      <c r="W2193">
        <v>-0.13550163600000001</v>
      </c>
      <c r="X2193">
        <v>1.13544E-4</v>
      </c>
      <c r="Y2193">
        <v>8.7843339999999995E-3</v>
      </c>
      <c r="Z2193">
        <v>0.73843958200000004</v>
      </c>
      <c r="AA2193">
        <v>1.4760736999999999E-2</v>
      </c>
      <c r="AB2193">
        <v>-1.704423E-3</v>
      </c>
      <c r="AC2193">
        <v>0.70419585900000004</v>
      </c>
    </row>
    <row r="2194" spans="1:29" x14ac:dyDescent="0.3">
      <c r="A2194">
        <v>21.92</v>
      </c>
      <c r="B2194">
        <v>28.2</v>
      </c>
      <c r="C2194">
        <v>-65</v>
      </c>
      <c r="D2194">
        <v>-65</v>
      </c>
      <c r="E2194">
        <v>-65</v>
      </c>
      <c r="F2194">
        <v>-56.79807692</v>
      </c>
      <c r="G2194">
        <v>-56.86538462</v>
      </c>
      <c r="H2194">
        <v>-51.27884615</v>
      </c>
      <c r="I2194">
        <v>-46</v>
      </c>
      <c r="J2194">
        <v>-58</v>
      </c>
      <c r="K2194">
        <v>-53</v>
      </c>
      <c r="L2194">
        <v>-2.9042386260000002</v>
      </c>
      <c r="M2194">
        <v>-2.9076802499999999</v>
      </c>
      <c r="N2194">
        <v>-2.6220254939999998</v>
      </c>
      <c r="O2194">
        <v>-2.3521038750000001</v>
      </c>
      <c r="P2194">
        <v>-2.9656961900000001</v>
      </c>
      <c r="Q2194">
        <v>-2.710032725</v>
      </c>
      <c r="R2194">
        <v>-0.14521193099999999</v>
      </c>
      <c r="S2194">
        <v>-0.14538401200000001</v>
      </c>
      <c r="T2194">
        <v>-0.13110127499999999</v>
      </c>
      <c r="U2194">
        <v>-0.117605194</v>
      </c>
      <c r="V2194">
        <v>-0.14828480899999999</v>
      </c>
      <c r="W2194">
        <v>-0.13550163600000001</v>
      </c>
      <c r="X2194" s="1">
        <v>-9.9400000000000004E-5</v>
      </c>
      <c r="Y2194">
        <v>9.464465E-3</v>
      </c>
      <c r="Z2194">
        <v>0.73981968200000003</v>
      </c>
      <c r="AA2194">
        <v>-1.7712884000000002E-2</v>
      </c>
      <c r="AB2194">
        <v>-1.704423E-3</v>
      </c>
      <c r="AC2194">
        <v>0.70419585900000004</v>
      </c>
    </row>
    <row r="2195" spans="1:29" x14ac:dyDescent="0.3">
      <c r="A2195">
        <v>21.93</v>
      </c>
      <c r="B2195">
        <v>28.2</v>
      </c>
      <c r="C2195">
        <v>-65</v>
      </c>
      <c r="D2195">
        <v>-65</v>
      </c>
      <c r="E2195">
        <v>-65</v>
      </c>
      <c r="F2195">
        <v>-56.65384615</v>
      </c>
      <c r="G2195">
        <v>-56.71153846</v>
      </c>
      <c r="H2195">
        <v>-50.68269231</v>
      </c>
      <c r="I2195">
        <v>-59</v>
      </c>
      <c r="J2195">
        <v>-59</v>
      </c>
      <c r="K2195">
        <v>-54</v>
      </c>
      <c r="L2195">
        <v>-2.8968637190000002</v>
      </c>
      <c r="M2195">
        <v>-2.899813682</v>
      </c>
      <c r="N2195">
        <v>-2.5915425430000001</v>
      </c>
      <c r="O2195">
        <v>-3.0168288830000001</v>
      </c>
      <c r="P2195">
        <v>-3.0168288830000001</v>
      </c>
      <c r="Q2195">
        <v>-2.761165418</v>
      </c>
      <c r="R2195">
        <v>-0.14484318600000001</v>
      </c>
      <c r="S2195">
        <v>-0.14499068400000001</v>
      </c>
      <c r="T2195">
        <v>-0.12957712699999999</v>
      </c>
      <c r="U2195">
        <v>-0.15084144399999999</v>
      </c>
      <c r="V2195">
        <v>-0.15084144399999999</v>
      </c>
      <c r="W2195">
        <v>-0.13805827100000001</v>
      </c>
      <c r="X2195" s="1">
        <v>-8.5199999999999997E-5</v>
      </c>
      <c r="Y2195">
        <v>1.0226539E-2</v>
      </c>
      <c r="Z2195">
        <v>0.73580876699999997</v>
      </c>
      <c r="AA2195">
        <v>0</v>
      </c>
      <c r="AB2195">
        <v>8.5221150000000002E-3</v>
      </c>
      <c r="AC2195">
        <v>0.77147571800000003</v>
      </c>
    </row>
    <row r="2196" spans="1:29" x14ac:dyDescent="0.3">
      <c r="A2196">
        <v>21.94</v>
      </c>
      <c r="B2196">
        <v>28.2</v>
      </c>
      <c r="C2196">
        <v>0</v>
      </c>
      <c r="D2196">
        <v>0</v>
      </c>
      <c r="E2196">
        <v>0</v>
      </c>
      <c r="F2196">
        <v>-55.70192308</v>
      </c>
      <c r="G2196">
        <v>-55.55769231</v>
      </c>
      <c r="H2196">
        <v>-49.56730769</v>
      </c>
      <c r="I2196">
        <v>-60</v>
      </c>
      <c r="J2196">
        <v>-59</v>
      </c>
      <c r="K2196">
        <v>-53</v>
      </c>
      <c r="L2196">
        <v>-2.8481893280000001</v>
      </c>
      <c r="M2196">
        <v>-2.8408144210000001</v>
      </c>
      <c r="N2196">
        <v>-2.534509924</v>
      </c>
      <c r="O2196">
        <v>-3.0679615760000001</v>
      </c>
      <c r="P2196">
        <v>-3.0168288830000001</v>
      </c>
      <c r="Q2196">
        <v>-2.710032725</v>
      </c>
      <c r="R2196">
        <v>-0.14240946600000001</v>
      </c>
      <c r="S2196">
        <v>-0.14204072100000001</v>
      </c>
      <c r="T2196">
        <v>-0.12672549599999999</v>
      </c>
      <c r="U2196">
        <v>-0.15339807899999999</v>
      </c>
      <c r="V2196">
        <v>-0.15084144399999999</v>
      </c>
      <c r="W2196">
        <v>-0.13550163600000001</v>
      </c>
      <c r="X2196">
        <v>2.12895E-4</v>
      </c>
      <c r="Y2196">
        <v>1.0333065000000001E-2</v>
      </c>
      <c r="Z2196">
        <v>0.721360848</v>
      </c>
      <c r="AA2196">
        <v>1.476074E-3</v>
      </c>
      <c r="AB2196">
        <v>1.107875E-2</v>
      </c>
      <c r="AC2196">
        <v>0.77147571800000003</v>
      </c>
    </row>
    <row r="2197" spans="1:29" x14ac:dyDescent="0.3">
      <c r="A2197">
        <v>21.95</v>
      </c>
      <c r="B2197">
        <v>28.2</v>
      </c>
      <c r="C2197">
        <v>0</v>
      </c>
      <c r="D2197">
        <v>0</v>
      </c>
      <c r="E2197">
        <v>0</v>
      </c>
      <c r="F2197">
        <v>-53.93269231</v>
      </c>
      <c r="G2197">
        <v>-53.43269231</v>
      </c>
      <c r="H2197">
        <v>-48.00961538</v>
      </c>
      <c r="I2197">
        <v>-60</v>
      </c>
      <c r="J2197">
        <v>-59</v>
      </c>
      <c r="K2197">
        <v>-42</v>
      </c>
      <c r="L2197">
        <v>-2.757723795</v>
      </c>
      <c r="M2197">
        <v>-2.7321574480000002</v>
      </c>
      <c r="N2197">
        <v>-2.4548609209999999</v>
      </c>
      <c r="O2197">
        <v>-3.0679615760000001</v>
      </c>
      <c r="P2197">
        <v>-3.0168288830000001</v>
      </c>
      <c r="Q2197">
        <v>-2.147573103</v>
      </c>
      <c r="R2197">
        <v>-0.13788618999999999</v>
      </c>
      <c r="S2197">
        <v>-0.13660787199999999</v>
      </c>
      <c r="T2197">
        <v>-0.12274304599999999</v>
      </c>
      <c r="U2197">
        <v>-0.15339807899999999</v>
      </c>
      <c r="V2197">
        <v>-0.15084144399999999</v>
      </c>
      <c r="W2197">
        <v>-0.107378655</v>
      </c>
      <c r="X2197">
        <v>7.3803699999999998E-4</v>
      </c>
      <c r="Y2197">
        <v>9.6693230000000005E-3</v>
      </c>
      <c r="Z2197">
        <v>0.69690720699999997</v>
      </c>
      <c r="AA2197">
        <v>1.476074E-3</v>
      </c>
      <c r="AB2197">
        <v>2.9827403999999998E-2</v>
      </c>
      <c r="AC2197">
        <v>0.72213715499999998</v>
      </c>
    </row>
    <row r="2198" spans="1:29" x14ac:dyDescent="0.3">
      <c r="A2198">
        <v>21.96</v>
      </c>
      <c r="B2198">
        <v>28.2</v>
      </c>
      <c r="C2198">
        <v>0</v>
      </c>
      <c r="D2198">
        <v>0</v>
      </c>
      <c r="E2198">
        <v>0</v>
      </c>
      <c r="F2198">
        <v>-51.64423077</v>
      </c>
      <c r="G2198">
        <v>-50.90384615</v>
      </c>
      <c r="H2198">
        <v>-46.04807692</v>
      </c>
      <c r="I2198">
        <v>-57</v>
      </c>
      <c r="J2198">
        <v>-47</v>
      </c>
      <c r="K2198">
        <v>-53</v>
      </c>
      <c r="L2198">
        <v>-2.6407085939999999</v>
      </c>
      <c r="M2198">
        <v>-2.602850734</v>
      </c>
      <c r="N2198">
        <v>-2.354562177</v>
      </c>
      <c r="O2198">
        <v>-2.9145634970000001</v>
      </c>
      <c r="P2198">
        <v>-2.4032365680000001</v>
      </c>
      <c r="Q2198">
        <v>-2.710032725</v>
      </c>
      <c r="R2198">
        <v>-0.13203543000000001</v>
      </c>
      <c r="S2198">
        <v>-0.130142537</v>
      </c>
      <c r="T2198">
        <v>-0.117728109</v>
      </c>
      <c r="U2198">
        <v>-0.14572817499999999</v>
      </c>
      <c r="V2198">
        <v>-0.120161828</v>
      </c>
      <c r="W2198">
        <v>-0.13550163600000001</v>
      </c>
      <c r="X2198">
        <v>1.092862E-3</v>
      </c>
      <c r="Y2198">
        <v>8.9072500000000002E-3</v>
      </c>
      <c r="Z2198">
        <v>0.66650188600000004</v>
      </c>
      <c r="AA2198">
        <v>1.4760736999999999E-2</v>
      </c>
      <c r="AB2198">
        <v>-1.704423E-3</v>
      </c>
      <c r="AC2198">
        <v>0.70419585900000004</v>
      </c>
    </row>
    <row r="2199" spans="1:29" x14ac:dyDescent="0.3">
      <c r="A2199">
        <v>21.97</v>
      </c>
      <c r="B2199">
        <v>28.2</v>
      </c>
      <c r="C2199">
        <v>0</v>
      </c>
      <c r="D2199">
        <v>0</v>
      </c>
      <c r="E2199">
        <v>0</v>
      </c>
      <c r="F2199">
        <v>-49.01923077</v>
      </c>
      <c r="G2199">
        <v>-48.19230769</v>
      </c>
      <c r="H2199">
        <v>-43.74038462</v>
      </c>
      <c r="I2199">
        <v>-58</v>
      </c>
      <c r="J2199">
        <v>-59</v>
      </c>
      <c r="K2199">
        <v>-51</v>
      </c>
      <c r="L2199">
        <v>-2.5064852750000002</v>
      </c>
      <c r="M2199">
        <v>-2.4642024710000001</v>
      </c>
      <c r="N2199">
        <v>-2.2365636549999999</v>
      </c>
      <c r="O2199">
        <v>-2.9656961900000001</v>
      </c>
      <c r="P2199">
        <v>-3.0168288830000001</v>
      </c>
      <c r="Q2199">
        <v>-2.607767339</v>
      </c>
      <c r="R2199">
        <v>-0.12532426399999999</v>
      </c>
      <c r="S2199">
        <v>-0.123210124</v>
      </c>
      <c r="T2199">
        <v>-0.111828183</v>
      </c>
      <c r="U2199">
        <v>-0.14828480899999999</v>
      </c>
      <c r="V2199">
        <v>-0.15084144399999999</v>
      </c>
      <c r="W2199">
        <v>-0.13038836700000001</v>
      </c>
      <c r="X2199">
        <v>1.2205989999999999E-3</v>
      </c>
      <c r="Y2199">
        <v>8.2926739999999999E-3</v>
      </c>
      <c r="Z2199">
        <v>0.63221503499999998</v>
      </c>
      <c r="AA2199">
        <v>-1.476074E-3</v>
      </c>
      <c r="AB2199">
        <v>1.2783173E-2</v>
      </c>
      <c r="AC2199">
        <v>0.75353442199999998</v>
      </c>
    </row>
    <row r="2200" spans="1:29" x14ac:dyDescent="0.3">
      <c r="A2200">
        <v>21.98</v>
      </c>
      <c r="B2200">
        <v>28.2</v>
      </c>
      <c r="C2200">
        <v>0</v>
      </c>
      <c r="D2200">
        <v>0</v>
      </c>
      <c r="E2200">
        <v>0</v>
      </c>
      <c r="F2200">
        <v>-46.20192308</v>
      </c>
      <c r="G2200">
        <v>-45.22115385</v>
      </c>
      <c r="H2200">
        <v>-41.14423077</v>
      </c>
      <c r="I2200">
        <v>-84</v>
      </c>
      <c r="J2200">
        <v>-92</v>
      </c>
      <c r="K2200">
        <v>-48</v>
      </c>
      <c r="L2200">
        <v>-2.3624287449999999</v>
      </c>
      <c r="M2200">
        <v>-2.3122793740000001</v>
      </c>
      <c r="N2200">
        <v>-2.1038153180000001</v>
      </c>
      <c r="O2200">
        <v>-4.2951462060000001</v>
      </c>
      <c r="P2200">
        <v>-4.7042077500000001</v>
      </c>
      <c r="Q2200">
        <v>-2.4543692610000001</v>
      </c>
      <c r="R2200">
        <v>-0.118121437</v>
      </c>
      <c r="S2200">
        <v>-0.115613969</v>
      </c>
      <c r="T2200">
        <v>-0.105190766</v>
      </c>
      <c r="U2200">
        <v>-0.21475731000000001</v>
      </c>
      <c r="V2200">
        <v>-0.23521038699999999</v>
      </c>
      <c r="W2200">
        <v>-0.122718463</v>
      </c>
      <c r="X2200">
        <v>1.4476879999999999E-3</v>
      </c>
      <c r="Y2200">
        <v>7.7846249999999999E-3</v>
      </c>
      <c r="Z2200">
        <v>0.59460731899999997</v>
      </c>
      <c r="AA2200">
        <v>-1.1808590000000001E-2</v>
      </c>
      <c r="AB2200">
        <v>6.8176924E-2</v>
      </c>
      <c r="AC2200">
        <v>1.004712563</v>
      </c>
    </row>
    <row r="2201" spans="1:29" x14ac:dyDescent="0.3">
      <c r="A2201">
        <v>21.99</v>
      </c>
      <c r="B2201">
        <v>28.2</v>
      </c>
      <c r="C2201">
        <v>0</v>
      </c>
      <c r="D2201">
        <v>0</v>
      </c>
      <c r="E2201">
        <v>0</v>
      </c>
      <c r="F2201">
        <v>-43.09615385</v>
      </c>
      <c r="G2201">
        <v>-41.94230769</v>
      </c>
      <c r="H2201">
        <v>-38.23076923</v>
      </c>
      <c r="I2201">
        <v>-46</v>
      </c>
      <c r="J2201">
        <v>-43</v>
      </c>
      <c r="K2201">
        <v>-57</v>
      </c>
      <c r="L2201">
        <v>-2.2036224010000001</v>
      </c>
      <c r="M2201">
        <v>-2.1446231400000002</v>
      </c>
      <c r="N2201">
        <v>-1.9548421840000001</v>
      </c>
      <c r="O2201">
        <v>-2.3521038750000001</v>
      </c>
      <c r="P2201">
        <v>-2.198705796</v>
      </c>
      <c r="Q2201">
        <v>-2.9145634970000001</v>
      </c>
      <c r="R2201">
        <v>-0.11018111999999999</v>
      </c>
      <c r="S2201">
        <v>-0.10723115699999999</v>
      </c>
      <c r="T2201">
        <v>-9.7742108999999994E-2</v>
      </c>
      <c r="U2201">
        <v>-0.117605194</v>
      </c>
      <c r="V2201">
        <v>-0.10993529</v>
      </c>
      <c r="W2201">
        <v>-0.14572817499999999</v>
      </c>
      <c r="X2201">
        <v>1.703162E-3</v>
      </c>
      <c r="Y2201">
        <v>7.3093530000000002E-3</v>
      </c>
      <c r="Z2201">
        <v>0.552902432</v>
      </c>
      <c r="AA2201">
        <v>4.4282210000000004E-3</v>
      </c>
      <c r="AB2201">
        <v>-2.1305289000000002E-2</v>
      </c>
      <c r="AC2201">
        <v>0.65485729500000001</v>
      </c>
    </row>
    <row r="2202" spans="1:29" x14ac:dyDescent="0.3">
      <c r="A2202">
        <v>22</v>
      </c>
      <c r="B2202">
        <v>28.2</v>
      </c>
      <c r="C2202">
        <v>0</v>
      </c>
      <c r="D2202">
        <v>0</v>
      </c>
      <c r="E2202">
        <v>0</v>
      </c>
      <c r="F2202">
        <v>-39.67307692</v>
      </c>
      <c r="G2202">
        <v>-38.32692308</v>
      </c>
      <c r="H2202">
        <v>-35.09615385</v>
      </c>
      <c r="I2202">
        <v>-36</v>
      </c>
      <c r="J2202">
        <v>-34</v>
      </c>
      <c r="K2202">
        <v>-37</v>
      </c>
      <c r="L2202">
        <v>-2.0285912599999998</v>
      </c>
      <c r="M2202">
        <v>-1.9597587889999999</v>
      </c>
      <c r="N2202">
        <v>-1.7945608580000001</v>
      </c>
      <c r="O2202">
        <v>-1.840776945</v>
      </c>
      <c r="P2202">
        <v>-1.7385115600000001</v>
      </c>
      <c r="Q2202">
        <v>-1.891909638</v>
      </c>
      <c r="R2202">
        <v>-0.101429563</v>
      </c>
      <c r="S2202">
        <v>-9.7987938999999996E-2</v>
      </c>
      <c r="T2202">
        <v>-8.9728042999999993E-2</v>
      </c>
      <c r="U2202">
        <v>-9.2038846999999993E-2</v>
      </c>
      <c r="V2202">
        <v>-8.6925578000000003E-2</v>
      </c>
      <c r="W2202">
        <v>-9.4595481999999995E-2</v>
      </c>
      <c r="X2202">
        <v>1.9870220000000002E-3</v>
      </c>
      <c r="Y2202">
        <v>6.653806E-3</v>
      </c>
      <c r="Z2202">
        <v>0.50727288699999995</v>
      </c>
      <c r="AA2202">
        <v>2.952147E-3</v>
      </c>
      <c r="AB2202">
        <v>-3.4088460000000001E-3</v>
      </c>
      <c r="AC2202">
        <v>0.47992966199999998</v>
      </c>
    </row>
    <row r="2203" spans="1:29" x14ac:dyDescent="0.3">
      <c r="A2203">
        <v>22.01</v>
      </c>
      <c r="B2203">
        <v>28.2</v>
      </c>
      <c r="C2203">
        <v>0</v>
      </c>
      <c r="D2203">
        <v>0</v>
      </c>
      <c r="E2203">
        <v>0</v>
      </c>
      <c r="F2203">
        <v>-35.89423077</v>
      </c>
      <c r="G2203">
        <v>-34.52884615</v>
      </c>
      <c r="H2203">
        <v>-31.875</v>
      </c>
      <c r="I2203">
        <v>-31</v>
      </c>
      <c r="J2203">
        <v>-23</v>
      </c>
      <c r="K2203">
        <v>-29</v>
      </c>
      <c r="L2203">
        <v>-1.83536868</v>
      </c>
      <c r="M2203">
        <v>-1.765552888</v>
      </c>
      <c r="N2203">
        <v>-1.6298545870000001</v>
      </c>
      <c r="O2203">
        <v>-1.585113481</v>
      </c>
      <c r="P2203">
        <v>-1.176051937</v>
      </c>
      <c r="Q2203">
        <v>-1.482848095</v>
      </c>
      <c r="R2203">
        <v>-9.1768433999999996E-2</v>
      </c>
      <c r="S2203">
        <v>-8.8277644000000002E-2</v>
      </c>
      <c r="T2203">
        <v>-8.1492729E-2</v>
      </c>
      <c r="U2203">
        <v>-7.9255673999999998E-2</v>
      </c>
      <c r="V2203">
        <v>-5.8802596999999998E-2</v>
      </c>
      <c r="W2203">
        <v>-7.4142404999999995E-2</v>
      </c>
      <c r="X2203">
        <v>2.0154080000000002E-3</v>
      </c>
      <c r="Y2203">
        <v>5.6868730000000003E-3</v>
      </c>
      <c r="Z2203">
        <v>0.45884001400000002</v>
      </c>
      <c r="AA2203">
        <v>1.1808590000000001E-2</v>
      </c>
      <c r="AB2203">
        <v>-3.4088460000000001E-3</v>
      </c>
      <c r="AC2203">
        <v>0.37228188699999998</v>
      </c>
    </row>
    <row r="2204" spans="1:29" x14ac:dyDescent="0.3">
      <c r="A2204">
        <v>22.02</v>
      </c>
      <c r="B2204">
        <v>28.2</v>
      </c>
      <c r="C2204">
        <v>0</v>
      </c>
      <c r="D2204">
        <v>0</v>
      </c>
      <c r="E2204">
        <v>0</v>
      </c>
      <c r="F2204">
        <v>-31.82692308</v>
      </c>
      <c r="G2204">
        <v>-30.68269231</v>
      </c>
      <c r="H2204">
        <v>-28.50961538</v>
      </c>
      <c r="I2204">
        <v>-21</v>
      </c>
      <c r="J2204">
        <v>-25</v>
      </c>
      <c r="K2204">
        <v>-25</v>
      </c>
      <c r="L2204">
        <v>-1.6273962850000001</v>
      </c>
      <c r="M2204">
        <v>-1.568888684</v>
      </c>
      <c r="N2204">
        <v>-1.4577734090000001</v>
      </c>
      <c r="O2204">
        <v>-1.0737865520000001</v>
      </c>
      <c r="P2204">
        <v>-1.278317323</v>
      </c>
      <c r="Q2204">
        <v>-1.278317323</v>
      </c>
      <c r="R2204">
        <v>-8.1369813999999999E-2</v>
      </c>
      <c r="S2204">
        <v>-7.8444433999999993E-2</v>
      </c>
      <c r="T2204">
        <v>-7.2888670000000003E-2</v>
      </c>
      <c r="U2204">
        <v>-5.3689328000000001E-2</v>
      </c>
      <c r="V2204">
        <v>-6.3915866000000002E-2</v>
      </c>
      <c r="W2204">
        <v>-6.3915866000000002E-2</v>
      </c>
      <c r="X2204">
        <v>1.688969E-3</v>
      </c>
      <c r="Y2204">
        <v>4.6789689999999998E-3</v>
      </c>
      <c r="Z2204">
        <v>0.40825073499999998</v>
      </c>
      <c r="AA2204">
        <v>-5.9042950000000004E-3</v>
      </c>
      <c r="AB2204">
        <v>-3.4088460000000001E-3</v>
      </c>
      <c r="AC2204">
        <v>0.31845800000000002</v>
      </c>
    </row>
    <row r="2205" spans="1:29" x14ac:dyDescent="0.3">
      <c r="A2205">
        <v>22.03</v>
      </c>
      <c r="B2205">
        <v>28.2</v>
      </c>
      <c r="C2205">
        <v>0</v>
      </c>
      <c r="D2205">
        <v>0</v>
      </c>
      <c r="E2205">
        <v>0</v>
      </c>
      <c r="F2205">
        <v>-27.36538462</v>
      </c>
      <c r="G2205">
        <v>-26.40384615</v>
      </c>
      <c r="H2205">
        <v>-25.01923077</v>
      </c>
      <c r="I2205">
        <v>-23</v>
      </c>
      <c r="J2205">
        <v>-21</v>
      </c>
      <c r="K2205">
        <v>-20</v>
      </c>
      <c r="L2205">
        <v>-1.399265808</v>
      </c>
      <c r="M2205">
        <v>-1.350099758</v>
      </c>
      <c r="N2205">
        <v>-1.2793006440000001</v>
      </c>
      <c r="O2205">
        <v>-1.176051937</v>
      </c>
      <c r="P2205">
        <v>-1.0737865520000001</v>
      </c>
      <c r="Q2205">
        <v>-1.0226538590000001</v>
      </c>
      <c r="R2205">
        <v>-6.9963289999999997E-2</v>
      </c>
      <c r="S2205">
        <v>-6.7504988000000002E-2</v>
      </c>
      <c r="T2205">
        <v>-6.3965032000000005E-2</v>
      </c>
      <c r="U2205">
        <v>-5.8802596999999998E-2</v>
      </c>
      <c r="V2205">
        <v>-5.3689328000000001E-2</v>
      </c>
      <c r="W2205">
        <v>-5.1132693E-2</v>
      </c>
      <c r="X2205">
        <v>1.4193020000000001E-3</v>
      </c>
      <c r="Y2205">
        <v>3.1794050000000002E-3</v>
      </c>
      <c r="Z2205">
        <v>0.35339177300000002</v>
      </c>
      <c r="AA2205">
        <v>2.952147E-3</v>
      </c>
      <c r="AB2205">
        <v>3.4088460000000001E-3</v>
      </c>
      <c r="AC2205">
        <v>0.28706073199999999</v>
      </c>
    </row>
    <row r="2206" spans="1:29" x14ac:dyDescent="0.3">
      <c r="A2206">
        <v>22.04</v>
      </c>
      <c r="B2206">
        <v>28.2</v>
      </c>
      <c r="C2206">
        <v>0</v>
      </c>
      <c r="D2206">
        <v>0</v>
      </c>
      <c r="E2206">
        <v>0</v>
      </c>
      <c r="F2206">
        <v>-22.67307692</v>
      </c>
      <c r="G2206">
        <v>-21.83653846</v>
      </c>
      <c r="H2206">
        <v>-21.28846154</v>
      </c>
      <c r="I2206">
        <v>-19</v>
      </c>
      <c r="J2206">
        <v>-15</v>
      </c>
      <c r="K2206">
        <v>-18</v>
      </c>
      <c r="L2206">
        <v>-1.15933548</v>
      </c>
      <c r="M2206">
        <v>-1.1165610159999999</v>
      </c>
      <c r="N2206">
        <v>-1.0885363669999999</v>
      </c>
      <c r="O2206">
        <v>-0.97152116600000005</v>
      </c>
      <c r="P2206">
        <v>-0.76699039400000002</v>
      </c>
      <c r="Q2206">
        <v>-0.92038847300000004</v>
      </c>
      <c r="R2206">
        <v>-5.7966773999999999E-2</v>
      </c>
      <c r="S2206">
        <v>-5.5828050999999997E-2</v>
      </c>
      <c r="T2206">
        <v>-5.4426818000000002E-2</v>
      </c>
      <c r="U2206">
        <v>-4.8576057999999998E-2</v>
      </c>
      <c r="V2206">
        <v>-3.8349519999999998E-2</v>
      </c>
      <c r="W2206">
        <v>-4.6019424000000003E-2</v>
      </c>
      <c r="X2206">
        <v>1.234792E-3</v>
      </c>
      <c r="Y2206">
        <v>1.647063E-3</v>
      </c>
      <c r="Z2206">
        <v>0.29512569</v>
      </c>
      <c r="AA2206">
        <v>5.9042950000000004E-3</v>
      </c>
      <c r="AB2206">
        <v>-1.704423E-3</v>
      </c>
      <c r="AC2206">
        <v>0.233236845</v>
      </c>
    </row>
    <row r="2207" spans="1:29" x14ac:dyDescent="0.3">
      <c r="A2207">
        <v>22.05</v>
      </c>
      <c r="B2207">
        <v>28.2</v>
      </c>
      <c r="C2207">
        <v>0</v>
      </c>
      <c r="D2207">
        <v>0</v>
      </c>
      <c r="E2207">
        <v>0</v>
      </c>
      <c r="F2207">
        <v>-18.21153846</v>
      </c>
      <c r="G2207">
        <v>-17.44230769</v>
      </c>
      <c r="H2207">
        <v>-17.48076923</v>
      </c>
      <c r="I2207">
        <v>-14</v>
      </c>
      <c r="J2207">
        <v>-14</v>
      </c>
      <c r="K2207">
        <v>-11</v>
      </c>
      <c r="L2207">
        <v>-0.93120500399999995</v>
      </c>
      <c r="M2207">
        <v>-0.89187216300000005</v>
      </c>
      <c r="N2207">
        <v>-0.89383880500000001</v>
      </c>
      <c r="O2207">
        <v>-0.71585770100000001</v>
      </c>
      <c r="P2207">
        <v>-0.71585770100000001</v>
      </c>
      <c r="Q2207">
        <v>-0.56245962199999999</v>
      </c>
      <c r="R2207">
        <v>-4.6560249999999997E-2</v>
      </c>
      <c r="S2207">
        <v>-4.4593608E-2</v>
      </c>
      <c r="T2207">
        <v>-4.4691939999999999E-2</v>
      </c>
      <c r="U2207">
        <v>-3.5792885000000003E-2</v>
      </c>
      <c r="V2207">
        <v>-3.5792885000000003E-2</v>
      </c>
      <c r="W2207">
        <v>-2.8122980999999998E-2</v>
      </c>
      <c r="X2207">
        <v>1.1354410000000001E-3</v>
      </c>
      <c r="Y2207">
        <v>5.8999300000000003E-4</v>
      </c>
      <c r="Z2207">
        <v>0.238325962</v>
      </c>
      <c r="AA2207">
        <v>0</v>
      </c>
      <c r="AB2207">
        <v>5.1132690000000001E-3</v>
      </c>
      <c r="AC2207">
        <v>0.174927634</v>
      </c>
    </row>
    <row r="2208" spans="1:29" x14ac:dyDescent="0.3">
      <c r="A2208">
        <v>22.06</v>
      </c>
      <c r="B2208">
        <v>28.2</v>
      </c>
      <c r="C2208">
        <v>0</v>
      </c>
      <c r="D2208">
        <v>0</v>
      </c>
      <c r="E2208">
        <v>0</v>
      </c>
      <c r="F2208">
        <v>-14.13461538</v>
      </c>
      <c r="G2208">
        <v>-13.45192308</v>
      </c>
      <c r="H2208">
        <v>-13.99038462</v>
      </c>
      <c r="I2208">
        <v>-11</v>
      </c>
      <c r="J2208">
        <v>-9</v>
      </c>
      <c r="K2208">
        <v>-12</v>
      </c>
      <c r="L2208">
        <v>-0.72274094799999999</v>
      </c>
      <c r="M2208">
        <v>-0.687833052</v>
      </c>
      <c r="N2208">
        <v>-0.71536604100000001</v>
      </c>
      <c r="O2208">
        <v>-0.56245962199999999</v>
      </c>
      <c r="P2208">
        <v>-0.46019423599999998</v>
      </c>
      <c r="Q2208">
        <v>-0.613592315</v>
      </c>
      <c r="R2208">
        <v>-3.6137046999999999E-2</v>
      </c>
      <c r="S2208">
        <v>-3.4391653000000001E-2</v>
      </c>
      <c r="T2208">
        <v>-3.5768302000000002E-2</v>
      </c>
      <c r="U2208">
        <v>-2.8122980999999998E-2</v>
      </c>
      <c r="V2208">
        <v>-2.3009712000000002E-2</v>
      </c>
      <c r="W2208">
        <v>-3.0679616E-2</v>
      </c>
      <c r="X2208">
        <v>1.0077040000000001E-3</v>
      </c>
      <c r="Y2208">
        <v>-3.3596800000000002E-4</v>
      </c>
      <c r="Z2208">
        <v>0.186485968</v>
      </c>
      <c r="AA2208">
        <v>2.952147E-3</v>
      </c>
      <c r="AB2208">
        <v>-3.4088460000000001E-3</v>
      </c>
      <c r="AC2208">
        <v>0.14353036599999999</v>
      </c>
    </row>
    <row r="2209" spans="1:29" x14ac:dyDescent="0.3">
      <c r="A2209">
        <v>22.07</v>
      </c>
      <c r="B2209">
        <v>28.2</v>
      </c>
      <c r="C2209">
        <v>0</v>
      </c>
      <c r="D2209">
        <v>0</v>
      </c>
      <c r="E2209">
        <v>0</v>
      </c>
      <c r="F2209">
        <v>-10.875</v>
      </c>
      <c r="G2209">
        <v>-10.41346154</v>
      </c>
      <c r="H2209">
        <v>-10.92307692</v>
      </c>
      <c r="I2209">
        <v>-8</v>
      </c>
      <c r="J2209">
        <v>-7</v>
      </c>
      <c r="K2209">
        <v>-10</v>
      </c>
      <c r="L2209">
        <v>-0.55606803599999999</v>
      </c>
      <c r="M2209">
        <v>-0.53246833100000002</v>
      </c>
      <c r="N2209">
        <v>-0.55852633799999996</v>
      </c>
      <c r="O2209">
        <v>-0.40906154300000003</v>
      </c>
      <c r="P2209">
        <v>-0.35792885099999999</v>
      </c>
      <c r="Q2209">
        <v>-0.51132692899999999</v>
      </c>
      <c r="R2209">
        <v>-2.7803402000000001E-2</v>
      </c>
      <c r="S2209">
        <v>-2.6623417E-2</v>
      </c>
      <c r="T2209">
        <v>-2.7926316999999999E-2</v>
      </c>
      <c r="U2209">
        <v>-2.0453077E-2</v>
      </c>
      <c r="V2209">
        <v>-1.7896443000000001E-2</v>
      </c>
      <c r="W2209">
        <v>-2.5566346E-2</v>
      </c>
      <c r="X2209">
        <v>6.8126500000000002E-4</v>
      </c>
      <c r="Y2209">
        <v>-4.75272E-4</v>
      </c>
      <c r="Z2209">
        <v>0.14447918500000001</v>
      </c>
      <c r="AA2209">
        <v>1.476074E-3</v>
      </c>
      <c r="AB2209">
        <v>-4.2610579999999999E-3</v>
      </c>
      <c r="AC2209">
        <v>0.112133099</v>
      </c>
    </row>
    <row r="2210" spans="1:29" x14ac:dyDescent="0.3">
      <c r="A2210">
        <v>22.08</v>
      </c>
      <c r="B2210">
        <v>28.2</v>
      </c>
      <c r="C2210">
        <v>0</v>
      </c>
      <c r="D2210">
        <v>0</v>
      </c>
      <c r="E2210">
        <v>0</v>
      </c>
      <c r="F2210">
        <v>-8.403846154</v>
      </c>
      <c r="G2210">
        <v>-8.192307692</v>
      </c>
      <c r="H2210">
        <v>-8.432692308</v>
      </c>
      <c r="I2210">
        <v>-6</v>
      </c>
      <c r="J2210">
        <v>-7</v>
      </c>
      <c r="K2210">
        <v>-5</v>
      </c>
      <c r="L2210">
        <v>-0.429711285</v>
      </c>
      <c r="M2210">
        <v>-0.41889475399999998</v>
      </c>
      <c r="N2210">
        <v>-0.43118626599999998</v>
      </c>
      <c r="O2210">
        <v>-0.30679615799999999</v>
      </c>
      <c r="P2210">
        <v>-0.35792885099999999</v>
      </c>
      <c r="Q2210">
        <v>-0.25566346499999998</v>
      </c>
      <c r="R2210">
        <v>-2.1485563999999999E-2</v>
      </c>
      <c r="S2210">
        <v>-2.0944738000000001E-2</v>
      </c>
      <c r="T2210">
        <v>-2.1559313E-2</v>
      </c>
      <c r="U2210">
        <v>-1.5339808E-2</v>
      </c>
      <c r="V2210">
        <v>-1.7896443000000001E-2</v>
      </c>
      <c r="W2210">
        <v>-1.2783173E-2</v>
      </c>
      <c r="X2210">
        <v>3.1224600000000002E-4</v>
      </c>
      <c r="Y2210">
        <v>-2.29442E-4</v>
      </c>
      <c r="Z2210">
        <v>0.112262483</v>
      </c>
      <c r="AA2210">
        <v>-1.476074E-3</v>
      </c>
      <c r="AB2210">
        <v>2.5566349999999998E-3</v>
      </c>
      <c r="AC2210">
        <v>8.0735830999999994E-2</v>
      </c>
    </row>
    <row r="2211" spans="1:29" x14ac:dyDescent="0.3">
      <c r="A2211">
        <v>22.09</v>
      </c>
      <c r="B2211">
        <v>28.2</v>
      </c>
      <c r="C2211">
        <v>0</v>
      </c>
      <c r="D2211">
        <v>0</v>
      </c>
      <c r="E2211">
        <v>0</v>
      </c>
      <c r="F2211">
        <v>-6.288461538</v>
      </c>
      <c r="G2211">
        <v>-6.326923077</v>
      </c>
      <c r="H2211">
        <v>-6.480769231</v>
      </c>
      <c r="I2211">
        <v>-4</v>
      </c>
      <c r="J2211">
        <v>-4</v>
      </c>
      <c r="K2211">
        <v>-4</v>
      </c>
      <c r="L2211">
        <v>-0.32154597299999998</v>
      </c>
      <c r="M2211">
        <v>-0.323512615</v>
      </c>
      <c r="N2211">
        <v>-0.33137918300000002</v>
      </c>
      <c r="O2211">
        <v>-0.204530772</v>
      </c>
      <c r="P2211">
        <v>-0.204530772</v>
      </c>
      <c r="Q2211">
        <v>-0.204530772</v>
      </c>
      <c r="R2211">
        <v>-1.6077299E-2</v>
      </c>
      <c r="S2211">
        <v>-1.6175630999999999E-2</v>
      </c>
      <c r="T2211">
        <v>-1.6568959000000001E-2</v>
      </c>
      <c r="U2211">
        <v>-1.0226539E-2</v>
      </c>
      <c r="V2211">
        <v>-1.0226539E-2</v>
      </c>
      <c r="W2211">
        <v>-1.0226539E-2</v>
      </c>
      <c r="X2211" s="1">
        <v>-5.6799999999999998E-5</v>
      </c>
      <c r="Y2211">
        <v>-2.9499600000000001E-4</v>
      </c>
      <c r="Z2211">
        <v>8.5652435999999998E-2</v>
      </c>
      <c r="AA2211">
        <v>0</v>
      </c>
      <c r="AB2211">
        <v>0</v>
      </c>
      <c r="AC2211">
        <v>5.3823887000000001E-2</v>
      </c>
    </row>
    <row r="2212" spans="1:29" x14ac:dyDescent="0.3">
      <c r="A2212">
        <v>22.1</v>
      </c>
      <c r="B2212">
        <v>28.2</v>
      </c>
      <c r="C2212">
        <v>0</v>
      </c>
      <c r="D2212">
        <v>0</v>
      </c>
      <c r="E2212">
        <v>0</v>
      </c>
      <c r="F2212">
        <v>-4.5</v>
      </c>
      <c r="G2212">
        <v>-4.701923077</v>
      </c>
      <c r="H2212">
        <v>-4.884615385</v>
      </c>
      <c r="I2212">
        <v>-1</v>
      </c>
      <c r="J2212">
        <v>-3</v>
      </c>
      <c r="K2212">
        <v>-1</v>
      </c>
      <c r="L2212">
        <v>-0.23009711799999999</v>
      </c>
      <c r="M2212">
        <v>-0.240421989</v>
      </c>
      <c r="N2212">
        <v>-0.24976353900000001</v>
      </c>
      <c r="O2212">
        <v>-5.1132693E-2</v>
      </c>
      <c r="P2212">
        <v>-0.15339807899999999</v>
      </c>
      <c r="Q2212">
        <v>-5.1132693E-2</v>
      </c>
      <c r="R2212">
        <v>-1.1504856000000001E-2</v>
      </c>
      <c r="S2212">
        <v>-1.2021099E-2</v>
      </c>
      <c r="T2212">
        <v>-1.2488177E-2</v>
      </c>
      <c r="U2212">
        <v>-2.5566349999999998E-3</v>
      </c>
      <c r="V2212">
        <v>-7.669904E-3</v>
      </c>
      <c r="W2212">
        <v>-2.5566349999999998E-3</v>
      </c>
      <c r="X2212">
        <v>-2.98053E-4</v>
      </c>
      <c r="Y2212">
        <v>-4.83466E-4</v>
      </c>
      <c r="Z2212">
        <v>6.3182688000000001E-2</v>
      </c>
      <c r="AA2212">
        <v>-2.952147E-3</v>
      </c>
      <c r="AB2212">
        <v>1.704423E-3</v>
      </c>
      <c r="AC2212">
        <v>2.2426620000000001E-2</v>
      </c>
    </row>
    <row r="2213" spans="1:29" x14ac:dyDescent="0.3">
      <c r="A2213">
        <v>22.11</v>
      </c>
      <c r="B2213">
        <v>28.2</v>
      </c>
      <c r="C2213">
        <v>0</v>
      </c>
      <c r="D2213">
        <v>0</v>
      </c>
      <c r="E2213">
        <v>0</v>
      </c>
      <c r="F2213">
        <v>-2.990384615</v>
      </c>
      <c r="G2213">
        <v>-3.288461538</v>
      </c>
      <c r="H2213">
        <v>-3.586538462</v>
      </c>
      <c r="I2213">
        <v>0</v>
      </c>
      <c r="J2213">
        <v>-1</v>
      </c>
      <c r="K2213">
        <v>0</v>
      </c>
      <c r="L2213">
        <v>-0.15290641799999999</v>
      </c>
      <c r="M2213">
        <v>-0.16814789399999999</v>
      </c>
      <c r="N2213">
        <v>-0.18338937</v>
      </c>
      <c r="O2213">
        <v>0</v>
      </c>
      <c r="P2213">
        <v>-5.1132693E-2</v>
      </c>
      <c r="Q2213">
        <v>0</v>
      </c>
      <c r="R2213">
        <v>-7.6453210000000001E-3</v>
      </c>
      <c r="S2213">
        <v>-8.4073949999999998E-3</v>
      </c>
      <c r="T2213">
        <v>-9.1694680000000001E-3</v>
      </c>
      <c r="U2213">
        <v>0</v>
      </c>
      <c r="V2213">
        <v>-2.5566349999999998E-3</v>
      </c>
      <c r="W2213">
        <v>0</v>
      </c>
      <c r="X2213">
        <v>-4.3998399999999998E-4</v>
      </c>
      <c r="Y2213">
        <v>-7.6207399999999995E-4</v>
      </c>
      <c r="Z2213">
        <v>4.4249445999999998E-2</v>
      </c>
      <c r="AA2213">
        <v>-1.476074E-3</v>
      </c>
      <c r="AB2213">
        <v>8.5221199999999998E-4</v>
      </c>
      <c r="AC2213">
        <v>4.4853239999999997E-3</v>
      </c>
    </row>
    <row r="2214" spans="1:29" x14ac:dyDescent="0.3">
      <c r="A2214">
        <v>22.12</v>
      </c>
      <c r="B2214">
        <v>28.2</v>
      </c>
      <c r="C2214">
        <v>0</v>
      </c>
      <c r="D2214">
        <v>0</v>
      </c>
      <c r="E2214">
        <v>0</v>
      </c>
      <c r="F2214">
        <v>-1.730769231</v>
      </c>
      <c r="G2214">
        <v>-2.163461538</v>
      </c>
      <c r="H2214">
        <v>-2.509615385</v>
      </c>
      <c r="I2214">
        <v>0</v>
      </c>
      <c r="J2214">
        <v>0</v>
      </c>
      <c r="K2214">
        <v>0</v>
      </c>
      <c r="L2214">
        <v>-8.8498891999999996E-2</v>
      </c>
      <c r="M2214">
        <v>-0.11062361499999999</v>
      </c>
      <c r="N2214">
        <v>-0.12832339300000001</v>
      </c>
      <c r="O2214">
        <v>0</v>
      </c>
      <c r="P2214">
        <v>0</v>
      </c>
      <c r="Q2214">
        <v>0</v>
      </c>
      <c r="R2214">
        <v>-4.4249449999999996E-3</v>
      </c>
      <c r="S2214">
        <v>-5.5311809999999996E-3</v>
      </c>
      <c r="T2214">
        <v>-6.4161699999999997E-3</v>
      </c>
      <c r="U2214">
        <v>0</v>
      </c>
      <c r="V2214">
        <v>0</v>
      </c>
      <c r="W2214">
        <v>0</v>
      </c>
      <c r="X2214">
        <v>-6.3868599999999996E-4</v>
      </c>
      <c r="Y2214">
        <v>-9.5873799999999999E-4</v>
      </c>
      <c r="Z2214">
        <v>2.8723324000000001E-2</v>
      </c>
      <c r="AA2214">
        <v>0</v>
      </c>
      <c r="AB2214">
        <v>0</v>
      </c>
      <c r="AC2214">
        <v>0</v>
      </c>
    </row>
    <row r="2215" spans="1:29" x14ac:dyDescent="0.3">
      <c r="A2215">
        <v>22.13</v>
      </c>
      <c r="B2215">
        <v>28.2</v>
      </c>
      <c r="C2215">
        <v>0</v>
      </c>
      <c r="D2215">
        <v>0</v>
      </c>
      <c r="E2215">
        <v>0</v>
      </c>
      <c r="F2215">
        <v>-0.75961538500000003</v>
      </c>
      <c r="G2215">
        <v>-1.269230769</v>
      </c>
      <c r="H2215">
        <v>-1.653846154</v>
      </c>
      <c r="I2215">
        <v>1</v>
      </c>
      <c r="J2215">
        <v>0</v>
      </c>
      <c r="K2215">
        <v>0</v>
      </c>
      <c r="L2215">
        <v>-3.8841180000000003E-2</v>
      </c>
      <c r="M2215">
        <v>-6.4899186999999997E-2</v>
      </c>
      <c r="N2215">
        <v>-8.4565608E-2</v>
      </c>
      <c r="O2215">
        <v>5.1132693E-2</v>
      </c>
      <c r="P2215">
        <v>0</v>
      </c>
      <c r="Q2215">
        <v>0</v>
      </c>
      <c r="R2215">
        <v>-1.9420590000000001E-3</v>
      </c>
      <c r="S2215">
        <v>-3.244959E-3</v>
      </c>
      <c r="T2215">
        <v>-4.2282800000000001E-3</v>
      </c>
      <c r="U2215">
        <v>2.5566349999999998E-3</v>
      </c>
      <c r="V2215">
        <v>0</v>
      </c>
      <c r="W2215">
        <v>0</v>
      </c>
      <c r="X2215">
        <v>-7.5223E-4</v>
      </c>
      <c r="Y2215">
        <v>-1.0898469999999999E-3</v>
      </c>
      <c r="Z2215">
        <v>1.6518068E-2</v>
      </c>
      <c r="AA2215">
        <v>-1.476074E-3</v>
      </c>
      <c r="AB2215">
        <v>-8.5221199999999998E-4</v>
      </c>
      <c r="AC2215">
        <v>-4.4853239999999997E-3</v>
      </c>
    </row>
    <row r="2216" spans="1:29" x14ac:dyDescent="0.3">
      <c r="A2216">
        <v>22.14</v>
      </c>
      <c r="B2216">
        <v>28.2</v>
      </c>
      <c r="C2216">
        <v>0</v>
      </c>
      <c r="D2216">
        <v>0</v>
      </c>
      <c r="E2216">
        <v>0</v>
      </c>
      <c r="F2216">
        <v>-2.8846153999999999E-2</v>
      </c>
      <c r="G2216">
        <v>-0.57692307700000001</v>
      </c>
      <c r="H2216">
        <v>-0.99038461499999997</v>
      </c>
      <c r="I2216">
        <v>2</v>
      </c>
      <c r="J2216">
        <v>0</v>
      </c>
      <c r="K2216">
        <v>0</v>
      </c>
      <c r="L2216">
        <v>-1.4749819999999999E-3</v>
      </c>
      <c r="M2216">
        <v>-2.9499630999999998E-2</v>
      </c>
      <c r="N2216">
        <v>-5.0641032000000002E-2</v>
      </c>
      <c r="O2216">
        <v>0.102265386</v>
      </c>
      <c r="P2216">
        <v>0</v>
      </c>
      <c r="Q2216">
        <v>0</v>
      </c>
      <c r="R2216" s="1">
        <v>-7.3700000000000002E-5</v>
      </c>
      <c r="S2216">
        <v>-1.4749819999999999E-3</v>
      </c>
      <c r="T2216">
        <v>-2.5320519999999999E-3</v>
      </c>
      <c r="U2216">
        <v>5.1132690000000001E-3</v>
      </c>
      <c r="V2216">
        <v>0</v>
      </c>
      <c r="W2216">
        <v>0</v>
      </c>
      <c r="X2216">
        <v>-8.0900199999999996E-4</v>
      </c>
      <c r="Y2216">
        <v>-1.1717909999999999E-3</v>
      </c>
      <c r="Z2216">
        <v>7.1592670000000004E-3</v>
      </c>
      <c r="AA2216">
        <v>-2.952147E-3</v>
      </c>
      <c r="AB2216">
        <v>-1.704423E-3</v>
      </c>
      <c r="AC2216">
        <v>-8.9706479999999995E-3</v>
      </c>
    </row>
    <row r="2217" spans="1:29" x14ac:dyDescent="0.3">
      <c r="A2217">
        <v>22.15</v>
      </c>
      <c r="B2217">
        <v>28.2</v>
      </c>
      <c r="C2217">
        <v>0</v>
      </c>
      <c r="D2217">
        <v>0</v>
      </c>
      <c r="E2217">
        <v>0</v>
      </c>
      <c r="F2217">
        <v>0.5</v>
      </c>
      <c r="G2217">
        <v>-6.7307692000000002E-2</v>
      </c>
      <c r="H2217">
        <v>-0.5</v>
      </c>
      <c r="I2217">
        <v>2</v>
      </c>
      <c r="J2217">
        <v>0</v>
      </c>
      <c r="K2217">
        <v>0</v>
      </c>
      <c r="L2217">
        <v>2.5566346E-2</v>
      </c>
      <c r="M2217">
        <v>-3.4416239999999999E-3</v>
      </c>
      <c r="N2217">
        <v>-2.5566346E-2</v>
      </c>
      <c r="O2217">
        <v>0.102265386</v>
      </c>
      <c r="P2217">
        <v>0</v>
      </c>
      <c r="Q2217">
        <v>0</v>
      </c>
      <c r="R2217">
        <v>1.278317E-3</v>
      </c>
      <c r="S2217">
        <v>-1.7208100000000001E-4</v>
      </c>
      <c r="T2217">
        <v>-1.278317E-3</v>
      </c>
      <c r="U2217">
        <v>5.1132690000000001E-3</v>
      </c>
      <c r="V2217">
        <v>0</v>
      </c>
      <c r="W2217">
        <v>0</v>
      </c>
      <c r="X2217">
        <v>-8.37388E-4</v>
      </c>
      <c r="Y2217">
        <v>-1.2209569999999999E-3</v>
      </c>
      <c r="Z2217">
        <v>3.0189700000000003E-4</v>
      </c>
      <c r="AA2217">
        <v>-2.952147E-3</v>
      </c>
      <c r="AB2217">
        <v>-1.704423E-3</v>
      </c>
      <c r="AC2217">
        <v>-8.9706479999999995E-3</v>
      </c>
    </row>
    <row r="2218" spans="1:29" x14ac:dyDescent="0.3">
      <c r="A2218">
        <v>22.16</v>
      </c>
      <c r="B2218">
        <v>28.2</v>
      </c>
      <c r="C2218">
        <v>0</v>
      </c>
      <c r="D2218">
        <v>0</v>
      </c>
      <c r="E2218">
        <v>0</v>
      </c>
      <c r="F2218">
        <v>0.82692307700000001</v>
      </c>
      <c r="G2218">
        <v>0.29807692299999999</v>
      </c>
      <c r="H2218">
        <v>-0.21153846200000001</v>
      </c>
      <c r="I2218">
        <v>2</v>
      </c>
      <c r="J2218">
        <v>3</v>
      </c>
      <c r="K2218">
        <v>0</v>
      </c>
      <c r="L2218">
        <v>4.2282804E-2</v>
      </c>
      <c r="M2218">
        <v>1.5241476E-2</v>
      </c>
      <c r="N2218">
        <v>-1.0816531000000001E-2</v>
      </c>
      <c r="O2218">
        <v>0.102265386</v>
      </c>
      <c r="P2218">
        <v>0.15339807899999999</v>
      </c>
      <c r="Q2218">
        <v>0</v>
      </c>
      <c r="R2218">
        <v>2.11414E-3</v>
      </c>
      <c r="S2218">
        <v>7.6207399999999995E-4</v>
      </c>
      <c r="T2218">
        <v>-5.4082700000000002E-4</v>
      </c>
      <c r="U2218">
        <v>5.1132690000000001E-3</v>
      </c>
      <c r="V2218">
        <v>7.669904E-3</v>
      </c>
      <c r="W2218">
        <v>0</v>
      </c>
      <c r="X2218">
        <v>-7.8061600000000004E-4</v>
      </c>
      <c r="Y2218">
        <v>-1.319289E-3</v>
      </c>
      <c r="Z2218">
        <v>-4.0971710000000001E-3</v>
      </c>
      <c r="AA2218">
        <v>1.476074E-3</v>
      </c>
      <c r="AB2218">
        <v>-4.2610579999999999E-3</v>
      </c>
      <c r="AC2218">
        <v>-2.2426620000000001E-2</v>
      </c>
    </row>
    <row r="2219" spans="1:29" x14ac:dyDescent="0.3">
      <c r="A2219">
        <v>22.17</v>
      </c>
      <c r="B2219">
        <v>28.2</v>
      </c>
      <c r="C2219">
        <v>0</v>
      </c>
      <c r="D2219">
        <v>0</v>
      </c>
      <c r="E2219">
        <v>0</v>
      </c>
      <c r="F2219">
        <v>1</v>
      </c>
      <c r="G2219">
        <v>0.51923076899999998</v>
      </c>
      <c r="H2219">
        <v>-6.7307692000000002E-2</v>
      </c>
      <c r="I2219">
        <v>2</v>
      </c>
      <c r="J2219">
        <v>1</v>
      </c>
      <c r="K2219">
        <v>0</v>
      </c>
      <c r="L2219">
        <v>5.1132693E-2</v>
      </c>
      <c r="M2219">
        <v>2.6549666999999999E-2</v>
      </c>
      <c r="N2219">
        <v>-3.4416239999999999E-3</v>
      </c>
      <c r="O2219">
        <v>0.102265386</v>
      </c>
      <c r="P2219">
        <v>5.1132693E-2</v>
      </c>
      <c r="Q2219">
        <v>0</v>
      </c>
      <c r="R2219">
        <v>2.5566349999999998E-3</v>
      </c>
      <c r="S2219">
        <v>1.327483E-3</v>
      </c>
      <c r="T2219">
        <v>-1.7208100000000001E-4</v>
      </c>
      <c r="U2219">
        <v>5.1132690000000001E-3</v>
      </c>
      <c r="V2219">
        <v>2.5566349999999998E-3</v>
      </c>
      <c r="W2219">
        <v>0</v>
      </c>
      <c r="X2219">
        <v>-7.0965100000000005E-4</v>
      </c>
      <c r="Y2219">
        <v>-1.409427E-3</v>
      </c>
      <c r="Z2219">
        <v>-6.5123450000000001E-3</v>
      </c>
      <c r="AA2219">
        <v>-1.476074E-3</v>
      </c>
      <c r="AB2219">
        <v>-2.5566349999999998E-3</v>
      </c>
      <c r="AC2219">
        <v>-1.3455972E-2</v>
      </c>
    </row>
    <row r="2220" spans="1:29" x14ac:dyDescent="0.3">
      <c r="A2220">
        <v>22.18</v>
      </c>
      <c r="B2220">
        <v>28.2</v>
      </c>
      <c r="C2220">
        <v>0</v>
      </c>
      <c r="D2220">
        <v>0</v>
      </c>
      <c r="E2220">
        <v>0</v>
      </c>
      <c r="F2220">
        <v>1.057692308</v>
      </c>
      <c r="G2220">
        <v>0.63461538500000003</v>
      </c>
      <c r="H2220">
        <v>-9.6153850000000006E-3</v>
      </c>
      <c r="I2220">
        <v>1</v>
      </c>
      <c r="J2220">
        <v>2</v>
      </c>
      <c r="K2220">
        <v>0</v>
      </c>
      <c r="L2220">
        <v>5.4082656E-2</v>
      </c>
      <c r="M2220">
        <v>3.2449593999999998E-2</v>
      </c>
      <c r="N2220">
        <v>-4.9166100000000001E-4</v>
      </c>
      <c r="O2220">
        <v>5.1132693E-2</v>
      </c>
      <c r="P2220">
        <v>0.102265386</v>
      </c>
      <c r="Q2220">
        <v>0</v>
      </c>
      <c r="R2220">
        <v>2.7041330000000001E-3</v>
      </c>
      <c r="S2220">
        <v>1.6224799999999999E-3</v>
      </c>
      <c r="T2220" s="1">
        <v>-2.4600000000000002E-5</v>
      </c>
      <c r="U2220">
        <v>2.5566349999999998E-3</v>
      </c>
      <c r="V2220">
        <v>5.1132690000000001E-3</v>
      </c>
      <c r="W2220">
        <v>0</v>
      </c>
      <c r="X2220">
        <v>-6.2449300000000005E-4</v>
      </c>
      <c r="Y2220">
        <v>-1.458593E-3</v>
      </c>
      <c r="Z2220">
        <v>-7.54742E-3</v>
      </c>
      <c r="AA2220">
        <v>1.476074E-3</v>
      </c>
      <c r="AB2220">
        <v>-2.5566349999999998E-3</v>
      </c>
      <c r="AC2220">
        <v>-1.3455972E-2</v>
      </c>
    </row>
    <row r="2221" spans="1:29" x14ac:dyDescent="0.3">
      <c r="A2221">
        <v>22.19</v>
      </c>
      <c r="B2221">
        <v>28.2</v>
      </c>
      <c r="C2221">
        <v>0</v>
      </c>
      <c r="D2221">
        <v>0</v>
      </c>
      <c r="E2221">
        <v>0</v>
      </c>
      <c r="F2221">
        <v>1.028846154</v>
      </c>
      <c r="G2221">
        <v>0.68269230800000003</v>
      </c>
      <c r="H2221">
        <v>0</v>
      </c>
      <c r="I2221">
        <v>1</v>
      </c>
      <c r="J2221">
        <v>1</v>
      </c>
      <c r="K2221">
        <v>0</v>
      </c>
      <c r="L2221">
        <v>5.2607674E-2</v>
      </c>
      <c r="M2221">
        <v>3.4907896000000001E-2</v>
      </c>
      <c r="N2221">
        <v>0</v>
      </c>
      <c r="O2221">
        <v>5.1132693E-2</v>
      </c>
      <c r="P2221">
        <v>5.1132693E-2</v>
      </c>
      <c r="Q2221">
        <v>0</v>
      </c>
      <c r="R2221">
        <v>2.6303839999999999E-3</v>
      </c>
      <c r="S2221">
        <v>1.7453950000000001E-3</v>
      </c>
      <c r="T2221">
        <v>0</v>
      </c>
      <c r="U2221">
        <v>2.5566349999999998E-3</v>
      </c>
      <c r="V2221">
        <v>2.5566349999999998E-3</v>
      </c>
      <c r="W2221">
        <v>0</v>
      </c>
      <c r="X2221">
        <v>-5.1094900000000002E-4</v>
      </c>
      <c r="Y2221">
        <v>-1.458593E-3</v>
      </c>
      <c r="Z2221">
        <v>-7.6768039999999997E-3</v>
      </c>
      <c r="AA2221">
        <v>0</v>
      </c>
      <c r="AB2221">
        <v>-1.704423E-3</v>
      </c>
      <c r="AC2221">
        <v>-8.9706479999999995E-3</v>
      </c>
    </row>
    <row r="2222" spans="1:29" x14ac:dyDescent="0.3">
      <c r="A2222">
        <v>22.2</v>
      </c>
      <c r="B2222">
        <v>28.2</v>
      </c>
      <c r="C2222">
        <v>0</v>
      </c>
      <c r="D2222">
        <v>0</v>
      </c>
      <c r="E2222">
        <v>0</v>
      </c>
      <c r="F2222">
        <v>0.95192307700000001</v>
      </c>
      <c r="G2222">
        <v>0.69230769199999997</v>
      </c>
      <c r="H2222">
        <v>0</v>
      </c>
      <c r="I2222">
        <v>2</v>
      </c>
      <c r="J2222">
        <v>2</v>
      </c>
      <c r="K2222">
        <v>0</v>
      </c>
      <c r="L2222">
        <v>4.8674389999999998E-2</v>
      </c>
      <c r="M2222">
        <v>3.5399556999999998E-2</v>
      </c>
      <c r="N2222">
        <v>0</v>
      </c>
      <c r="O2222">
        <v>0.102265386</v>
      </c>
      <c r="P2222">
        <v>0.102265386</v>
      </c>
      <c r="Q2222">
        <v>0</v>
      </c>
      <c r="R2222">
        <v>2.4337199999999999E-3</v>
      </c>
      <c r="S2222">
        <v>1.769978E-3</v>
      </c>
      <c r="T2222">
        <v>0</v>
      </c>
      <c r="U2222">
        <v>5.1132690000000001E-3</v>
      </c>
      <c r="V2222">
        <v>5.1132690000000001E-3</v>
      </c>
      <c r="W2222">
        <v>0</v>
      </c>
      <c r="X2222">
        <v>-3.83211E-4</v>
      </c>
      <c r="Y2222">
        <v>-1.4012320000000001E-3</v>
      </c>
      <c r="Z2222">
        <v>-7.3749080000000003E-3</v>
      </c>
      <c r="AA2222">
        <v>0</v>
      </c>
      <c r="AB2222">
        <v>-3.4088460000000001E-3</v>
      </c>
      <c r="AC2222">
        <v>-1.7941295999999999E-2</v>
      </c>
    </row>
    <row r="2223" spans="1:29" x14ac:dyDescent="0.3">
      <c r="A2223">
        <v>22.21</v>
      </c>
      <c r="B2223">
        <v>28.2</v>
      </c>
      <c r="C2223">
        <v>0</v>
      </c>
      <c r="D2223">
        <v>0</v>
      </c>
      <c r="E2223">
        <v>0</v>
      </c>
      <c r="F2223">
        <v>0.83653846200000004</v>
      </c>
      <c r="G2223">
        <v>0.66346153799999996</v>
      </c>
      <c r="H2223">
        <v>0</v>
      </c>
      <c r="I2223">
        <v>0</v>
      </c>
      <c r="J2223">
        <v>0</v>
      </c>
      <c r="K2223">
        <v>0</v>
      </c>
      <c r="L2223">
        <v>4.2774463999999998E-2</v>
      </c>
      <c r="M2223">
        <v>3.3924574999999998E-2</v>
      </c>
      <c r="N2223">
        <v>0</v>
      </c>
      <c r="O2223">
        <v>0</v>
      </c>
      <c r="P2223">
        <v>0</v>
      </c>
      <c r="Q2223">
        <v>0</v>
      </c>
      <c r="R2223">
        <v>2.1387229999999999E-3</v>
      </c>
      <c r="S2223">
        <v>1.6962290000000001E-3</v>
      </c>
      <c r="T2223">
        <v>0</v>
      </c>
      <c r="U2223">
        <v>0</v>
      </c>
      <c r="V2223">
        <v>0</v>
      </c>
      <c r="W2223">
        <v>0</v>
      </c>
      <c r="X2223">
        <v>-2.55474E-4</v>
      </c>
      <c r="Y2223">
        <v>-1.278317E-3</v>
      </c>
      <c r="Z2223">
        <v>-6.727986E-3</v>
      </c>
      <c r="AA2223">
        <v>0</v>
      </c>
      <c r="AB2223">
        <v>0</v>
      </c>
      <c r="AC2223">
        <v>0</v>
      </c>
    </row>
    <row r="2224" spans="1:29" x14ac:dyDescent="0.3">
      <c r="A2224">
        <v>22.22</v>
      </c>
      <c r="B2224">
        <v>28.2</v>
      </c>
      <c r="C2224">
        <v>0</v>
      </c>
      <c r="D2224">
        <v>0</v>
      </c>
      <c r="E2224">
        <v>0</v>
      </c>
      <c r="F2224">
        <v>0.69230769199999997</v>
      </c>
      <c r="G2224">
        <v>0.59615384599999999</v>
      </c>
      <c r="H2224">
        <v>0</v>
      </c>
      <c r="I2224">
        <v>1</v>
      </c>
      <c r="J2224">
        <v>0</v>
      </c>
      <c r="K2224">
        <v>0</v>
      </c>
      <c r="L2224">
        <v>3.5399556999999998E-2</v>
      </c>
      <c r="M2224">
        <v>3.0482952000000001E-2</v>
      </c>
      <c r="N2224">
        <v>0</v>
      </c>
      <c r="O2224">
        <v>5.1132693E-2</v>
      </c>
      <c r="P2224">
        <v>0</v>
      </c>
      <c r="Q2224">
        <v>0</v>
      </c>
      <c r="R2224">
        <v>1.769978E-3</v>
      </c>
      <c r="S2224">
        <v>1.5241479999999999E-3</v>
      </c>
      <c r="T2224">
        <v>0</v>
      </c>
      <c r="U2224">
        <v>2.5566349999999998E-3</v>
      </c>
      <c r="V2224">
        <v>0</v>
      </c>
      <c r="W2224">
        <v>0</v>
      </c>
      <c r="X2224">
        <v>-1.4192999999999999E-4</v>
      </c>
      <c r="Y2224">
        <v>-1.098042E-3</v>
      </c>
      <c r="Z2224">
        <v>-5.779167E-3</v>
      </c>
      <c r="AA2224">
        <v>-1.476074E-3</v>
      </c>
      <c r="AB2224">
        <v>-8.5221199999999998E-4</v>
      </c>
      <c r="AC2224">
        <v>-4.4853239999999997E-3</v>
      </c>
    </row>
    <row r="2225" spans="1:29" x14ac:dyDescent="0.3">
      <c r="A2225">
        <v>22.23</v>
      </c>
      <c r="B2225">
        <v>28.2</v>
      </c>
      <c r="C2225">
        <v>0</v>
      </c>
      <c r="D2225">
        <v>0</v>
      </c>
      <c r="E2225">
        <v>0</v>
      </c>
      <c r="F2225">
        <v>0.54807692299999999</v>
      </c>
      <c r="G2225">
        <v>0.5</v>
      </c>
      <c r="H2225">
        <v>0</v>
      </c>
      <c r="I2225">
        <v>0</v>
      </c>
      <c r="J2225">
        <v>0</v>
      </c>
      <c r="K2225">
        <v>0</v>
      </c>
      <c r="L2225">
        <v>2.8024648999999999E-2</v>
      </c>
      <c r="M2225">
        <v>2.5566346E-2</v>
      </c>
      <c r="N2225">
        <v>0</v>
      </c>
      <c r="O2225">
        <v>0</v>
      </c>
      <c r="P2225">
        <v>0</v>
      </c>
      <c r="Q2225">
        <v>0</v>
      </c>
      <c r="R2225">
        <v>1.4012320000000001E-3</v>
      </c>
      <c r="S2225">
        <v>1.278317E-3</v>
      </c>
      <c r="T2225">
        <v>0</v>
      </c>
      <c r="U2225">
        <v>0</v>
      </c>
      <c r="V2225">
        <v>0</v>
      </c>
      <c r="W2225">
        <v>0</v>
      </c>
      <c r="X2225" s="1">
        <v>-7.1000000000000005E-5</v>
      </c>
      <c r="Y2225">
        <v>-8.9318299999999998E-4</v>
      </c>
      <c r="Z2225">
        <v>-4.7009649999999997E-3</v>
      </c>
      <c r="AA2225">
        <v>0</v>
      </c>
      <c r="AB2225">
        <v>0</v>
      </c>
      <c r="AC2225">
        <v>0</v>
      </c>
    </row>
    <row r="2226" spans="1:29" x14ac:dyDescent="0.3">
      <c r="A2226">
        <v>22.24</v>
      </c>
      <c r="B2226">
        <v>28.2</v>
      </c>
      <c r="C2226">
        <v>0</v>
      </c>
      <c r="D2226">
        <v>0</v>
      </c>
      <c r="E2226">
        <v>0</v>
      </c>
      <c r="F2226">
        <v>0.42307692299999999</v>
      </c>
      <c r="G2226">
        <v>0.375</v>
      </c>
      <c r="H2226">
        <v>0</v>
      </c>
      <c r="I2226">
        <v>0</v>
      </c>
      <c r="J2226">
        <v>0</v>
      </c>
      <c r="K2226">
        <v>0</v>
      </c>
      <c r="L2226">
        <v>2.1633062000000002E-2</v>
      </c>
      <c r="M2226">
        <v>1.9174759999999999E-2</v>
      </c>
      <c r="N2226">
        <v>0</v>
      </c>
      <c r="O2226">
        <v>0</v>
      </c>
      <c r="P2226">
        <v>0</v>
      </c>
      <c r="Q2226">
        <v>0</v>
      </c>
      <c r="R2226">
        <v>1.0816529999999999E-3</v>
      </c>
      <c r="S2226">
        <v>9.5873799999999999E-4</v>
      </c>
      <c r="T2226">
        <v>0</v>
      </c>
      <c r="U2226">
        <v>0</v>
      </c>
      <c r="V2226">
        <v>0</v>
      </c>
      <c r="W2226">
        <v>0</v>
      </c>
      <c r="X2226" s="1">
        <v>-7.1000000000000005E-5</v>
      </c>
      <c r="Y2226">
        <v>-6.8013000000000004E-4</v>
      </c>
      <c r="Z2226">
        <v>-3.5796339999999999E-3</v>
      </c>
      <c r="AA2226">
        <v>0</v>
      </c>
      <c r="AB2226">
        <v>0</v>
      </c>
      <c r="AC2226">
        <v>0</v>
      </c>
    </row>
    <row r="2227" spans="1:29" x14ac:dyDescent="0.3">
      <c r="A2227">
        <v>22.25</v>
      </c>
      <c r="B2227">
        <v>28.2</v>
      </c>
      <c r="C2227">
        <v>0</v>
      </c>
      <c r="D2227">
        <v>0</v>
      </c>
      <c r="E2227">
        <v>0</v>
      </c>
      <c r="F2227">
        <v>0.30769230800000003</v>
      </c>
      <c r="G2227">
        <v>0.25</v>
      </c>
      <c r="H2227">
        <v>0</v>
      </c>
      <c r="I2227">
        <v>0</v>
      </c>
      <c r="J2227">
        <v>0</v>
      </c>
      <c r="K2227">
        <v>0</v>
      </c>
      <c r="L2227">
        <v>1.5733136000000002E-2</v>
      </c>
      <c r="M2227">
        <v>1.2783173E-2</v>
      </c>
      <c r="N2227">
        <v>0</v>
      </c>
      <c r="O2227">
        <v>0</v>
      </c>
      <c r="P2227">
        <v>0</v>
      </c>
      <c r="Q2227">
        <v>0</v>
      </c>
      <c r="R2227">
        <v>7.8665699999999996E-4</v>
      </c>
      <c r="S2227">
        <v>6.3915900000000004E-4</v>
      </c>
      <c r="T2227">
        <v>0</v>
      </c>
      <c r="U2227">
        <v>0</v>
      </c>
      <c r="V2227">
        <v>0</v>
      </c>
      <c r="W2227">
        <v>0</v>
      </c>
      <c r="X2227" s="1">
        <v>-8.5199999999999997E-5</v>
      </c>
      <c r="Y2227">
        <v>-4.75272E-4</v>
      </c>
      <c r="Z2227">
        <v>-2.5014310000000001E-3</v>
      </c>
      <c r="AA2227">
        <v>0</v>
      </c>
      <c r="AB2227">
        <v>0</v>
      </c>
      <c r="AC2227">
        <v>0</v>
      </c>
    </row>
    <row r="2228" spans="1:29" x14ac:dyDescent="0.3">
      <c r="A2228">
        <v>22.26</v>
      </c>
      <c r="B2228">
        <v>28.2</v>
      </c>
      <c r="C2228">
        <v>0</v>
      </c>
      <c r="D2228">
        <v>0</v>
      </c>
      <c r="E2228">
        <v>0</v>
      </c>
      <c r="F2228">
        <v>0.21153846200000001</v>
      </c>
      <c r="G2228">
        <v>0.14423076900000001</v>
      </c>
      <c r="H2228">
        <v>0</v>
      </c>
      <c r="I2228">
        <v>0</v>
      </c>
      <c r="J2228">
        <v>0</v>
      </c>
      <c r="K2228">
        <v>0</v>
      </c>
      <c r="L2228">
        <v>1.0816531000000001E-2</v>
      </c>
      <c r="M2228">
        <v>7.3749080000000003E-3</v>
      </c>
      <c r="N2228">
        <v>0</v>
      </c>
      <c r="O2228">
        <v>0</v>
      </c>
      <c r="P2228">
        <v>0</v>
      </c>
      <c r="Q2228">
        <v>0</v>
      </c>
      <c r="R2228">
        <v>5.4082700000000002E-4</v>
      </c>
      <c r="S2228">
        <v>3.6874500000000002E-4</v>
      </c>
      <c r="T2228">
        <v>0</v>
      </c>
      <c r="U2228">
        <v>0</v>
      </c>
      <c r="V2228">
        <v>0</v>
      </c>
      <c r="W2228">
        <v>0</v>
      </c>
      <c r="X2228" s="1">
        <v>-9.9400000000000004E-5</v>
      </c>
      <c r="Y2228">
        <v>-3.0319100000000002E-4</v>
      </c>
      <c r="Z2228">
        <v>-1.59574E-3</v>
      </c>
      <c r="AA2228">
        <v>0</v>
      </c>
      <c r="AB2228">
        <v>0</v>
      </c>
      <c r="AC2228">
        <v>0</v>
      </c>
    </row>
    <row r="2229" spans="1:29" x14ac:dyDescent="0.3">
      <c r="A2229">
        <v>22.27</v>
      </c>
      <c r="B2229">
        <v>28.2</v>
      </c>
      <c r="C2229">
        <v>0</v>
      </c>
      <c r="D2229">
        <v>0</v>
      </c>
      <c r="E2229">
        <v>0</v>
      </c>
      <c r="F2229">
        <v>0.134615385</v>
      </c>
      <c r="G2229">
        <v>6.7307692000000002E-2</v>
      </c>
      <c r="H2229">
        <v>0</v>
      </c>
      <c r="I2229">
        <v>0</v>
      </c>
      <c r="J2229">
        <v>0</v>
      </c>
      <c r="K2229">
        <v>0</v>
      </c>
      <c r="L2229">
        <v>6.8832470000000003E-3</v>
      </c>
      <c r="M2229">
        <v>3.4416239999999999E-3</v>
      </c>
      <c r="N2229">
        <v>0</v>
      </c>
      <c r="O2229">
        <v>0</v>
      </c>
      <c r="P2229">
        <v>0</v>
      </c>
      <c r="Q2229">
        <v>0</v>
      </c>
      <c r="R2229">
        <v>3.4416200000000002E-4</v>
      </c>
      <c r="S2229">
        <v>1.7208100000000001E-4</v>
      </c>
      <c r="T2229">
        <v>0</v>
      </c>
      <c r="U2229">
        <v>0</v>
      </c>
      <c r="V2229">
        <v>0</v>
      </c>
      <c r="W2229">
        <v>0</v>
      </c>
      <c r="X2229" s="1">
        <v>-9.9400000000000004E-5</v>
      </c>
      <c r="Y2229">
        <v>-1.7208100000000001E-4</v>
      </c>
      <c r="Z2229">
        <v>-9.0569000000000001E-4</v>
      </c>
      <c r="AA2229">
        <v>0</v>
      </c>
      <c r="AB2229">
        <v>0</v>
      </c>
      <c r="AC2229">
        <v>0</v>
      </c>
    </row>
    <row r="2230" spans="1:29" x14ac:dyDescent="0.3">
      <c r="A2230">
        <v>22.28</v>
      </c>
      <c r="B2230">
        <v>28.2</v>
      </c>
      <c r="C2230">
        <v>0</v>
      </c>
      <c r="D2230">
        <v>0</v>
      </c>
      <c r="E2230">
        <v>0</v>
      </c>
      <c r="F2230">
        <v>6.7307692000000002E-2</v>
      </c>
      <c r="G2230">
        <v>1.9230769000000002E-2</v>
      </c>
      <c r="H2230">
        <v>0</v>
      </c>
      <c r="I2230">
        <v>0</v>
      </c>
      <c r="J2230">
        <v>0</v>
      </c>
      <c r="K2230">
        <v>0</v>
      </c>
      <c r="L2230">
        <v>3.4416239999999999E-3</v>
      </c>
      <c r="M2230">
        <v>9.8332100000000011E-4</v>
      </c>
      <c r="N2230">
        <v>0</v>
      </c>
      <c r="O2230">
        <v>0</v>
      </c>
      <c r="P2230">
        <v>0</v>
      </c>
      <c r="Q2230">
        <v>0</v>
      </c>
      <c r="R2230">
        <v>1.7208100000000001E-4</v>
      </c>
      <c r="S2230" s="1">
        <v>4.9200000000000003E-5</v>
      </c>
      <c r="T2230">
        <v>0</v>
      </c>
      <c r="U2230">
        <v>0</v>
      </c>
      <c r="V2230">
        <v>0</v>
      </c>
      <c r="W2230">
        <v>0</v>
      </c>
      <c r="X2230" s="1">
        <v>-7.1000000000000005E-5</v>
      </c>
      <c r="Y2230" s="1">
        <v>-7.3700000000000002E-5</v>
      </c>
      <c r="Z2230">
        <v>-3.8815300000000002E-4</v>
      </c>
      <c r="AA2230">
        <v>0</v>
      </c>
      <c r="AB2230">
        <v>0</v>
      </c>
      <c r="AC2230">
        <v>0</v>
      </c>
    </row>
    <row r="2231" spans="1:29" x14ac:dyDescent="0.3">
      <c r="A2231">
        <v>22.29</v>
      </c>
      <c r="B2231">
        <v>28.2</v>
      </c>
      <c r="C2231">
        <v>0</v>
      </c>
      <c r="D2231">
        <v>0</v>
      </c>
      <c r="E2231">
        <v>0</v>
      </c>
      <c r="F2231">
        <v>2.8846153999999999E-2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1.4749819999999999E-3</v>
      </c>
      <c r="M2231">
        <v>0</v>
      </c>
      <c r="N2231">
        <v>0</v>
      </c>
      <c r="O2231">
        <v>0</v>
      </c>
      <c r="P2231">
        <v>0</v>
      </c>
      <c r="Q2231">
        <v>0</v>
      </c>
      <c r="R2231" s="1">
        <v>7.3700000000000002E-5</v>
      </c>
      <c r="S2231">
        <v>0</v>
      </c>
      <c r="T2231">
        <v>0</v>
      </c>
      <c r="U2231">
        <v>0</v>
      </c>
      <c r="V2231">
        <v>0</v>
      </c>
      <c r="W2231">
        <v>0</v>
      </c>
      <c r="X2231" s="1">
        <v>-4.2599999999999999E-5</v>
      </c>
      <c r="Y2231" s="1">
        <v>-2.4600000000000002E-5</v>
      </c>
      <c r="Z2231">
        <v>-1.2938399999999999E-4</v>
      </c>
      <c r="AA2231">
        <v>0</v>
      </c>
      <c r="AB2231">
        <v>0</v>
      </c>
      <c r="AC2231">
        <v>0</v>
      </c>
    </row>
    <row r="2232" spans="1:29" x14ac:dyDescent="0.3">
      <c r="A2232">
        <v>22.3</v>
      </c>
      <c r="B2232">
        <v>28.2</v>
      </c>
      <c r="C2232">
        <v>0</v>
      </c>
      <c r="D2232">
        <v>0</v>
      </c>
      <c r="E2232">
        <v>0</v>
      </c>
      <c r="F2232">
        <v>9.6153850000000006E-3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4.9166100000000001E-4</v>
      </c>
      <c r="M2232">
        <v>0</v>
      </c>
      <c r="N2232">
        <v>0</v>
      </c>
      <c r="O2232">
        <v>0</v>
      </c>
      <c r="P2232">
        <v>0</v>
      </c>
      <c r="Q2232">
        <v>0</v>
      </c>
      <c r="R2232" s="1">
        <v>2.4600000000000002E-5</v>
      </c>
      <c r="S2232">
        <v>0</v>
      </c>
      <c r="T2232">
        <v>0</v>
      </c>
      <c r="U2232">
        <v>0</v>
      </c>
      <c r="V2232">
        <v>0</v>
      </c>
      <c r="W2232">
        <v>0</v>
      </c>
      <c r="X2232" s="1">
        <v>-1.42E-5</v>
      </c>
      <c r="Y2232" s="1">
        <v>-8.1899999999999995E-6</v>
      </c>
      <c r="Z2232" s="1">
        <v>-4.3099999999999997E-5</v>
      </c>
      <c r="AA2232">
        <v>0</v>
      </c>
      <c r="AB2232">
        <v>0</v>
      </c>
      <c r="AC2232">
        <v>0</v>
      </c>
    </row>
    <row r="2233" spans="1:29" x14ac:dyDescent="0.3">
      <c r="A2233">
        <v>22.31</v>
      </c>
      <c r="B2233">
        <v>28.2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</row>
    <row r="2234" spans="1:29" x14ac:dyDescent="0.3">
      <c r="A2234">
        <v>22.32</v>
      </c>
      <c r="B2234">
        <v>28.2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</row>
    <row r="2235" spans="1:29" x14ac:dyDescent="0.3">
      <c r="A2235">
        <v>22.33</v>
      </c>
      <c r="B2235">
        <v>28.2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</row>
    <row r="2236" spans="1:29" x14ac:dyDescent="0.3">
      <c r="A2236">
        <v>22.34</v>
      </c>
      <c r="B2236">
        <v>28.2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</row>
    <row r="2237" spans="1:29" x14ac:dyDescent="0.3">
      <c r="A2237">
        <v>22.35</v>
      </c>
      <c r="B2237">
        <v>28.2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</row>
    <row r="2238" spans="1:29" x14ac:dyDescent="0.3">
      <c r="A2238">
        <v>22.36</v>
      </c>
      <c r="B2238">
        <v>28.2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</row>
    <row r="2239" spans="1:29" x14ac:dyDescent="0.3">
      <c r="A2239">
        <v>22.37</v>
      </c>
      <c r="B2239">
        <v>28.2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</row>
    <row r="2240" spans="1:29" x14ac:dyDescent="0.3">
      <c r="A2240">
        <v>22.38</v>
      </c>
      <c r="B2240">
        <v>28.2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</row>
    <row r="2241" spans="1:29" x14ac:dyDescent="0.3">
      <c r="A2241">
        <v>22.39</v>
      </c>
      <c r="B2241">
        <v>28.2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</row>
    <row r="2242" spans="1:29" x14ac:dyDescent="0.3">
      <c r="A2242">
        <v>22.4</v>
      </c>
      <c r="B2242">
        <v>28.2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</row>
    <row r="2243" spans="1:29" x14ac:dyDescent="0.3">
      <c r="A2243">
        <v>22.41</v>
      </c>
      <c r="B2243">
        <v>28.2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</row>
    <row r="2244" spans="1:29" x14ac:dyDescent="0.3">
      <c r="A2244">
        <v>22.42</v>
      </c>
      <c r="B2244">
        <v>28.2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</row>
    <row r="2245" spans="1:29" x14ac:dyDescent="0.3">
      <c r="A2245">
        <v>22.43</v>
      </c>
      <c r="B2245">
        <v>28.2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</row>
    <row r="2246" spans="1:29" x14ac:dyDescent="0.3">
      <c r="A2246">
        <v>22.44</v>
      </c>
      <c r="B2246">
        <v>28.2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</row>
    <row r="2247" spans="1:29" x14ac:dyDescent="0.3">
      <c r="A2247">
        <v>22.45</v>
      </c>
      <c r="B2247">
        <v>28.2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</row>
    <row r="2248" spans="1:29" x14ac:dyDescent="0.3">
      <c r="A2248">
        <v>22.46</v>
      </c>
      <c r="B2248">
        <v>28.2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</row>
    <row r="2249" spans="1:29" x14ac:dyDescent="0.3">
      <c r="A2249">
        <v>22.47</v>
      </c>
      <c r="B2249">
        <v>28.2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</row>
    <row r="2250" spans="1:29" x14ac:dyDescent="0.3">
      <c r="A2250">
        <v>22.48</v>
      </c>
      <c r="B2250">
        <v>28.2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</row>
    <row r="2251" spans="1:29" x14ac:dyDescent="0.3">
      <c r="A2251">
        <v>22.49</v>
      </c>
      <c r="B2251">
        <v>28.2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</row>
    <row r="2252" spans="1:29" x14ac:dyDescent="0.3">
      <c r="A2252">
        <v>22.5</v>
      </c>
      <c r="B2252">
        <v>28.2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</row>
    <row r="2253" spans="1:29" x14ac:dyDescent="0.3">
      <c r="A2253">
        <v>22.51</v>
      </c>
      <c r="B2253">
        <v>28.2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</row>
    <row r="2254" spans="1:29" x14ac:dyDescent="0.3">
      <c r="A2254">
        <v>22.52</v>
      </c>
      <c r="B2254">
        <v>28.2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</row>
    <row r="2255" spans="1:29" x14ac:dyDescent="0.3">
      <c r="A2255">
        <v>22.53</v>
      </c>
      <c r="B2255">
        <v>28.2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</row>
    <row r="2256" spans="1:29" x14ac:dyDescent="0.3">
      <c r="A2256">
        <v>22.54</v>
      </c>
      <c r="B2256">
        <v>28.2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</row>
    <row r="2257" spans="1:29" x14ac:dyDescent="0.3">
      <c r="A2257">
        <v>22.55</v>
      </c>
      <c r="B2257">
        <v>28.2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</row>
    <row r="2258" spans="1:29" x14ac:dyDescent="0.3">
      <c r="A2258">
        <v>22.56</v>
      </c>
      <c r="B2258">
        <v>28.2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</row>
    <row r="2259" spans="1:29" x14ac:dyDescent="0.3">
      <c r="A2259">
        <v>22.57</v>
      </c>
      <c r="B2259">
        <v>28.2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</row>
    <row r="2260" spans="1:29" x14ac:dyDescent="0.3">
      <c r="A2260">
        <v>22.58</v>
      </c>
      <c r="B2260">
        <v>28.2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</row>
    <row r="2261" spans="1:29" x14ac:dyDescent="0.3">
      <c r="A2261">
        <v>22.59</v>
      </c>
      <c r="B2261">
        <v>28.2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</row>
    <row r="2262" spans="1:29" x14ac:dyDescent="0.3">
      <c r="A2262">
        <v>22.6</v>
      </c>
      <c r="B2262">
        <v>28.2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</row>
    <row r="2263" spans="1:29" x14ac:dyDescent="0.3">
      <c r="A2263">
        <v>22.61</v>
      </c>
      <c r="B2263">
        <v>28.2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</row>
    <row r="2264" spans="1:29" x14ac:dyDescent="0.3">
      <c r="A2264">
        <v>22.62</v>
      </c>
      <c r="B2264">
        <v>28.2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FC62-BB87-4BA4-84C1-3DE0BCC40574}">
  <dimension ref="A1:AL259"/>
  <sheetViews>
    <sheetView zoomScaleNormal="100" workbookViewId="0"/>
  </sheetViews>
  <sheetFormatPr defaultColWidth="10.77734375" defaultRowHeight="14.4" x14ac:dyDescent="0.3"/>
  <cols>
    <col min="5" max="5" width="11.5546875" customWidth="1"/>
  </cols>
  <sheetData>
    <row r="1" spans="1:38" x14ac:dyDescent="0.3">
      <c r="A1" s="2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</row>
    <row r="2" spans="1:38" x14ac:dyDescent="0.3">
      <c r="A2" s="3" t="s">
        <v>36</v>
      </c>
      <c r="C2">
        <v>0.01</v>
      </c>
      <c r="E2">
        <f>$C$6*AVERAGE(data_lastRecoveryFile!$C136:'data_lastRecoveryFile'!$C271)/$C$5</f>
        <v>-1.7917888563049853</v>
      </c>
      <c r="F2">
        <f>$C$6*AVERAGE(data_lastRecoveryFile!$C460:'data_lastRecoveryFile'!$C622)/$C$5</f>
        <v>-2.7565982404692084</v>
      </c>
      <c r="G2">
        <f>AVERAGE(data_lastRecoveryFile!$F136:'data_lastRecoveryFile'!$F271)*2*PI()/($C$4*$C$2)</f>
        <v>-35.455736087004162</v>
      </c>
      <c r="H2">
        <f>AVERAGE(data_lastRecoveryFile!$F460:'data_lastRecoveryFile'!$F622)*2*PI()/($C$4*$C$2)</f>
        <v>-69.593067043007224</v>
      </c>
      <c r="I2">
        <f>(H$2-G$2)/(F$2-E$2)</f>
        <v>35.382461568380066</v>
      </c>
      <c r="R2">
        <f>$C$6*AVERAGE(data_lastRecoveryFile!$C622:'data_lastRecoveryFile'!$C811)/$C$5</f>
        <v>-2.7565982404692084</v>
      </c>
      <c r="S2">
        <f>$C$6*AVERAGE(data_lastRecoveryFile!$C1081:'data_lastRecoveryFile'!$C1300)/$C$5</f>
        <v>-1.7917888563049853</v>
      </c>
      <c r="T2">
        <f>AVERAGE(data_lastRecoveryFile!$F622:'data_lastRecoveryFile'!$F811)*2*PI()/($C$4*$C$2)</f>
        <v>-69.54488215407612</v>
      </c>
      <c r="U2">
        <f>AVERAGE(data_lastRecoveryFile!$F1081:'data_lastRecoveryFile'!$F1300)*2*PI()/($C$4*$C$2)</f>
        <v>-35.386174538237377</v>
      </c>
      <c r="V2">
        <f>(U$2-T$2)/(S$2-R$2)</f>
        <v>35.40461792401522</v>
      </c>
      <c r="AE2">
        <f>$C$6*AVERAGE(data_lastRecoveryFile!$C1081:'data_lastRecoveryFile'!$C1300)/$C$5</f>
        <v>-1.7917888563049853</v>
      </c>
      <c r="AF2">
        <f>$C$6*AVERAGE(data_lastRecoveryFile!$C1550:'data_lastRecoveryFile'!$C1750)/$C$5</f>
        <v>-2.7565982404692084</v>
      </c>
      <c r="AG2">
        <f>AVERAGE(data_lastRecoveryFile!$F1081:'data_lastRecoveryFile'!$F1300)*2*PI()/($C$4*$C$2)</f>
        <v>-35.386174538237377</v>
      </c>
      <c r="AH2">
        <f>AVERAGE(data_lastRecoveryFile!$F1550:'data_lastRecoveryFile'!$F1750)*2*PI()/($C$4*$C$2)</f>
        <v>-70.029099547585858</v>
      </c>
      <c r="AI2">
        <f>(AH$2-AG$2)/(AF$2-AE$2)</f>
        <v>35.906496742212248</v>
      </c>
    </row>
    <row r="3" spans="1:38" x14ac:dyDescent="0.3">
      <c r="A3" s="3" t="s">
        <v>37</v>
      </c>
      <c r="C3">
        <v>12</v>
      </c>
    </row>
    <row r="4" spans="1:38" x14ac:dyDescent="0.3">
      <c r="A4" s="3" t="s">
        <v>38</v>
      </c>
      <c r="C4">
        <v>1024</v>
      </c>
      <c r="E4" t="s">
        <v>33</v>
      </c>
      <c r="F4" t="s">
        <v>34</v>
      </c>
      <c r="G4" t="s">
        <v>39</v>
      </c>
      <c r="I4" t="s">
        <v>40</v>
      </c>
      <c r="K4" t="s">
        <v>41</v>
      </c>
      <c r="L4" t="s">
        <v>39</v>
      </c>
      <c r="R4" t="s">
        <v>33</v>
      </c>
      <c r="S4" t="s">
        <v>34</v>
      </c>
      <c r="T4" t="s">
        <v>39</v>
      </c>
      <c r="V4" t="s">
        <v>40</v>
      </c>
      <c r="X4" t="s">
        <v>41</v>
      </c>
      <c r="Y4" t="s">
        <v>39</v>
      </c>
      <c r="AE4" t="s">
        <v>33</v>
      </c>
      <c r="AF4" t="s">
        <v>34</v>
      </c>
      <c r="AG4" t="s">
        <v>39</v>
      </c>
      <c r="AI4" t="s">
        <v>40</v>
      </c>
      <c r="AK4" t="s">
        <v>41</v>
      </c>
      <c r="AL4" t="s">
        <v>39</v>
      </c>
    </row>
    <row r="5" spans="1:38" x14ac:dyDescent="0.3">
      <c r="A5" s="3" t="s">
        <v>42</v>
      </c>
      <c r="C5">
        <v>1023</v>
      </c>
      <c r="E5">
        <f>G$2</f>
        <v>-35.455736087004162</v>
      </c>
      <c r="F5">
        <v>-70.074315701105661</v>
      </c>
      <c r="G5">
        <v>0.1115988005739947</v>
      </c>
      <c r="I5">
        <f>SUM(TableWmot11[Abs(error)])</f>
        <v>517.76540803650948</v>
      </c>
      <c r="K5">
        <f>(F$5-E$5)/(F$2-E$2)</f>
        <v>35.881263369023124</v>
      </c>
      <c r="L5">
        <f>G$5</f>
        <v>0.1115988005739947</v>
      </c>
      <c r="R5">
        <f>T$2</f>
        <v>-69.54488215407612</v>
      </c>
      <c r="S5">
        <v>-35.257919404559566</v>
      </c>
      <c r="T5">
        <v>0.20782074494942127</v>
      </c>
      <c r="V5">
        <f>SUM(TableWmot12[Abs(error)])</f>
        <v>389.16041219984021</v>
      </c>
      <c r="X5">
        <f>(S$5-R$5)/(S$2-R$2)</f>
        <v>35.537551056489797</v>
      </c>
      <c r="Y5">
        <f>T$5</f>
        <v>0.20782074494942127</v>
      </c>
      <c r="AE5">
        <f>AG$2</f>
        <v>-35.386174538237377</v>
      </c>
      <c r="AF5">
        <v>-70.449829534867504</v>
      </c>
      <c r="AG5">
        <v>0.14935221417686353</v>
      </c>
      <c r="AI5">
        <f>SUM(TableWmot13[Abs(error)])</f>
        <v>450.1430995536391</v>
      </c>
      <c r="AK5">
        <f>(AF$5-AE$5)/(AF$2-AE$2)</f>
        <v>36.342572504105988</v>
      </c>
      <c r="AL5">
        <f>AG$5</f>
        <v>0.14935221417686353</v>
      </c>
    </row>
    <row r="6" spans="1:38" x14ac:dyDescent="0.3">
      <c r="A6" s="3" t="s">
        <v>43</v>
      </c>
      <c r="C6">
        <f>data_lastRecoveryFile!$B$2</f>
        <v>28.2</v>
      </c>
    </row>
    <row r="7" spans="1:38" x14ac:dyDescent="0.3">
      <c r="A7" s="3"/>
    </row>
    <row r="8" spans="1:38" x14ac:dyDescent="0.3">
      <c r="A8" t="s">
        <v>44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  <c r="N8" t="s">
        <v>44</v>
      </c>
      <c r="O8" t="s">
        <v>45</v>
      </c>
      <c r="P8" t="s">
        <v>46</v>
      </c>
      <c r="Q8" t="s">
        <v>47</v>
      </c>
      <c r="R8" t="s">
        <v>48</v>
      </c>
      <c r="S8" t="s">
        <v>49</v>
      </c>
      <c r="AA8" t="s">
        <v>44</v>
      </c>
      <c r="AB8" t="s">
        <v>45</v>
      </c>
      <c r="AC8" t="s">
        <v>46</v>
      </c>
      <c r="AD8" t="s">
        <v>47</v>
      </c>
      <c r="AE8" t="s">
        <v>48</v>
      </c>
      <c r="AF8" t="s">
        <v>49</v>
      </c>
    </row>
    <row r="9" spans="1:38" x14ac:dyDescent="0.3">
      <c r="A9">
        <f>data_lastRecoveryFile!$A347-data_lastRecoveryFile!$A$347</f>
        <v>0</v>
      </c>
      <c r="B9">
        <f>$C$6*data_lastRecoveryFile!$C347/$C$5</f>
        <v>-2.7565982404692084</v>
      </c>
      <c r="C9">
        <f>data_lastRecoveryFile!$F347*2*PI()/($C$4*$C$3*$C$2)</f>
        <v>-3.491281273769983</v>
      </c>
      <c r="D9">
        <f t="shared" ref="D9:D72" si="0">C9*$C$3</f>
        <v>-41.895375285239794</v>
      </c>
      <c r="E9">
        <f>F$5+(E$5-F$5)*EXP(-TableWmot11[[#This Row],[t]]/G$5)</f>
        <v>-35.455736087004162</v>
      </c>
      <c r="F9">
        <f>ABS(TableWmot11[[#This Row],[Wmot,sim]]-TableWmot11[[#This Row],[Wmot]])</f>
        <v>6.439639198235632</v>
      </c>
      <c r="N9">
        <f>data_lastRecoveryFile!$A925-data_lastRecoveryFile!$A$925</f>
        <v>0</v>
      </c>
      <c r="O9">
        <f>$C$6*data_lastRecoveryFile!$C925/$C$5</f>
        <v>-1.7917888563049853</v>
      </c>
      <c r="P9">
        <f>data_lastRecoveryFile!$F925*2*PI()/($C$4*$C$3*$C$2)</f>
        <v>-5.8640348897066854</v>
      </c>
      <c r="Q9">
        <f>P9*$C$3</f>
        <v>-70.368418676480218</v>
      </c>
      <c r="R9">
        <f>S$5+(R$5-S$5)*EXP(-TableWmot12[[#This Row],[t]]/T$5)</f>
        <v>-69.54488215407612</v>
      </c>
      <c r="S9">
        <f>ABS(TableWmot12[[#This Row],[Wmot,sim]]-TableWmot12[[#This Row],[Wmot]])</f>
        <v>0.82353652240409758</v>
      </c>
      <c r="AA9">
        <f>data_lastRecoveryFile!$A1365-data_lastRecoveryFile!$A$1365</f>
        <v>0</v>
      </c>
      <c r="AB9">
        <f>$C$6*data_lastRecoveryFile!$C1365/$C$5</f>
        <v>-2.7565982404692084</v>
      </c>
      <c r="AC9">
        <f>data_lastRecoveryFile!$F1365*2*PI()/($C$4*$C$3*$C$2)</f>
        <v>-3.0487868159227118</v>
      </c>
      <c r="AD9">
        <f t="shared" ref="AD9:AD72" si="1">AC9*$C$3</f>
        <v>-36.58544179107254</v>
      </c>
      <c r="AE9">
        <f>AF$5+(AE$5-AF$5)*EXP(-TableWmot13[[#This Row],[t]]/AG$5)</f>
        <v>-35.386174538237377</v>
      </c>
      <c r="AF9">
        <f>ABS(TableWmot13[[#This Row],[Wmot,sim]]-TableWmot13[[#This Row],[Wmot]])</f>
        <v>1.1992672528351633</v>
      </c>
    </row>
    <row r="10" spans="1:38" x14ac:dyDescent="0.3">
      <c r="A10">
        <f>data_lastRecoveryFile!$A348-data_lastRecoveryFile!$A$347</f>
        <v>9.9999999999997868E-3</v>
      </c>
      <c r="B10">
        <f>$C$6*data_lastRecoveryFile!$C348/$C$5</f>
        <v>-2.7565982404692084</v>
      </c>
      <c r="C10">
        <f>data_lastRecoveryFile!$F348*2*PI()/($C$4*$C$3*$C$2)</f>
        <v>-3.5635553686624917</v>
      </c>
      <c r="D10">
        <f t="shared" si="0"/>
        <v>-42.7626644239499</v>
      </c>
      <c r="E10">
        <f>F$5+(E$5-F$5)*EXP(-TableWmot11[[#This Row],[t]]/G$5)</f>
        <v>-38.422870067091125</v>
      </c>
      <c r="F10">
        <f>ABS(TableWmot11[[#This Row],[Wmot,sim]]-TableWmot11[[#This Row],[Wmot]])</f>
        <v>4.3397943568587749</v>
      </c>
      <c r="N10">
        <f>data_lastRecoveryFile!$A926-data_lastRecoveryFile!$A$925</f>
        <v>9.9999999999997868E-3</v>
      </c>
      <c r="O10">
        <f>$C$6*data_lastRecoveryFile!$C926/$C$5</f>
        <v>-1.7917888563049853</v>
      </c>
      <c r="P10">
        <f>data_lastRecoveryFile!$F926*2*PI()/($C$4*$C$3*$C$2)</f>
        <v>-5.7932357756329989</v>
      </c>
      <c r="Q10">
        <f t="shared" ref="Q10:Q72" si="2">P10*$C$3</f>
        <v>-69.518829307595979</v>
      </c>
      <c r="R10">
        <f>S$5+(R$5-S$5)*EXP(-TableWmot12[[#This Row],[t]]/T$5)</f>
        <v>-67.93411323963403</v>
      </c>
      <c r="S10">
        <f>ABS(TableWmot12[[#This Row],[Wmot,sim]]-TableWmot12[[#This Row],[Wmot]])</f>
        <v>1.5847160679619492</v>
      </c>
      <c r="AA10">
        <f>data_lastRecoveryFile!$A1366-data_lastRecoveryFile!$A$1365</f>
        <v>9.9999999999997868E-3</v>
      </c>
      <c r="AB10">
        <f>$C$6*data_lastRecoveryFile!$C1366/$C$5</f>
        <v>-2.7565982404692084</v>
      </c>
      <c r="AC10">
        <f>data_lastRecoveryFile!$F1366*2*PI()/($C$4*$C$3*$C$2)</f>
        <v>-3.1215525710881606</v>
      </c>
      <c r="AD10">
        <f t="shared" si="1"/>
        <v>-37.458630853057926</v>
      </c>
      <c r="AE10">
        <f>AF$5+(AE$5-AF$5)*EXP(-TableWmot13[[#This Row],[t]]/AG$5)</f>
        <v>-37.657018893119975</v>
      </c>
      <c r="AF10">
        <f>ABS(TableWmot13[[#This Row],[Wmot,sim]]-TableWmot13[[#This Row],[Wmot]])</f>
        <v>0.19838804006204924</v>
      </c>
    </row>
    <row r="11" spans="1:38" x14ac:dyDescent="0.3">
      <c r="A11">
        <f>data_lastRecoveryFile!$A349-data_lastRecoveryFile!$A$347</f>
        <v>2.0000000000000018E-2</v>
      </c>
      <c r="B11">
        <f>$C$6*data_lastRecoveryFile!$C349/$C$5</f>
        <v>-2.7565982404692084</v>
      </c>
      <c r="C11">
        <f>data_lastRecoveryFile!$F349*2*PI()/($C$4*$C$3*$C$2)</f>
        <v>-3.6373044448851481</v>
      </c>
      <c r="D11">
        <f t="shared" si="0"/>
        <v>-43.64765333862178</v>
      </c>
      <c r="E11">
        <f>F$5+(E$5-F$5)*EXP(-TableWmot11[[#This Row],[t]]/G$5)</f>
        <v>-41.13569309179168</v>
      </c>
      <c r="F11">
        <f>ABS(TableWmot11[[#This Row],[Wmot,sim]]-TableWmot11[[#This Row],[Wmot]])</f>
        <v>2.5119602468300997</v>
      </c>
      <c r="N11">
        <f>data_lastRecoveryFile!$A927-data_lastRecoveryFile!$A$925</f>
        <v>1.9999999999999574E-2</v>
      </c>
      <c r="O11">
        <f>$C$6*data_lastRecoveryFile!$C927/$C$5</f>
        <v>-1.7917888563049853</v>
      </c>
      <c r="P11">
        <f>data_lastRecoveryFile!$F927*2*PI()/($C$4*$C$3*$C$2)</f>
        <v>-5.6629457419444922</v>
      </c>
      <c r="Q11">
        <f t="shared" si="2"/>
        <v>-67.955348903333913</v>
      </c>
      <c r="R11">
        <f>S$5+(R$5-S$5)*EXP(-TableWmot12[[#This Row],[t]]/T$5)</f>
        <v>-66.399016717485409</v>
      </c>
      <c r="S11">
        <f>ABS(TableWmot12[[#This Row],[Wmot,sim]]-TableWmot12[[#This Row],[Wmot]])</f>
        <v>1.556332185848504</v>
      </c>
      <c r="AA11">
        <f>data_lastRecoveryFile!$A1367-data_lastRecoveryFile!$A$1365</f>
        <v>1.9999999999999574E-2</v>
      </c>
      <c r="AB11">
        <f>$C$6*data_lastRecoveryFile!$C1367/$C$5</f>
        <v>-2.7565982404692084</v>
      </c>
      <c r="AC11">
        <f>data_lastRecoveryFile!$F1367*2*PI()/($C$4*$C$3*$C$2)</f>
        <v>-3.2125097655562995</v>
      </c>
      <c r="AD11">
        <f t="shared" si="1"/>
        <v>-38.550117186675593</v>
      </c>
      <c r="AE11">
        <f>AF$5+(AE$5-AF$5)*EXP(-TableWmot13[[#This Row],[t]]/AG$5)</f>
        <v>-39.78079546272469</v>
      </c>
      <c r="AF11">
        <f>ABS(TableWmot13[[#This Row],[Wmot,sim]]-TableWmot13[[#This Row],[Wmot]])</f>
        <v>1.2306782760490975</v>
      </c>
    </row>
    <row r="12" spans="1:38" x14ac:dyDescent="0.3">
      <c r="A12">
        <f>data_lastRecoveryFile!$A350-data_lastRecoveryFile!$A$347</f>
        <v>2.9999999999999805E-2</v>
      </c>
      <c r="B12">
        <f>$C$6*data_lastRecoveryFile!$C350/$C$5</f>
        <v>-2.7565982404692084</v>
      </c>
      <c r="C12">
        <f>data_lastRecoveryFile!$F350*2*PI()/($C$4*$C$3*$C$2)</f>
        <v>-3.7282616393532866</v>
      </c>
      <c r="D12">
        <f t="shared" si="0"/>
        <v>-44.739139672239439</v>
      </c>
      <c r="E12">
        <f>F$5+(E$5-F$5)*EXP(-TableWmot11[[#This Row],[t]]/G$5)</f>
        <v>-43.616001973269661</v>
      </c>
      <c r="F12">
        <f>ABS(TableWmot11[[#This Row],[Wmot,sim]]-TableWmot11[[#This Row],[Wmot]])</f>
        <v>1.1231376989697779</v>
      </c>
      <c r="N12">
        <f>data_lastRecoveryFile!$A928-data_lastRecoveryFile!$A$925</f>
        <v>2.9999999999999361E-2</v>
      </c>
      <c r="O12">
        <f>$C$6*data_lastRecoveryFile!$C928/$C$5</f>
        <v>-1.7917888563049853</v>
      </c>
      <c r="P12">
        <f>data_lastRecoveryFile!$F928*2*PI()/($C$4*$C$3*$C$2)</f>
        <v>-5.5326557082559855</v>
      </c>
      <c r="Q12">
        <f t="shared" si="2"/>
        <v>-66.391868499071819</v>
      </c>
      <c r="R12">
        <f>S$5+(R$5-S$5)*EXP(-TableWmot12[[#This Row],[t]]/T$5)</f>
        <v>-64.936037570579657</v>
      </c>
      <c r="S12">
        <f>ABS(TableWmot12[[#This Row],[Wmot,sim]]-TableWmot12[[#This Row],[Wmot]])</f>
        <v>1.455830928492162</v>
      </c>
      <c r="AA12">
        <f>data_lastRecoveryFile!$A1368-data_lastRecoveryFile!$A$1365</f>
        <v>2.9999999999999361E-2</v>
      </c>
      <c r="AB12">
        <f>$C$6*data_lastRecoveryFile!$C1368/$C$5</f>
        <v>-2.7565982404692084</v>
      </c>
      <c r="AC12">
        <f>data_lastRecoveryFile!$F1368*2*PI()/($C$4*$C$3*$C$2)</f>
        <v>-3.297567033681188</v>
      </c>
      <c r="AD12">
        <f t="shared" si="1"/>
        <v>-39.570804404174254</v>
      </c>
      <c r="AE12">
        <f>AF$5+(AE$5-AF$5)*EXP(-TableWmot13[[#This Row],[t]]/AG$5)</f>
        <v>-41.767028868772087</v>
      </c>
      <c r="AF12">
        <f>ABS(TableWmot13[[#This Row],[Wmot,sim]]-TableWmot13[[#This Row],[Wmot]])</f>
        <v>2.196224464597833</v>
      </c>
    </row>
    <row r="13" spans="1:38" x14ac:dyDescent="0.3">
      <c r="A13">
        <f>data_lastRecoveryFile!$A351-data_lastRecoveryFile!$A$347</f>
        <v>4.0000000000000036E-2</v>
      </c>
      <c r="B13">
        <f>$C$6*data_lastRecoveryFile!$C351/$C$5</f>
        <v>-2.7565982404692084</v>
      </c>
      <c r="C13">
        <f>data_lastRecoveryFile!$F351*2*PI()/($C$4*$C$3*$C$2)</f>
        <v>-3.8236437778118724</v>
      </c>
      <c r="D13">
        <f t="shared" si="0"/>
        <v>-45.883725333742468</v>
      </c>
      <c r="E13">
        <f>F$5+(E$5-F$5)*EXP(-TableWmot11[[#This Row],[t]]/G$5)</f>
        <v>-45.883725334331203</v>
      </c>
      <c r="F13">
        <f>ABS(TableWmot11[[#This Row],[Wmot,sim]]-TableWmot11[[#This Row],[Wmot]])</f>
        <v>5.8873439456874621E-10</v>
      </c>
      <c r="N13">
        <f>data_lastRecoveryFile!$A929-data_lastRecoveryFile!$A$925</f>
        <v>3.9999999999999147E-2</v>
      </c>
      <c r="O13">
        <f>$C$6*data_lastRecoveryFile!$C929/$C$5</f>
        <v>-1.7917888563049853</v>
      </c>
      <c r="P13">
        <f>data_lastRecoveryFile!$F929*2*PI()/($C$4*$C$3*$C$2)</f>
        <v>-5.3954824266556942</v>
      </c>
      <c r="Q13">
        <f t="shared" si="2"/>
        <v>-64.745789119868334</v>
      </c>
      <c r="R13">
        <f>S$5+(R$5-S$5)*EXP(-TableWmot12[[#This Row],[t]]/T$5)</f>
        <v>-63.541787793187581</v>
      </c>
      <c r="S13">
        <f>ABS(TableWmot12[[#This Row],[Wmot,sim]]-TableWmot12[[#This Row],[Wmot]])</f>
        <v>1.2040013266807534</v>
      </c>
      <c r="AA13">
        <f>data_lastRecoveryFile!$A1369-data_lastRecoveryFile!$A$1365</f>
        <v>3.9999999999999147E-2</v>
      </c>
      <c r="AB13">
        <f>$C$6*data_lastRecoveryFile!$C1369/$C$5</f>
        <v>-2.7565982404692084</v>
      </c>
      <c r="AC13">
        <f>data_lastRecoveryFile!$F1369*2*PI()/($C$4*$C$3*$C$2)</f>
        <v>-3.3826243012947503</v>
      </c>
      <c r="AD13">
        <f t="shared" si="1"/>
        <v>-40.591491615537002</v>
      </c>
      <c r="AE13">
        <f>AF$5+(AE$5-AF$5)*EXP(-TableWmot13[[#This Row],[t]]/AG$5)</f>
        <v>-43.624626885324709</v>
      </c>
      <c r="AF13">
        <f>ABS(TableWmot13[[#This Row],[Wmot,sim]]-TableWmot13[[#This Row],[Wmot]])</f>
        <v>3.0331352697877065</v>
      </c>
    </row>
    <row r="14" spans="1:38" x14ac:dyDescent="0.3">
      <c r="A14">
        <f>data_lastRecoveryFile!$A352-data_lastRecoveryFile!$A$347</f>
        <v>4.9999999999999822E-2</v>
      </c>
      <c r="B14">
        <f>$C$6*data_lastRecoveryFile!$C352/$C$5</f>
        <v>-2.7565982404692084</v>
      </c>
      <c r="C14">
        <f>data_lastRecoveryFile!$F352*2*PI()/($C$4*$C$3*$C$2)</f>
        <v>-3.9224675402263487</v>
      </c>
      <c r="D14">
        <f t="shared" si="0"/>
        <v>-47.069610482716186</v>
      </c>
      <c r="E14">
        <f>F$5+(E$5-F$5)*EXP(-TableWmot11[[#This Row],[t]]/G$5)</f>
        <v>-47.957083729612776</v>
      </c>
      <c r="F14">
        <f>ABS(TableWmot11[[#This Row],[Wmot,sim]]-TableWmot11[[#This Row],[Wmot]])</f>
        <v>0.88747324689659024</v>
      </c>
      <c r="N14">
        <f>data_lastRecoveryFile!$A930-data_lastRecoveryFile!$A$925</f>
        <v>4.9999999999998934E-2</v>
      </c>
      <c r="O14">
        <f>$C$6*data_lastRecoveryFile!$C930/$C$5</f>
        <v>-1.7917888563049853</v>
      </c>
      <c r="P14">
        <f>data_lastRecoveryFile!$F930*2*PI()/($C$4*$C$3*$C$2)</f>
        <v>-5.306000214029031</v>
      </c>
      <c r="Q14">
        <f t="shared" si="2"/>
        <v>-63.672002568348375</v>
      </c>
      <c r="R14">
        <f>S$5+(R$5-S$5)*EXP(-TableWmot12[[#This Row],[t]]/T$5)</f>
        <v>-62.21303854486824</v>
      </c>
      <c r="S14">
        <f>ABS(TableWmot12[[#This Row],[Wmot,sim]]-TableWmot12[[#This Row],[Wmot]])</f>
        <v>1.4589640234801351</v>
      </c>
      <c r="AA14">
        <f>data_lastRecoveryFile!$A1370-data_lastRecoveryFile!$A$1365</f>
        <v>4.9999999999998934E-2</v>
      </c>
      <c r="AB14">
        <f>$C$6*data_lastRecoveryFile!$C1370/$C$5</f>
        <v>-2.7565982404692084</v>
      </c>
      <c r="AC14">
        <f>data_lastRecoveryFile!$F1370*2*PI()/($C$4*$C$3*$C$2)</f>
        <v>-3.4863646689952681</v>
      </c>
      <c r="AD14">
        <f t="shared" si="1"/>
        <v>-41.836376027943217</v>
      </c>
      <c r="AE14">
        <f>AF$5+(AE$5-AF$5)*EXP(-TableWmot13[[#This Row],[t]]/AG$5)</f>
        <v>-45.361920387988661</v>
      </c>
      <c r="AF14">
        <f>ABS(TableWmot13[[#This Row],[Wmot,sim]]-TableWmot13[[#This Row],[Wmot]])</f>
        <v>3.5255443600454441</v>
      </c>
    </row>
    <row r="15" spans="1:38" x14ac:dyDescent="0.3">
      <c r="A15">
        <f>data_lastRecoveryFile!$A353-data_lastRecoveryFile!$A$347</f>
        <v>5.9999999999999609E-2</v>
      </c>
      <c r="B15">
        <f>$C$6*data_lastRecoveryFile!$C353/$C$5</f>
        <v>-2.7565982404692084</v>
      </c>
      <c r="C15">
        <f>data_lastRecoveryFile!$F353*2*PI()/($C$4*$C$3*$C$2)</f>
        <v>-4.0035915241224052</v>
      </c>
      <c r="D15">
        <f t="shared" si="0"/>
        <v>-48.043098289468858</v>
      </c>
      <c r="E15">
        <f>F$5+(E$5-F$5)*EXP(-TableWmot11[[#This Row],[t]]/G$5)</f>
        <v>-49.852736042896908</v>
      </c>
      <c r="F15">
        <f>ABS(TableWmot11[[#This Row],[Wmot,sim]]-TableWmot11[[#This Row],[Wmot]])</f>
        <v>1.8096377534280492</v>
      </c>
      <c r="N15">
        <f>data_lastRecoveryFile!$A931-data_lastRecoveryFile!$A$925</f>
        <v>5.9999999999998721E-2</v>
      </c>
      <c r="O15">
        <f>$C$6*data_lastRecoveryFile!$C931/$C$5</f>
        <v>-1.7917888563049853</v>
      </c>
      <c r="P15">
        <f>data_lastRecoveryFile!$F931*2*PI()/($C$4*$C$3*$C$2)</f>
        <v>-5.2588008012377276</v>
      </c>
      <c r="Q15">
        <f t="shared" si="2"/>
        <v>-63.105609614852732</v>
      </c>
      <c r="R15">
        <f>S$5+(R$5-S$5)*EXP(-TableWmot12[[#This Row],[t]]/T$5)</f>
        <v>-60.946712673035094</v>
      </c>
      <c r="S15">
        <f>ABS(TableWmot12[[#This Row],[Wmot,sim]]-TableWmot12[[#This Row],[Wmot]])</f>
        <v>2.1588969418176376</v>
      </c>
      <c r="AA15">
        <f>data_lastRecoveryFile!$A1371-data_lastRecoveryFile!$A$1365</f>
        <v>5.9999999999998721E-2</v>
      </c>
      <c r="AB15">
        <f>$C$6*data_lastRecoveryFile!$C1371/$C$5</f>
        <v>-2.7565982404692084</v>
      </c>
      <c r="AC15">
        <f>data_lastRecoveryFile!$F1371*2*PI()/($C$4*$C$3*$C$2)</f>
        <v>-3.6102631170902391</v>
      </c>
      <c r="AD15">
        <f t="shared" si="1"/>
        <v>-43.323157405082867</v>
      </c>
      <c r="AE15">
        <f>AF$5+(AE$5-AF$5)*EXP(-TableWmot13[[#This Row],[t]]/AG$5)</f>
        <v>-46.986700715865851</v>
      </c>
      <c r="AF15">
        <f>ABS(TableWmot13[[#This Row],[Wmot,sim]]-TableWmot13[[#This Row],[Wmot]])</f>
        <v>3.663543310782984</v>
      </c>
    </row>
    <row r="16" spans="1:38" x14ac:dyDescent="0.3">
      <c r="A16">
        <f>data_lastRecoveryFile!$A354-data_lastRecoveryFile!$A$347</f>
        <v>6.999999999999984E-2</v>
      </c>
      <c r="B16">
        <f>$C$6*data_lastRecoveryFile!$C354/$C$5</f>
        <v>-2.7565982404692084</v>
      </c>
      <c r="C16">
        <f>data_lastRecoveryFile!$F354*2*PI()/($C$4*$C$3*$C$2)</f>
        <v>-4.0660324089541575</v>
      </c>
      <c r="D16">
        <f t="shared" si="0"/>
        <v>-48.79238890744989</v>
      </c>
      <c r="E16">
        <f>F$5+(E$5-F$5)*EXP(-TableWmot11[[#This Row],[t]]/G$5)</f>
        <v>-51.585913336816517</v>
      </c>
      <c r="F16">
        <f>ABS(TableWmot11[[#This Row],[Wmot,sim]]-TableWmot11[[#This Row],[Wmot]])</f>
        <v>2.7935244293666273</v>
      </c>
      <c r="N16">
        <f>data_lastRecoveryFile!$A932-data_lastRecoveryFile!$A$925</f>
        <v>7.0000000000000284E-2</v>
      </c>
      <c r="O16">
        <f>$C$6*data_lastRecoveryFile!$C932/$C$5</f>
        <v>-1.7917888563049853</v>
      </c>
      <c r="P16">
        <f>data_lastRecoveryFile!$F932*2*PI()/($C$4*$C$3*$C$2)</f>
        <v>-5.1703019112022544</v>
      </c>
      <c r="Q16">
        <f t="shared" si="2"/>
        <v>-62.043622934427049</v>
      </c>
      <c r="R16">
        <f>S$5+(R$5-S$5)*EXP(-TableWmot12[[#This Row],[t]]/T$5)</f>
        <v>-59.739877586804539</v>
      </c>
      <c r="S16">
        <f>ABS(TableWmot12[[#This Row],[Wmot,sim]]-TableWmot12[[#This Row],[Wmot]])</f>
        <v>2.3037453476225096</v>
      </c>
      <c r="AA16">
        <f>data_lastRecoveryFile!$A1372-data_lastRecoveryFile!$A$1365</f>
        <v>6.9999999999998508E-2</v>
      </c>
      <c r="AB16">
        <f>$C$6*data_lastRecoveryFile!$C1372/$C$5</f>
        <v>-2.7565982404692084</v>
      </c>
      <c r="AC16">
        <f>data_lastRecoveryFile!$F1372*2*PI()/($C$4*$C$3*$C$2)</f>
        <v>-3.7621862145486542</v>
      </c>
      <c r="AD16">
        <f t="shared" si="1"/>
        <v>-45.14623457458385</v>
      </c>
      <c r="AE16">
        <f>AF$5+(AE$5-AF$5)*EXP(-TableWmot13[[#This Row],[t]]/AG$5)</f>
        <v>-48.506254613816125</v>
      </c>
      <c r="AF16">
        <f>ABS(TableWmot13[[#This Row],[Wmot,sim]]-TableWmot13[[#This Row],[Wmot]])</f>
        <v>3.3600200392322748</v>
      </c>
    </row>
    <row r="17" spans="1:32" x14ac:dyDescent="0.3">
      <c r="A17">
        <f>data_lastRecoveryFile!$A355-data_lastRecoveryFile!$A$347</f>
        <v>7.9999999999999627E-2</v>
      </c>
      <c r="B17">
        <f>$C$6*data_lastRecoveryFile!$C355/$C$5</f>
        <v>-2.7565982404692084</v>
      </c>
      <c r="C17">
        <f>data_lastRecoveryFile!$F355*2*PI()/($C$4*$C$3*$C$2)</f>
        <v>-4.184522591490146</v>
      </c>
      <c r="D17">
        <f t="shared" si="0"/>
        <v>-50.214271097881749</v>
      </c>
      <c r="E17">
        <f>F$5+(E$5-F$5)*EXP(-TableWmot11[[#This Row],[t]]/G$5)</f>
        <v>-53.17054123039587</v>
      </c>
      <c r="F17">
        <f>ABS(TableWmot11[[#This Row],[Wmot,sim]]-TableWmot11[[#This Row],[Wmot]])</f>
        <v>2.9562701325141205</v>
      </c>
      <c r="N17">
        <f>data_lastRecoveryFile!$A933-data_lastRecoveryFile!$A$925</f>
        <v>8.0000000000000071E-2</v>
      </c>
      <c r="O17">
        <f>$C$6*data_lastRecoveryFile!$C933/$C$5</f>
        <v>-1.7917888563049853</v>
      </c>
      <c r="P17">
        <f>data_lastRecoveryFile!$F933*2*PI()/($C$4*$C$3*$C$2)</f>
        <v>-5.0498450870631766</v>
      </c>
      <c r="Q17">
        <f t="shared" si="2"/>
        <v>-60.598141044758123</v>
      </c>
      <c r="R17">
        <f>S$5+(R$5-S$5)*EXP(-TableWmot12[[#This Row],[t]]/T$5)</f>
        <v>-58.589738465625381</v>
      </c>
      <c r="S17">
        <f>ABS(TableWmot12[[#This Row],[Wmot,sim]]-TableWmot12[[#This Row],[Wmot]])</f>
        <v>2.008402579132742</v>
      </c>
      <c r="AA17">
        <f>data_lastRecoveryFile!$A1373-data_lastRecoveryFile!$A$1365</f>
        <v>8.0000000000000071E-2</v>
      </c>
      <c r="AB17">
        <f>$C$6*data_lastRecoveryFile!$C1373/$C$5</f>
        <v>-2.7565982404692084</v>
      </c>
      <c r="AC17">
        <f>data_lastRecoveryFile!$F1373*2*PI()/($C$4*$C$3*$C$2)</f>
        <v>-3.9180425957245752</v>
      </c>
      <c r="AD17">
        <f t="shared" si="1"/>
        <v>-47.016511148694903</v>
      </c>
      <c r="AE17">
        <f>AF$5+(AE$5-AF$5)*EXP(-TableWmot13[[#This Row],[t]]/AG$5)</f>
        <v>-49.927396911737162</v>
      </c>
      <c r="AF17">
        <f>ABS(TableWmot13[[#This Row],[Wmot,sim]]-TableWmot13[[#This Row],[Wmot]])</f>
        <v>2.9108857630422591</v>
      </c>
    </row>
    <row r="18" spans="1:32" x14ac:dyDescent="0.3">
      <c r="A18">
        <f>data_lastRecoveryFile!$A356-data_lastRecoveryFile!$A$347</f>
        <v>8.9999999999999858E-2</v>
      </c>
      <c r="B18">
        <f>$C$6*data_lastRecoveryFile!$C356/$C$5</f>
        <v>-2.7565982404692084</v>
      </c>
      <c r="C18">
        <f>data_lastRecoveryFile!$F356*2*PI()/($C$4*$C$3*$C$2)</f>
        <v>-4.3094043606423256</v>
      </c>
      <c r="D18">
        <f t="shared" si="0"/>
        <v>-51.712852327707907</v>
      </c>
      <c r="E18">
        <f>F$5+(E$5-F$5)*EXP(-TableWmot11[[#This Row],[t]]/G$5)</f>
        <v>-54.619351787699642</v>
      </c>
      <c r="F18">
        <f>ABS(TableWmot11[[#This Row],[Wmot,sim]]-TableWmot11[[#This Row],[Wmot]])</f>
        <v>2.9064994599917355</v>
      </c>
      <c r="N18">
        <f>data_lastRecoveryFile!$A934-data_lastRecoveryFile!$A$925</f>
        <v>8.9999999999999858E-2</v>
      </c>
      <c r="O18">
        <f>$C$6*data_lastRecoveryFile!$C934/$C$5</f>
        <v>-1.7917888563049853</v>
      </c>
      <c r="P18">
        <f>data_lastRecoveryFile!$F934*2*PI()/($C$4*$C$3*$C$2)</f>
        <v>-4.9397131332577953</v>
      </c>
      <c r="Q18">
        <f t="shared" si="2"/>
        <v>-59.276557599093543</v>
      </c>
      <c r="R18">
        <f>S$5+(R$5-S$5)*EXP(-TableWmot12[[#This Row],[t]]/T$5)</f>
        <v>-57.493631786958375</v>
      </c>
      <c r="S18">
        <f>ABS(TableWmot12[[#This Row],[Wmot,sim]]-TableWmot12[[#This Row],[Wmot]])</f>
        <v>1.7829258121351685</v>
      </c>
      <c r="AA18">
        <f>data_lastRecoveryFile!$A1374-data_lastRecoveryFile!$A$1365</f>
        <v>8.9999999999999858E-2</v>
      </c>
      <c r="AB18">
        <f>$C$6*data_lastRecoveryFile!$C1374/$C$5</f>
        <v>-2.7565982404692084</v>
      </c>
      <c r="AC18">
        <f>data_lastRecoveryFile!$F1374*2*PI()/($C$4*$C$3*$C$2)</f>
        <v>-4.0601324826109089</v>
      </c>
      <c r="AD18">
        <f t="shared" si="1"/>
        <v>-48.721589791330906</v>
      </c>
      <c r="AE18">
        <f>AF$5+(AE$5-AF$5)*EXP(-TableWmot13[[#This Row],[t]]/AG$5)</f>
        <v>-51.25650108741916</v>
      </c>
      <c r="AF18">
        <f>ABS(TableWmot13[[#This Row],[Wmot,sim]]-TableWmot13[[#This Row],[Wmot]])</f>
        <v>2.5349112960882536</v>
      </c>
    </row>
    <row r="19" spans="1:32" x14ac:dyDescent="0.3">
      <c r="A19">
        <f>data_lastRecoveryFile!$A357-data_lastRecoveryFile!$A$347</f>
        <v>9.9999999999999645E-2</v>
      </c>
      <c r="B19">
        <f>$C$6*data_lastRecoveryFile!$C357/$C$5</f>
        <v>-2.7565982404692084</v>
      </c>
      <c r="C19">
        <f>data_lastRecoveryFile!$F357*2*PI()/($C$4*$C$3*$C$2)</f>
        <v>-4.4106864254441591</v>
      </c>
      <c r="D19">
        <f t="shared" si="0"/>
        <v>-52.928237105329913</v>
      </c>
      <c r="E19">
        <f>F$5+(E$5-F$5)*EXP(-TableWmot11[[#This Row],[t]]/G$5)</f>
        <v>-55.94398581658411</v>
      </c>
      <c r="F19">
        <f>ABS(TableWmot11[[#This Row],[Wmot,sim]]-TableWmot11[[#This Row],[Wmot]])</f>
        <v>3.0157487112541972</v>
      </c>
      <c r="N19">
        <f>data_lastRecoveryFile!$A935-data_lastRecoveryFile!$A$925</f>
        <v>9.9999999999999645E-2</v>
      </c>
      <c r="O19">
        <f>$C$6*data_lastRecoveryFile!$C935/$C$5</f>
        <v>-1.7917888563049853</v>
      </c>
      <c r="P19">
        <f>data_lastRecoveryFile!$F935*2*PI()/($C$4*$C$3*$C$2)</f>
        <v>-4.8399060497861086</v>
      </c>
      <c r="Q19">
        <f t="shared" si="2"/>
        <v>-58.078872597433303</v>
      </c>
      <c r="R19">
        <f>S$5+(R$5-S$5)*EXP(-TableWmot12[[#This Row],[t]]/T$5)</f>
        <v>-56.449019158021201</v>
      </c>
      <c r="S19">
        <f>ABS(TableWmot12[[#This Row],[Wmot,sim]]-TableWmot12[[#This Row],[Wmot]])</f>
        <v>1.629853439412102</v>
      </c>
      <c r="AA19">
        <f>data_lastRecoveryFile!$A1375-data_lastRecoveryFile!$A$1365</f>
        <v>9.9999999999999645E-2</v>
      </c>
      <c r="AB19">
        <f>$C$6*data_lastRecoveryFile!$C1375/$C$5</f>
        <v>-2.7565982404692084</v>
      </c>
      <c r="AC19">
        <f>data_lastRecoveryFile!$F1375*2*PI()/($C$4*$C$3*$C$2)</f>
        <v>-4.1928808202207524</v>
      </c>
      <c r="AD19">
        <f t="shared" si="1"/>
        <v>-50.314569842649028</v>
      </c>
      <c r="AE19">
        <f>AF$5+(AE$5-AF$5)*EXP(-TableWmot13[[#This Row],[t]]/AG$5)</f>
        <v>-52.499527850045141</v>
      </c>
      <c r="AF19">
        <f>ABS(TableWmot13[[#This Row],[Wmot,sim]]-TableWmot13[[#This Row],[Wmot]])</f>
        <v>2.1849580073961121</v>
      </c>
    </row>
    <row r="20" spans="1:32" x14ac:dyDescent="0.3">
      <c r="A20">
        <f>data_lastRecoveryFile!$A358-data_lastRecoveryFile!$A$347</f>
        <v>0.10999999999999988</v>
      </c>
      <c r="B20">
        <f>$C$6*data_lastRecoveryFile!$C358/$C$5</f>
        <v>-2.7565982404692084</v>
      </c>
      <c r="C20">
        <f>data_lastRecoveryFile!$F358*2*PI()/($C$4*$C$3*$C$2)</f>
        <v>-4.5822759435354126</v>
      </c>
      <c r="D20">
        <f t="shared" si="0"/>
        <v>-54.987311322424951</v>
      </c>
      <c r="E20">
        <f>F$5+(E$5-F$5)*EXP(-TableWmot11[[#This Row],[t]]/G$5)</f>
        <v>-57.155086399495538</v>
      </c>
      <c r="F20">
        <f>ABS(TableWmot11[[#This Row],[Wmot,sim]]-TableWmot11[[#This Row],[Wmot]])</f>
        <v>2.167775077070587</v>
      </c>
      <c r="N20">
        <f>data_lastRecoveryFile!$A936-data_lastRecoveryFile!$A$925</f>
        <v>0.10999999999999943</v>
      </c>
      <c r="O20">
        <f>$C$6*data_lastRecoveryFile!$C936/$C$5</f>
        <v>-1.7917888563049853</v>
      </c>
      <c r="P20">
        <f>data_lastRecoveryFile!$F936*2*PI()/($C$4*$C$3*$C$2)</f>
        <v>-4.7396073060414832</v>
      </c>
      <c r="Q20">
        <f t="shared" si="2"/>
        <v>-56.875287672497798</v>
      </c>
      <c r="R20">
        <f>S$5+(R$5-S$5)*EXP(-TableWmot12[[#This Row],[t]]/T$5)</f>
        <v>-55.453481437311353</v>
      </c>
      <c r="S20">
        <f>ABS(TableWmot12[[#This Row],[Wmot,sim]]-TableWmot12[[#This Row],[Wmot]])</f>
        <v>1.4218062351864447</v>
      </c>
      <c r="AA20">
        <f>data_lastRecoveryFile!$A1376-data_lastRecoveryFile!$A$1365</f>
        <v>0.10999999999999943</v>
      </c>
      <c r="AB20">
        <f>$C$6*data_lastRecoveryFile!$C1376/$C$5</f>
        <v>-2.7565982404692084</v>
      </c>
      <c r="AC20">
        <f>data_lastRecoveryFile!$F1376*2*PI()/($C$4*$C$3*$C$2)</f>
        <v>-4.3580787511844896</v>
      </c>
      <c r="AD20">
        <f t="shared" si="1"/>
        <v>-52.296945014213875</v>
      </c>
      <c r="AE20">
        <f>AF$5+(AE$5-AF$5)*EXP(-TableWmot13[[#This Row],[t]]/AG$5)</f>
        <v>-53.662051872521864</v>
      </c>
      <c r="AF20">
        <f>ABS(TableWmot13[[#This Row],[Wmot,sim]]-TableWmot13[[#This Row],[Wmot]])</f>
        <v>1.3651068583079891</v>
      </c>
    </row>
    <row r="21" spans="1:32" x14ac:dyDescent="0.3">
      <c r="A21">
        <f>data_lastRecoveryFile!$A359-data_lastRecoveryFile!$A$347</f>
        <v>0.11999999999999966</v>
      </c>
      <c r="B21">
        <f>$C$6*data_lastRecoveryFile!$C359/$C$5</f>
        <v>-2.7565982404692084</v>
      </c>
      <c r="C21">
        <f>data_lastRecoveryFile!$F359*2*PI()/($C$4*$C$3*$C$2)</f>
        <v>-4.7725485601796427</v>
      </c>
      <c r="D21">
        <f t="shared" si="0"/>
        <v>-57.270582722155709</v>
      </c>
      <c r="E21">
        <f>F$5+(E$5-F$5)*EXP(-TableWmot11[[#This Row],[t]]/G$5)</f>
        <v>-58.262384407809201</v>
      </c>
      <c r="F21">
        <f>ABS(TableWmot11[[#This Row],[Wmot,sim]]-TableWmot11[[#This Row],[Wmot]])</f>
        <v>0.99180168565349192</v>
      </c>
      <c r="N21">
        <f>data_lastRecoveryFile!$A937-data_lastRecoveryFile!$A$925</f>
        <v>0.11999999999999922</v>
      </c>
      <c r="O21">
        <f>$C$6*data_lastRecoveryFile!$C937/$C$5</f>
        <v>-1.7917888563049853</v>
      </c>
      <c r="P21">
        <f>data_lastRecoveryFile!$F937*2*PI()/($C$4*$C$3*$C$2)</f>
        <v>-4.6289836914518334</v>
      </c>
      <c r="Q21">
        <f t="shared" si="2"/>
        <v>-55.547804297422005</v>
      </c>
      <c r="R21">
        <f>S$5+(R$5-S$5)*EXP(-TableWmot12[[#This Row],[t]]/T$5)</f>
        <v>-54.504713132294249</v>
      </c>
      <c r="S21">
        <f>ABS(TableWmot12[[#This Row],[Wmot,sim]]-TableWmot12[[#This Row],[Wmot]])</f>
        <v>1.0430911651277555</v>
      </c>
      <c r="AA21">
        <f>data_lastRecoveryFile!$A1377-data_lastRecoveryFile!$A$1365</f>
        <v>0.11999999999999922</v>
      </c>
      <c r="AB21">
        <f>$C$6*data_lastRecoveryFile!$C1377/$C$5</f>
        <v>-2.7565982404692084</v>
      </c>
      <c r="AC21">
        <f>data_lastRecoveryFile!$F1377*2*PI()/($C$4*$C$3*$C$2)</f>
        <v>-4.5100018486429034</v>
      </c>
      <c r="AD21">
        <f t="shared" si="1"/>
        <v>-54.120022183714838</v>
      </c>
      <c r="AE21">
        <f>AF$5+(AE$5-AF$5)*EXP(-TableWmot13[[#This Row],[t]]/AG$5)</f>
        <v>-54.74928679253307</v>
      </c>
      <c r="AF21">
        <f>ABS(TableWmot13[[#This Row],[Wmot,sim]]-TableWmot13[[#This Row],[Wmot]])</f>
        <v>0.62926460881823232</v>
      </c>
    </row>
    <row r="22" spans="1:32" x14ac:dyDescent="0.3">
      <c r="A22">
        <f>data_lastRecoveryFile!$A360-data_lastRecoveryFile!$A$347</f>
        <v>0.12999999999999989</v>
      </c>
      <c r="B22">
        <f>$C$6*data_lastRecoveryFile!$C360/$C$5</f>
        <v>-2.7565982404692084</v>
      </c>
      <c r="C22">
        <f>data_lastRecoveryFile!$F360*2*PI()/($C$4*$C$3*$C$2)</f>
        <v>-4.9721627271230133</v>
      </c>
      <c r="D22">
        <f t="shared" si="0"/>
        <v>-59.66595272547616</v>
      </c>
      <c r="E22">
        <f>F$5+(E$5-F$5)*EXP(-TableWmot11[[#This Row],[t]]/G$5)</f>
        <v>-59.274776686795647</v>
      </c>
      <c r="F22">
        <f>ABS(TableWmot11[[#This Row],[Wmot,sim]]-TableWmot11[[#This Row],[Wmot]])</f>
        <v>0.39117603868051276</v>
      </c>
      <c r="N22">
        <f>data_lastRecoveryFile!$A938-data_lastRecoveryFile!$A$925</f>
        <v>0.12999999999999901</v>
      </c>
      <c r="O22">
        <f>$C$6*data_lastRecoveryFile!$C938/$C$5</f>
        <v>-1.7917888563049853</v>
      </c>
      <c r="P22">
        <f>data_lastRecoveryFile!$F938*2*PI()/($C$4*$C$3*$C$2)</f>
        <v>-4.4888604466799178</v>
      </c>
      <c r="Q22">
        <f t="shared" si="2"/>
        <v>-53.86632536015901</v>
      </c>
      <c r="R22">
        <f>S$5+(R$5-S$5)*EXP(-TableWmot12[[#This Row],[t]]/T$5)</f>
        <v>-53.600517060282854</v>
      </c>
      <c r="S22">
        <f>ABS(TableWmot12[[#This Row],[Wmot,sim]]-TableWmot12[[#This Row],[Wmot]])</f>
        <v>0.26580829987615573</v>
      </c>
      <c r="AA22">
        <f>data_lastRecoveryFile!$A1378-data_lastRecoveryFile!$A$1365</f>
        <v>0.12999999999999901</v>
      </c>
      <c r="AB22">
        <f>$C$6*data_lastRecoveryFile!$C1378/$C$5</f>
        <v>-2.7565982404692084</v>
      </c>
      <c r="AC22">
        <f>data_lastRecoveryFile!$F1378*2*PI()/($C$4*$C$3*$C$2)</f>
        <v>-4.6471751302431956</v>
      </c>
      <c r="AD22">
        <f t="shared" si="1"/>
        <v>-55.766101562918351</v>
      </c>
      <c r="AE22">
        <f>AF$5+(AE$5-AF$5)*EXP(-TableWmot13[[#This Row],[t]]/AG$5)</f>
        <v>-55.766108594437341</v>
      </c>
      <c r="AF22">
        <f>ABS(TableWmot13[[#This Row],[Wmot,sim]]-TableWmot13[[#This Row],[Wmot]])</f>
        <v>7.0315189901748454E-6</v>
      </c>
    </row>
    <row r="23" spans="1:32" x14ac:dyDescent="0.3">
      <c r="A23">
        <f>data_lastRecoveryFile!$A361-data_lastRecoveryFile!$A$347</f>
        <v>0.13999999999999968</v>
      </c>
      <c r="B23">
        <f>$C$6*data_lastRecoveryFile!$C361/$C$5</f>
        <v>-2.7565982404692084</v>
      </c>
      <c r="C23">
        <f>data_lastRecoveryFile!$F361*2*PI()/($C$4*$C$3*$C$2)</f>
        <v>-5.2022598442832058</v>
      </c>
      <c r="D23">
        <f t="shared" si="0"/>
        <v>-62.427118131398473</v>
      </c>
      <c r="E23">
        <f>F$5+(E$5-F$5)*EXP(-TableWmot11[[#This Row],[t]]/G$5)</f>
        <v>-60.20039753940803</v>
      </c>
      <c r="F23">
        <f>ABS(TableWmot11[[#This Row],[Wmot,sim]]-TableWmot11[[#This Row],[Wmot]])</f>
        <v>2.2267205919904427</v>
      </c>
      <c r="N23">
        <f>data_lastRecoveryFile!$A939-data_lastRecoveryFile!$A$925</f>
        <v>0.13999999999999879</v>
      </c>
      <c r="O23">
        <f>$C$6*data_lastRecoveryFile!$C939/$C$5</f>
        <v>-1.7917888563049853</v>
      </c>
      <c r="P23">
        <f>data_lastRecoveryFile!$F939*2*PI()/($C$4*$C$3*$C$2)</f>
        <v>-4.3423456147804833</v>
      </c>
      <c r="Q23">
        <f t="shared" si="2"/>
        <v>-52.108147377365796</v>
      </c>
      <c r="R23">
        <f>S$5+(R$5-S$5)*EXP(-TableWmot12[[#This Row],[t]]/T$5)</f>
        <v>-52.738799260143963</v>
      </c>
      <c r="S23">
        <f>ABS(TableWmot12[[#This Row],[Wmot,sim]]-TableWmot12[[#This Row],[Wmot]])</f>
        <v>0.63065188277816731</v>
      </c>
      <c r="AA23">
        <f>data_lastRecoveryFile!$A1379-data_lastRecoveryFile!$A$1365</f>
        <v>0.13999999999999879</v>
      </c>
      <c r="AB23">
        <f>$C$6*data_lastRecoveryFile!$C1379/$C$5</f>
        <v>-2.7565982404692084</v>
      </c>
      <c r="AC23">
        <f>data_lastRecoveryFile!$F1379*2*PI()/($C$4*$C$3*$C$2)</f>
        <v>-4.8153230243785572</v>
      </c>
      <c r="AD23">
        <f t="shared" si="1"/>
        <v>-57.783876292542686</v>
      </c>
      <c r="AE23">
        <f>AF$5+(AE$5-AF$5)*EXP(-TableWmot13[[#This Row],[t]]/AG$5)</f>
        <v>-56.717077476872781</v>
      </c>
      <c r="AF23">
        <f>ABS(TableWmot13[[#This Row],[Wmot,sim]]-TableWmot13[[#This Row],[Wmot]])</f>
        <v>1.0667988156699053</v>
      </c>
    </row>
    <row r="24" spans="1:32" x14ac:dyDescent="0.3">
      <c r="A24">
        <f>data_lastRecoveryFile!$A362-data_lastRecoveryFile!$A$347</f>
        <v>0.14999999999999991</v>
      </c>
      <c r="B24">
        <f>$C$6*data_lastRecoveryFile!$C362/$C$5</f>
        <v>-2.7565982404692084</v>
      </c>
      <c r="C24">
        <f>data_lastRecoveryFile!$F362*2*PI()/($C$4*$C$3*$C$2)</f>
        <v>-5.3605745309144455</v>
      </c>
      <c r="D24">
        <f t="shared" si="0"/>
        <v>-64.326894370973349</v>
      </c>
      <c r="E24">
        <f>F$5+(E$5-F$5)*EXP(-TableWmot11[[#This Row],[t]]/G$5)</f>
        <v>-61.04668408324526</v>
      </c>
      <c r="F24">
        <f>ABS(TableWmot11[[#This Row],[Wmot,sim]]-TableWmot11[[#This Row],[Wmot]])</f>
        <v>3.2802102877280888</v>
      </c>
      <c r="N24">
        <f>data_lastRecoveryFile!$A940-data_lastRecoveryFile!$A$925</f>
        <v>0.15000000000000036</v>
      </c>
      <c r="O24">
        <f>$C$6*data_lastRecoveryFile!$C940/$C$5</f>
        <v>-1.7917888563049853</v>
      </c>
      <c r="P24">
        <f>data_lastRecoveryFile!$F940*2*PI()/($C$4*$C$3*$C$2)</f>
        <v>-4.2164805245710975</v>
      </c>
      <c r="Q24">
        <f t="shared" si="2"/>
        <v>-50.597766294853173</v>
      </c>
      <c r="R24">
        <f>S$5+(R$5-S$5)*EXP(-TableWmot12[[#This Row],[t]]/T$5)</f>
        <v>-51.91756414304762</v>
      </c>
      <c r="S24">
        <f>ABS(TableWmot12[[#This Row],[Wmot,sim]]-TableWmot12[[#This Row],[Wmot]])</f>
        <v>1.3197978481944475</v>
      </c>
      <c r="AA24">
        <f>data_lastRecoveryFile!$A1380-data_lastRecoveryFile!$A$1365</f>
        <v>0.14999999999999858</v>
      </c>
      <c r="AB24">
        <f>$C$6*data_lastRecoveryFile!$C1380/$C$5</f>
        <v>-2.7565982404692084</v>
      </c>
      <c r="AC24">
        <f>data_lastRecoveryFile!$F1380*2*PI()/($C$4*$C$3*$C$2)</f>
        <v>-4.9402047940420619</v>
      </c>
      <c r="AD24">
        <f t="shared" si="1"/>
        <v>-59.282457528504743</v>
      </c>
      <c r="AE24">
        <f>AF$5+(AE$5-AF$5)*EXP(-TableWmot13[[#This Row],[t]]/AG$5)</f>
        <v>-57.606458304139558</v>
      </c>
      <c r="AF24">
        <f>ABS(TableWmot13[[#This Row],[Wmot,sim]]-TableWmot13[[#This Row],[Wmot]])</f>
        <v>1.6759992243651851</v>
      </c>
    </row>
    <row r="25" spans="1:32" x14ac:dyDescent="0.3">
      <c r="A25">
        <f>data_lastRecoveryFile!$A363-data_lastRecoveryFile!$A$347</f>
        <v>0.1599999999999997</v>
      </c>
      <c r="B25">
        <f>$C$6*data_lastRecoveryFile!$C363/$C$5</f>
        <v>-2.7565982404692084</v>
      </c>
      <c r="C25">
        <f>data_lastRecoveryFile!$F363*2*PI()/($C$4*$C$3*$C$2)</f>
        <v>-5.4426818343337287</v>
      </c>
      <c r="D25">
        <f t="shared" si="0"/>
        <v>-65.31218201200474</v>
      </c>
      <c r="E25">
        <f>F$5+(E$5-F$5)*EXP(-TableWmot11[[#This Row],[t]]/G$5)</f>
        <v>-61.820436005815473</v>
      </c>
      <c r="F25">
        <f>ABS(TableWmot11[[#This Row],[Wmot,sim]]-TableWmot11[[#This Row],[Wmot]])</f>
        <v>3.4917460061892669</v>
      </c>
      <c r="N25">
        <f>data_lastRecoveryFile!$A941-data_lastRecoveryFile!$A$925</f>
        <v>0.16000000000000014</v>
      </c>
      <c r="O25">
        <f>$C$6*data_lastRecoveryFile!$C941/$C$5</f>
        <v>-1.7917888563049853</v>
      </c>
      <c r="P25">
        <f>data_lastRecoveryFile!$F941*2*PI()/($C$4*$C$3*$C$2)</f>
        <v>-4.1501063560218379</v>
      </c>
      <c r="Q25">
        <f t="shared" si="2"/>
        <v>-49.801276272262058</v>
      </c>
      <c r="R25">
        <f>S$5+(R$5-S$5)*EXP(-TableWmot12[[#This Row],[t]]/T$5)</f>
        <v>-51.134909871030374</v>
      </c>
      <c r="S25">
        <f>ABS(TableWmot12[[#This Row],[Wmot,sim]]-TableWmot12[[#This Row],[Wmot]])</f>
        <v>1.3336335987683157</v>
      </c>
      <c r="AA25">
        <f>data_lastRecoveryFile!$A1381-data_lastRecoveryFile!$A$1365</f>
        <v>0.15999999999999837</v>
      </c>
      <c r="AB25">
        <f>$C$6*data_lastRecoveryFile!$C1381/$C$5</f>
        <v>-2.7565982404692084</v>
      </c>
      <c r="AC25">
        <f>data_lastRecoveryFile!$F1381*2*PI()/($C$4*$C$3*$C$2)</f>
        <v>-5.070003167968955</v>
      </c>
      <c r="AD25">
        <f t="shared" si="1"/>
        <v>-60.840038015627457</v>
      </c>
      <c r="AE25">
        <f>AF$5+(AE$5-AF$5)*EXP(-TableWmot13[[#This Row],[t]]/AG$5)</f>
        <v>-58.438239733079669</v>
      </c>
      <c r="AF25">
        <f>ABS(TableWmot13[[#This Row],[Wmot,sim]]-TableWmot13[[#This Row],[Wmot]])</f>
        <v>2.4017982825477873</v>
      </c>
    </row>
    <row r="26" spans="1:32" x14ac:dyDescent="0.3">
      <c r="A26">
        <f>data_lastRecoveryFile!$A364-data_lastRecoveryFile!$A$347</f>
        <v>0.16999999999999993</v>
      </c>
      <c r="B26">
        <f>$C$6*data_lastRecoveryFile!$C364/$C$5</f>
        <v>-2.7565982404692084</v>
      </c>
      <c r="C26">
        <f>data_lastRecoveryFile!$F364*2*PI()/($C$4*$C$3*$C$2)</f>
        <v>-5.5080726792691435</v>
      </c>
      <c r="D26">
        <f t="shared" si="0"/>
        <v>-66.096872151229718</v>
      </c>
      <c r="E26">
        <f>F$5+(E$5-F$5)*EXP(-TableWmot11[[#This Row],[t]]/G$5)</f>
        <v>-62.527870198218636</v>
      </c>
      <c r="F26">
        <f>ABS(TableWmot11[[#This Row],[Wmot,sim]]-TableWmot11[[#This Row],[Wmot]])</f>
        <v>3.5690019530110817</v>
      </c>
      <c r="N26">
        <f>data_lastRecoveryFile!$A942-data_lastRecoveryFile!$A$925</f>
        <v>0.16999999999999993</v>
      </c>
      <c r="O26">
        <f>$C$6*data_lastRecoveryFile!$C942/$C$5</f>
        <v>-1.7917888563049853</v>
      </c>
      <c r="P26">
        <f>data_lastRecoveryFile!$F942*2*PI()/($C$4*$C$3*$C$2)</f>
        <v>-4.1092985339373396</v>
      </c>
      <c r="Q26">
        <f t="shared" si="2"/>
        <v>-49.311582407248075</v>
      </c>
      <c r="R26">
        <f>S$5+(R$5-S$5)*EXP(-TableWmot12[[#This Row],[t]]/T$5)</f>
        <v>-50.389023952667856</v>
      </c>
      <c r="S26">
        <f>ABS(TableWmot12[[#This Row],[Wmot,sim]]-TableWmot12[[#This Row],[Wmot]])</f>
        <v>1.0774415454197808</v>
      </c>
      <c r="AA26">
        <f>data_lastRecoveryFile!$A1382-data_lastRecoveryFile!$A$1365</f>
        <v>0.16999999999999993</v>
      </c>
      <c r="AB26">
        <f>$C$6*data_lastRecoveryFile!$C1382/$C$5</f>
        <v>-2.7565982404692084</v>
      </c>
      <c r="AC26">
        <f>data_lastRecoveryFile!$F1382*2*PI()/($C$4*$C$3*$C$2)</f>
        <v>-5.178168481705228</v>
      </c>
      <c r="AD26">
        <f t="shared" si="1"/>
        <v>-62.138021780462736</v>
      </c>
      <c r="AE26">
        <f>AF$5+(AE$5-AF$5)*EXP(-TableWmot13[[#This Row],[t]]/AG$5)</f>
        <v>-59.216152101233568</v>
      </c>
      <c r="AF26">
        <f>ABS(TableWmot13[[#This Row],[Wmot,sim]]-TableWmot13[[#This Row],[Wmot]])</f>
        <v>2.9218696792291681</v>
      </c>
    </row>
    <row r="27" spans="1:32" x14ac:dyDescent="0.3">
      <c r="A27">
        <f>data_lastRecoveryFile!$A365-data_lastRecoveryFile!$A$347</f>
        <v>0.17999999999999972</v>
      </c>
      <c r="B27">
        <f>$C$6*data_lastRecoveryFile!$C365/$C$5</f>
        <v>-2.7565982404692084</v>
      </c>
      <c r="C27">
        <f>data_lastRecoveryFile!$F365*2*PI()/($C$4*$C$3*$C$2)</f>
        <v>-5.5710052279531261</v>
      </c>
      <c r="D27">
        <f t="shared" si="0"/>
        <v>-66.852062735437514</v>
      </c>
      <c r="E27">
        <f>F$5+(E$5-F$5)*EXP(-TableWmot11[[#This Row],[t]]/G$5)</f>
        <v>-63.174670706214343</v>
      </c>
      <c r="F27">
        <f>ABS(TableWmot11[[#This Row],[Wmot,sim]]-TableWmot11[[#This Row],[Wmot]])</f>
        <v>3.6773920292231708</v>
      </c>
      <c r="N27">
        <f>data_lastRecoveryFile!$A943-data_lastRecoveryFile!$A$925</f>
        <v>0.17999999999999972</v>
      </c>
      <c r="O27">
        <f>$C$6*data_lastRecoveryFile!$C943/$C$5</f>
        <v>-1.7917888563049853</v>
      </c>
      <c r="P27">
        <f>data_lastRecoveryFile!$F943*2*PI()/($C$4*$C$3*$C$2)</f>
        <v>-4.0856988290756693</v>
      </c>
      <c r="Q27">
        <f t="shared" si="2"/>
        <v>-49.028385948908031</v>
      </c>
      <c r="R27">
        <f>S$5+(R$5-S$5)*EXP(-TableWmot12[[#This Row],[t]]/T$5)</f>
        <v>-49.678179045659881</v>
      </c>
      <c r="S27">
        <f>ABS(TableWmot12[[#This Row],[Wmot,sim]]-TableWmot12[[#This Row],[Wmot]])</f>
        <v>0.64979309675184993</v>
      </c>
      <c r="AA27">
        <f>data_lastRecoveryFile!$A1383-data_lastRecoveryFile!$A$1365</f>
        <v>0.17999999999999972</v>
      </c>
      <c r="AB27">
        <f>$C$6*data_lastRecoveryFile!$C1383/$C$5</f>
        <v>-2.7565982404692084</v>
      </c>
      <c r="AC27">
        <f>data_lastRecoveryFile!$F1383*2*PI()/($C$4*$C$3*$C$2)</f>
        <v>-5.2234012493141542</v>
      </c>
      <c r="AD27">
        <f t="shared" si="1"/>
        <v>-62.68081499176985</v>
      </c>
      <c r="AE27">
        <f>AF$5+(AE$5-AF$5)*EXP(-TableWmot13[[#This Row],[t]]/AG$5)</f>
        <v>-59.943684156496815</v>
      </c>
      <c r="AF27">
        <f>ABS(TableWmot13[[#This Row],[Wmot,sim]]-TableWmot13[[#This Row],[Wmot]])</f>
        <v>2.7371308352730352</v>
      </c>
    </row>
    <row r="28" spans="1:32" x14ac:dyDescent="0.3">
      <c r="A28">
        <f>data_lastRecoveryFile!$A366-data_lastRecoveryFile!$A$347</f>
        <v>0.18999999999999995</v>
      </c>
      <c r="B28">
        <f>$C$6*data_lastRecoveryFile!$C366/$C$5</f>
        <v>-2.7565982404692084</v>
      </c>
      <c r="C28">
        <f>data_lastRecoveryFile!$F366*2*PI()/($C$4*$C$3*$C$2)</f>
        <v>-5.6142713503796742</v>
      </c>
      <c r="D28">
        <f t="shared" si="0"/>
        <v>-67.37125620455609</v>
      </c>
      <c r="E28">
        <f>F$5+(E$5-F$5)*EXP(-TableWmot11[[#This Row],[t]]/G$5)</f>
        <v>-63.766034400019407</v>
      </c>
      <c r="F28">
        <f>ABS(TableWmot11[[#This Row],[Wmot,sim]]-TableWmot11[[#This Row],[Wmot]])</f>
        <v>3.6052218045366828</v>
      </c>
      <c r="N28">
        <f>data_lastRecoveryFile!$A944-data_lastRecoveryFile!$A$925</f>
        <v>0.1899999999999995</v>
      </c>
      <c r="O28">
        <f>$C$6*data_lastRecoveryFile!$C944/$C$5</f>
        <v>-1.7917888563049853</v>
      </c>
      <c r="P28">
        <f>data_lastRecoveryFile!$F944*2*PI()/($C$4*$C$3*$C$2)</f>
        <v>-4.1122484965976378</v>
      </c>
      <c r="Q28">
        <f t="shared" si="2"/>
        <v>-49.346981959171657</v>
      </c>
      <c r="R28">
        <f>S$5+(R$5-S$5)*EXP(-TableWmot12[[#This Row],[t]]/T$5)</f>
        <v>-49.000728956605386</v>
      </c>
      <c r="S28">
        <f>ABS(TableWmot12[[#This Row],[Wmot,sim]]-TableWmot12[[#This Row],[Wmot]])</f>
        <v>0.34625300256627156</v>
      </c>
      <c r="AA28">
        <f>data_lastRecoveryFile!$A1384-data_lastRecoveryFile!$A$1365</f>
        <v>0.1899999999999995</v>
      </c>
      <c r="AB28">
        <f>$C$6*data_lastRecoveryFile!$C1384/$C$5</f>
        <v>-2.7565982404692084</v>
      </c>
      <c r="AC28">
        <f>data_lastRecoveryFile!$F1384*2*PI()/($C$4*$C$3*$C$2)</f>
        <v>-5.2627340864892149</v>
      </c>
      <c r="AD28">
        <f t="shared" si="1"/>
        <v>-63.152809037870583</v>
      </c>
      <c r="AE28">
        <f>AF$5+(AE$5-AF$5)*EXP(-TableWmot13[[#This Row],[t]]/AG$5)</f>
        <v>-60.624098703307233</v>
      </c>
      <c r="AF28">
        <f>ABS(TableWmot13[[#This Row],[Wmot,sim]]-TableWmot13[[#This Row],[Wmot]])</f>
        <v>2.5287103345633497</v>
      </c>
    </row>
    <row r="29" spans="1:32" x14ac:dyDescent="0.3">
      <c r="A29">
        <f>data_lastRecoveryFile!$A367-data_lastRecoveryFile!$A$347</f>
        <v>0.19999999999999973</v>
      </c>
      <c r="B29">
        <f>$C$6*data_lastRecoveryFile!$C367/$C$5</f>
        <v>-2.7565982404692084</v>
      </c>
      <c r="C29">
        <f>data_lastRecoveryFile!$F367*2*PI()/($C$4*$C$3*$C$2)</f>
        <v>-5.6309878088635417</v>
      </c>
      <c r="D29">
        <f t="shared" si="0"/>
        <v>-67.571853706362504</v>
      </c>
      <c r="E29">
        <f>F$5+(E$5-F$5)*EXP(-TableWmot11[[#This Row],[t]]/G$5)</f>
        <v>-64.306712729778951</v>
      </c>
      <c r="F29">
        <f>ABS(TableWmot11[[#This Row],[Wmot,sim]]-TableWmot11[[#This Row],[Wmot]])</f>
        <v>3.2651409765835524</v>
      </c>
      <c r="N29">
        <f>data_lastRecoveryFile!$A945-data_lastRecoveryFile!$A$925</f>
        <v>0.19999999999999929</v>
      </c>
      <c r="O29">
        <f>$C$6*data_lastRecoveryFile!$C945/$C$5</f>
        <v>-1.7917888563049853</v>
      </c>
      <c r="P29">
        <f>data_lastRecoveryFile!$F945*2*PI()/($C$4*$C$3*$C$2)</f>
        <v>-4.1265066516714937</v>
      </c>
      <c r="Q29">
        <f t="shared" si="2"/>
        <v>-49.51807982005792</v>
      </c>
      <c r="R29">
        <f>S$5+(R$5-S$5)*EXP(-TableWmot12[[#This Row],[t]]/T$5)</f>
        <v>-48.355104828704313</v>
      </c>
      <c r="S29">
        <f>ABS(TableWmot12[[#This Row],[Wmot,sim]]-TableWmot12[[#This Row],[Wmot]])</f>
        <v>1.1629749913536074</v>
      </c>
      <c r="AA29">
        <f>data_lastRecoveryFile!$A1385-data_lastRecoveryFile!$A$1365</f>
        <v>0.19999999999999929</v>
      </c>
      <c r="AB29">
        <f>$C$6*data_lastRecoveryFile!$C1385/$C$5</f>
        <v>-2.7565982404692084</v>
      </c>
      <c r="AC29">
        <f>data_lastRecoveryFile!$F1385*2*PI()/($C$4*$C$3*$C$2)</f>
        <v>-5.3099334941672494</v>
      </c>
      <c r="AD29">
        <f t="shared" si="1"/>
        <v>-63.719201930006989</v>
      </c>
      <c r="AE29">
        <f>AF$5+(AE$5-AF$5)*EXP(-TableWmot13[[#This Row],[t]]/AG$5)</f>
        <v>-61.260447235529242</v>
      </c>
      <c r="AF29">
        <f>ABS(TableWmot13[[#This Row],[Wmot,sim]]-TableWmot13[[#This Row],[Wmot]])</f>
        <v>2.4587546944777472</v>
      </c>
    </row>
    <row r="30" spans="1:32" x14ac:dyDescent="0.3">
      <c r="A30">
        <f>data_lastRecoveryFile!$A368-data_lastRecoveryFile!$A$347</f>
        <v>0.20999999999999996</v>
      </c>
      <c r="B30">
        <f>$C$6*data_lastRecoveryFile!$C368/$C$5</f>
        <v>-2.7565982404692084</v>
      </c>
      <c r="C30">
        <f>data_lastRecoveryFile!$F368*2*PI()/($C$4*$C$3*$C$2)</f>
        <v>-5.6270545236120544</v>
      </c>
      <c r="D30">
        <f t="shared" si="0"/>
        <v>-67.52465428334466</v>
      </c>
      <c r="E30">
        <f>F$5+(E$5-F$5)*EXP(-TableWmot11[[#This Row],[t]]/G$5)</f>
        <v>-64.801049902205975</v>
      </c>
      <c r="F30">
        <f>ABS(TableWmot11[[#This Row],[Wmot,sim]]-TableWmot11[[#This Row],[Wmot]])</f>
        <v>2.723604381138685</v>
      </c>
      <c r="N30">
        <f>data_lastRecoveryFile!$A946-data_lastRecoveryFile!$A$925</f>
        <v>0.20999999999999908</v>
      </c>
      <c r="O30">
        <f>$C$6*data_lastRecoveryFile!$C946/$C$5</f>
        <v>-1.7917888563049853</v>
      </c>
      <c r="P30">
        <f>data_lastRecoveryFile!$F946*2*PI()/($C$4*$C$3*$C$2)</f>
        <v>-4.155514621580819</v>
      </c>
      <c r="Q30">
        <f t="shared" si="2"/>
        <v>-49.866175458969828</v>
      </c>
      <c r="R30">
        <f>S$5+(R$5-S$5)*EXP(-TableWmot12[[#This Row],[t]]/T$5)</f>
        <v>-47.739811508557608</v>
      </c>
      <c r="S30">
        <f>ABS(TableWmot12[[#This Row],[Wmot,sim]]-TableWmot12[[#This Row],[Wmot]])</f>
        <v>2.1263639504122196</v>
      </c>
      <c r="AA30">
        <f>data_lastRecoveryFile!$A1386-data_lastRecoveryFile!$A$1365</f>
        <v>0.20999999999999908</v>
      </c>
      <c r="AB30">
        <f>$C$6*data_lastRecoveryFile!$C1386/$C$5</f>
        <v>-2.7565982404692084</v>
      </c>
      <c r="AC30">
        <f>data_lastRecoveryFile!$F1386*2*PI()/($C$4*$C$3*$C$2)</f>
        <v>-5.3856492160836114</v>
      </c>
      <c r="AD30">
        <f t="shared" si="1"/>
        <v>-64.62779059300334</v>
      </c>
      <c r="AE30">
        <f>AF$5+(AE$5-AF$5)*EXP(-TableWmot13[[#This Row],[t]]/AG$5)</f>
        <v>-61.855583621662291</v>
      </c>
      <c r="AF30">
        <f>ABS(TableWmot13[[#This Row],[Wmot,sim]]-TableWmot13[[#This Row],[Wmot]])</f>
        <v>2.7722069713410491</v>
      </c>
    </row>
    <row r="31" spans="1:32" x14ac:dyDescent="0.3">
      <c r="A31">
        <f>data_lastRecoveryFile!$A369-data_lastRecoveryFile!$A$347</f>
        <v>0.21999999999999975</v>
      </c>
      <c r="B31">
        <f>$C$6*data_lastRecoveryFile!$C369/$C$5</f>
        <v>-2.7565982404692084</v>
      </c>
      <c r="C31">
        <f>data_lastRecoveryFile!$F369*2*PI()/($C$4*$C$3*$C$2)</f>
        <v>-5.6280378462032434</v>
      </c>
      <c r="D31">
        <f t="shared" si="0"/>
        <v>-67.536454154438928</v>
      </c>
      <c r="E31">
        <f>F$5+(E$5-F$5)*EXP(-TableWmot11[[#This Row],[t]]/G$5)</f>
        <v>-65.253017785127795</v>
      </c>
      <c r="F31">
        <f>ABS(TableWmot11[[#This Row],[Wmot,sim]]-TableWmot11[[#This Row],[Wmot]])</f>
        <v>2.2834363693111328</v>
      </c>
      <c r="N31">
        <f>data_lastRecoveryFile!$A947-data_lastRecoveryFile!$A$925</f>
        <v>0.21999999999999886</v>
      </c>
      <c r="O31">
        <f>$C$6*data_lastRecoveryFile!$C947/$C$5</f>
        <v>-1.7917888563049853</v>
      </c>
      <c r="P31">
        <f>data_lastRecoveryFile!$F947*2*PI()/($C$4*$C$3*$C$2)</f>
        <v>-4.1692811158704082</v>
      </c>
      <c r="Q31">
        <f t="shared" si="2"/>
        <v>-50.031373390444898</v>
      </c>
      <c r="R31">
        <f>S$5+(R$5-S$5)*EXP(-TableWmot12[[#This Row],[t]]/T$5)</f>
        <v>-47.153424083651515</v>
      </c>
      <c r="S31">
        <f>ABS(TableWmot12[[#This Row],[Wmot,sim]]-TableWmot12[[#This Row],[Wmot]])</f>
        <v>2.8779493067933828</v>
      </c>
      <c r="AA31">
        <f>data_lastRecoveryFile!$A1387-data_lastRecoveryFile!$A$1365</f>
        <v>0.21999999999999886</v>
      </c>
      <c r="AB31">
        <f>$C$6*data_lastRecoveryFile!$C1387/$C$5</f>
        <v>-2.7565982404692084</v>
      </c>
      <c r="AC31">
        <f>data_lastRecoveryFile!$F1387*2*PI()/($C$4*$C$3*$C$2)</f>
        <v>-5.469231503389679</v>
      </c>
      <c r="AD31">
        <f t="shared" si="1"/>
        <v>-65.630778040676148</v>
      </c>
      <c r="AE31">
        <f>AF$5+(AE$5-AF$5)*EXP(-TableWmot13[[#This Row],[t]]/AG$5)</f>
        <v>-62.412176903747415</v>
      </c>
      <c r="AF31">
        <f>ABS(TableWmot13[[#This Row],[Wmot,sim]]-TableWmot13[[#This Row],[Wmot]])</f>
        <v>3.2186011369287328</v>
      </c>
    </row>
    <row r="32" spans="1:32" x14ac:dyDescent="0.3">
      <c r="A32">
        <f>data_lastRecoveryFile!$A370-data_lastRecoveryFile!$A$347</f>
        <v>0.22999999999999998</v>
      </c>
      <c r="B32">
        <f>$C$6*data_lastRecoveryFile!$C370/$C$5</f>
        <v>-2.7565982404692084</v>
      </c>
      <c r="C32">
        <f>data_lastRecoveryFile!$F370*2*PI()/($C$4*$C$3*$C$2)</f>
        <v>-5.6678623446738987</v>
      </c>
      <c r="D32">
        <f t="shared" si="0"/>
        <v>-68.014348136086781</v>
      </c>
      <c r="E32">
        <f>F$5+(E$5-F$5)*EXP(-TableWmot11[[#This Row],[t]]/G$5)</f>
        <v>-65.66624782038879</v>
      </c>
      <c r="F32">
        <f>ABS(TableWmot11[[#This Row],[Wmot,sim]]-TableWmot11[[#This Row],[Wmot]])</f>
        <v>2.3481003156979909</v>
      </c>
      <c r="N32">
        <f>data_lastRecoveryFile!$A948-data_lastRecoveryFile!$A$925</f>
        <v>0.23000000000000043</v>
      </c>
      <c r="O32">
        <f>$C$6*data_lastRecoveryFile!$C948/$C$5</f>
        <v>-1.7917888563049853</v>
      </c>
      <c r="P32">
        <f>data_lastRecoveryFile!$F948*2*PI()/($C$4*$C$3*$C$2)</f>
        <v>-4.126014990887227</v>
      </c>
      <c r="Q32">
        <f t="shared" si="2"/>
        <v>-49.512179890646721</v>
      </c>
      <c r="R32">
        <f>S$5+(R$5-S$5)*EXP(-TableWmot12[[#This Row],[t]]/T$5)</f>
        <v>-46.594584582507444</v>
      </c>
      <c r="S32">
        <f>ABS(TableWmot12[[#This Row],[Wmot,sim]]-TableWmot12[[#This Row],[Wmot]])</f>
        <v>2.9175953081392763</v>
      </c>
      <c r="AA32">
        <f>data_lastRecoveryFile!$A1388-data_lastRecoveryFile!$A$1365</f>
        <v>0.22999999999999865</v>
      </c>
      <c r="AB32">
        <f>$C$6*data_lastRecoveryFile!$C1388/$C$5</f>
        <v>-2.7565982404692084</v>
      </c>
      <c r="AC32">
        <f>data_lastRecoveryFile!$F1388*2*PI()/($C$4*$C$3*$C$2)</f>
        <v>-5.5434722363059876</v>
      </c>
      <c r="AD32">
        <f t="shared" si="1"/>
        <v>-66.521666835671851</v>
      </c>
      <c r="AE32">
        <f>AF$5+(AE$5-AF$5)*EXP(-TableWmot13[[#This Row],[t]]/AG$5)</f>
        <v>-62.932723267372097</v>
      </c>
      <c r="AF32">
        <f>ABS(TableWmot13[[#This Row],[Wmot,sim]]-TableWmot13[[#This Row],[Wmot]])</f>
        <v>3.5889435682997544</v>
      </c>
    </row>
    <row r="33" spans="1:32" x14ac:dyDescent="0.3">
      <c r="A33">
        <f>data_lastRecoveryFile!$A371-data_lastRecoveryFile!$A$347</f>
        <v>0.23999999999999977</v>
      </c>
      <c r="B33">
        <f>$C$6*data_lastRecoveryFile!$C371/$C$5</f>
        <v>-2.7565982404692084</v>
      </c>
      <c r="C33">
        <f>data_lastRecoveryFile!$F371*2*PI()/($C$4*$C$3*$C$2)</f>
        <v>-5.6693373285606832</v>
      </c>
      <c r="D33">
        <f t="shared" si="0"/>
        <v>-68.032047942728198</v>
      </c>
      <c r="E33">
        <f>F$5+(E$5-F$5)*EXP(-TableWmot11[[#This Row],[t]]/G$5)</f>
        <v>-66.044060201520608</v>
      </c>
      <c r="F33">
        <f>ABS(TableWmot11[[#This Row],[Wmot,sim]]-TableWmot11[[#This Row],[Wmot]])</f>
        <v>1.9879877412075899</v>
      </c>
      <c r="N33">
        <f>data_lastRecoveryFile!$A949-data_lastRecoveryFile!$A$925</f>
        <v>0.24000000000000021</v>
      </c>
      <c r="O33">
        <f>$C$6*data_lastRecoveryFile!$C949/$C$5</f>
        <v>-1.7917888563049853</v>
      </c>
      <c r="P33">
        <f>data_lastRecoveryFile!$F949*2*PI()/($C$4*$C$3*$C$2)</f>
        <v>-4.06554074816989</v>
      </c>
      <c r="Q33">
        <f t="shared" si="2"/>
        <v>-48.786488978038676</v>
      </c>
      <c r="R33">
        <f>S$5+(R$5-S$5)*EXP(-TableWmot12[[#This Row],[t]]/T$5)</f>
        <v>-46.061998829856201</v>
      </c>
      <c r="S33">
        <f>ABS(TableWmot12[[#This Row],[Wmot,sim]]-TableWmot12[[#This Row],[Wmot]])</f>
        <v>2.7244901481824755</v>
      </c>
      <c r="AA33">
        <f>data_lastRecoveryFile!$A1389-data_lastRecoveryFile!$A$1365</f>
        <v>0.23999999999999844</v>
      </c>
      <c r="AB33">
        <f>$C$6*data_lastRecoveryFile!$C1389/$C$5</f>
        <v>-2.7565982404692084</v>
      </c>
      <c r="AC33">
        <f>data_lastRecoveryFile!$F1389*2*PI()/($C$4*$C$3*$C$2)</f>
        <v>-5.5616636786766387</v>
      </c>
      <c r="AD33">
        <f t="shared" si="1"/>
        <v>-66.739964144119668</v>
      </c>
      <c r="AE33">
        <f>AF$5+(AE$5-AF$5)*EXP(-TableWmot13[[#This Row],[t]]/AG$5)</f>
        <v>-63.419557236455901</v>
      </c>
      <c r="AF33">
        <f>ABS(TableWmot13[[#This Row],[Wmot,sim]]-TableWmot13[[#This Row],[Wmot]])</f>
        <v>3.3204069076637666</v>
      </c>
    </row>
    <row r="34" spans="1:32" x14ac:dyDescent="0.3">
      <c r="A34">
        <f>data_lastRecoveryFile!$A372-data_lastRecoveryFile!$A$347</f>
        <v>0.25</v>
      </c>
      <c r="B34">
        <f>$C$6*data_lastRecoveryFile!$C372/$C$5</f>
        <v>-2.7565982404692084</v>
      </c>
      <c r="C34">
        <f>data_lastRecoveryFile!$F372*2*PI()/($C$4*$C$3*$C$2)</f>
        <v>-5.6118130490149705</v>
      </c>
      <c r="D34">
        <f t="shared" si="0"/>
        <v>-67.341756588179649</v>
      </c>
      <c r="E34">
        <f>F$5+(E$5-F$5)*EXP(-TableWmot11[[#This Row],[t]]/G$5)</f>
        <v>-66.389490550615022</v>
      </c>
      <c r="F34">
        <f>ABS(TableWmot11[[#This Row],[Wmot,sim]]-TableWmot11[[#This Row],[Wmot]])</f>
        <v>0.9522660375646268</v>
      </c>
      <c r="N34">
        <f>data_lastRecoveryFile!$A950-data_lastRecoveryFile!$A$925</f>
        <v>0.25</v>
      </c>
      <c r="O34">
        <f>$C$6*data_lastRecoveryFile!$C950/$C$5</f>
        <v>-1.7917888563049853</v>
      </c>
      <c r="P34">
        <f>data_lastRecoveryFile!$F950*2*PI()/($C$4*$C$3*$C$2)</f>
        <v>-3.9996582404048984</v>
      </c>
      <c r="Q34">
        <f t="shared" si="2"/>
        <v>-47.995898884858782</v>
      </c>
      <c r="R34">
        <f>S$5+(R$5-S$5)*EXP(-TableWmot12[[#This Row],[t]]/T$5)</f>
        <v>-45.554433449552093</v>
      </c>
      <c r="S34">
        <f>ABS(TableWmot12[[#This Row],[Wmot,sim]]-TableWmot12[[#This Row],[Wmot]])</f>
        <v>2.4414654353066894</v>
      </c>
      <c r="AA34">
        <f>data_lastRecoveryFile!$A1390-data_lastRecoveryFile!$A$1365</f>
        <v>0.25</v>
      </c>
      <c r="AB34">
        <f>$C$6*data_lastRecoveryFile!$C1390/$C$5</f>
        <v>-2.7565982404692084</v>
      </c>
      <c r="AC34">
        <f>data_lastRecoveryFile!$F1390*2*PI()/($C$4*$C$3*$C$2)</f>
        <v>-5.5660886201104507</v>
      </c>
      <c r="AD34">
        <f t="shared" si="1"/>
        <v>-66.793063441325415</v>
      </c>
      <c r="AE34">
        <f>AF$5+(AE$5-AF$5)*EXP(-TableWmot13[[#This Row],[t]]/AG$5)</f>
        <v>-63.874862143022902</v>
      </c>
      <c r="AF34">
        <f>ABS(TableWmot13[[#This Row],[Wmot,sim]]-TableWmot13[[#This Row],[Wmot]])</f>
        <v>2.9182012983025132</v>
      </c>
    </row>
    <row r="35" spans="1:32" x14ac:dyDescent="0.3">
      <c r="A35">
        <f>data_lastRecoveryFile!$A373-data_lastRecoveryFile!$A$347</f>
        <v>0.25999999999999979</v>
      </c>
      <c r="B35">
        <f>$C$6*data_lastRecoveryFile!$C373/$C$5</f>
        <v>-2.7565982404692084</v>
      </c>
      <c r="C35">
        <f>data_lastRecoveryFile!$F373*2*PI()/($C$4*$C$3*$C$2)</f>
        <v>-5.5360973322118774</v>
      </c>
      <c r="D35">
        <f t="shared" si="0"/>
        <v>-66.433167986542529</v>
      </c>
      <c r="E35">
        <f>F$5+(E$5-F$5)*EXP(-TableWmot11[[#This Row],[t]]/G$5)</f>
        <v>-66.705314308740739</v>
      </c>
      <c r="F35">
        <f>ABS(TableWmot11[[#This Row],[Wmot,sim]]-TableWmot11[[#This Row],[Wmot]])</f>
        <v>0.27214632219821056</v>
      </c>
      <c r="N35">
        <f>data_lastRecoveryFile!$A951-data_lastRecoveryFile!$A$925</f>
        <v>0.25999999999999979</v>
      </c>
      <c r="O35">
        <f>$C$6*data_lastRecoveryFile!$C951/$C$5</f>
        <v>-1.7917888563049853</v>
      </c>
      <c r="P35">
        <f>data_lastRecoveryFile!$F951*2*PI()/($C$4*$C$3*$C$2)</f>
        <v>-3.9470505656339014</v>
      </c>
      <c r="Q35">
        <f t="shared" si="2"/>
        <v>-47.364606787606817</v>
      </c>
      <c r="R35">
        <f>S$5+(R$5-S$5)*EXP(-TableWmot12[[#This Row],[t]]/T$5)</f>
        <v>-45.07071300828833</v>
      </c>
      <c r="S35">
        <f>ABS(TableWmot12[[#This Row],[Wmot,sim]]-TableWmot12[[#This Row],[Wmot]])</f>
        <v>2.2938937793184877</v>
      </c>
      <c r="AA35">
        <f>data_lastRecoveryFile!$A1391-data_lastRecoveryFile!$A$1365</f>
        <v>0.25999999999999979</v>
      </c>
      <c r="AB35">
        <f>$C$6*data_lastRecoveryFile!$C1391/$C$5</f>
        <v>-2.7565982404692084</v>
      </c>
      <c r="AC35">
        <f>data_lastRecoveryFile!$F1391*2*PI()/($C$4*$C$3*$C$2)</f>
        <v>-5.5596970334942597</v>
      </c>
      <c r="AD35">
        <f t="shared" si="1"/>
        <v>-66.716364401931116</v>
      </c>
      <c r="AE35">
        <f>AF$5+(AE$5-AF$5)*EXP(-TableWmot13[[#This Row],[t]]/AG$5)</f>
        <v>-64.300679918914838</v>
      </c>
      <c r="AF35">
        <f>ABS(TableWmot13[[#This Row],[Wmot,sim]]-TableWmot13[[#This Row],[Wmot]])</f>
        <v>2.4156844830162783</v>
      </c>
    </row>
    <row r="36" spans="1:32" x14ac:dyDescent="0.3">
      <c r="A36">
        <f>data_lastRecoveryFile!$A374-data_lastRecoveryFile!$A$347</f>
        <v>0.27</v>
      </c>
      <c r="B36">
        <f>$C$6*data_lastRecoveryFile!$C374/$C$5</f>
        <v>-2.7565982404692084</v>
      </c>
      <c r="C36">
        <f>data_lastRecoveryFile!$F374*2*PI()/($C$4*$C$3*$C$2)</f>
        <v>-5.4431734956293232</v>
      </c>
      <c r="D36">
        <f t="shared" si="0"/>
        <v>-65.318081947551875</v>
      </c>
      <c r="E36">
        <f>F$5+(E$5-F$5)*EXP(-TableWmot11[[#This Row],[t]]/G$5)</f>
        <v>-66.994069035875029</v>
      </c>
      <c r="F36">
        <f>ABS(TableWmot11[[#This Row],[Wmot,sim]]-TableWmot11[[#This Row],[Wmot]])</f>
        <v>1.6759870883231542</v>
      </c>
      <c r="N36">
        <f>data_lastRecoveryFile!$A952-data_lastRecoveryFile!$A$925</f>
        <v>0.26999999999999957</v>
      </c>
      <c r="O36">
        <f>$C$6*data_lastRecoveryFile!$C952/$C$5</f>
        <v>-1.7917888563049853</v>
      </c>
      <c r="P36">
        <f>data_lastRecoveryFile!$F952*2*PI()/($C$4*$C$3*$C$2)</f>
        <v>-3.8944428913742315</v>
      </c>
      <c r="Q36">
        <f t="shared" si="2"/>
        <v>-46.73331469649078</v>
      </c>
      <c r="R36">
        <f>S$5+(R$5-S$5)*EXP(-TableWmot12[[#This Row],[t]]/T$5)</f>
        <v>-44.609717293497425</v>
      </c>
      <c r="S36">
        <f>ABS(TableWmot12[[#This Row],[Wmot,sim]]-TableWmot12[[#This Row],[Wmot]])</f>
        <v>2.1235974029933544</v>
      </c>
      <c r="AA36">
        <f>data_lastRecoveryFile!$A1392-data_lastRecoveryFile!$A$1365</f>
        <v>0.26999999999999957</v>
      </c>
      <c r="AB36">
        <f>$C$6*data_lastRecoveryFile!$C1392/$C$5</f>
        <v>-2.7565982404692084</v>
      </c>
      <c r="AC36">
        <f>data_lastRecoveryFile!$F1392*2*PI()/($C$4*$C$3*$C$2)</f>
        <v>-5.4864396180558712</v>
      </c>
      <c r="AD36">
        <f t="shared" si="1"/>
        <v>-65.837275416670451</v>
      </c>
      <c r="AE36">
        <f>AF$5+(AE$5-AF$5)*EXP(-TableWmot13[[#This Row],[t]]/AG$5)</f>
        <v>-64.698920253359631</v>
      </c>
      <c r="AF36">
        <f>ABS(TableWmot13[[#This Row],[Wmot,sim]]-TableWmot13[[#This Row],[Wmot]])</f>
        <v>1.1383551633108198</v>
      </c>
    </row>
    <row r="37" spans="1:32" x14ac:dyDescent="0.3">
      <c r="A37">
        <f>data_lastRecoveryFile!$A375-data_lastRecoveryFile!$A$347</f>
        <v>0.2799999999999998</v>
      </c>
      <c r="B37">
        <f>$C$6*data_lastRecoveryFile!$C375/$C$5</f>
        <v>-2.7565982404692084</v>
      </c>
      <c r="C37">
        <f>data_lastRecoveryFile!$F375*2*PI()/($C$4*$C$3*$C$2)</f>
        <v>-5.413182202617481</v>
      </c>
      <c r="D37">
        <f t="shared" si="0"/>
        <v>-64.958186431409771</v>
      </c>
      <c r="E37">
        <f>F$5+(E$5-F$5)*EXP(-TableWmot11[[#This Row],[t]]/G$5)</f>
        <v>-67.258074799523754</v>
      </c>
      <c r="F37">
        <f>ABS(TableWmot11[[#This Row],[Wmot,sim]]-TableWmot11[[#This Row],[Wmot]])</f>
        <v>2.299888368113983</v>
      </c>
      <c r="N37">
        <f>data_lastRecoveryFile!$A953-data_lastRecoveryFile!$A$925</f>
        <v>0.27999999999999936</v>
      </c>
      <c r="O37">
        <f>$C$6*data_lastRecoveryFile!$C953/$C$5</f>
        <v>-1.7917888563049853</v>
      </c>
      <c r="P37">
        <f>data_lastRecoveryFile!$F953*2*PI()/($C$4*$C$3*$C$2)</f>
        <v>-3.8320020065424787</v>
      </c>
      <c r="Q37">
        <f t="shared" si="2"/>
        <v>-45.984024078509748</v>
      </c>
      <c r="R37">
        <f>S$5+(R$5-S$5)*EXP(-TableWmot12[[#This Row],[t]]/T$5)</f>
        <v>-44.170378719133367</v>
      </c>
      <c r="S37">
        <f>ABS(TableWmot12[[#This Row],[Wmot,sim]]-TableWmot12[[#This Row],[Wmot]])</f>
        <v>1.8136453593763804</v>
      </c>
      <c r="AA37">
        <f>data_lastRecoveryFile!$A1393-data_lastRecoveryFile!$A$1365</f>
        <v>0.27999999999999936</v>
      </c>
      <c r="AB37">
        <f>$C$6*data_lastRecoveryFile!$C1393/$C$5</f>
        <v>-2.7565982404692084</v>
      </c>
      <c r="AC37">
        <f>data_lastRecoveryFile!$F1393*2*PI()/($C$4*$C$3*$C$2)</f>
        <v>-5.4294069998057539</v>
      </c>
      <c r="AD37">
        <f t="shared" si="1"/>
        <v>-65.152883997669051</v>
      </c>
      <c r="AE37">
        <f>AF$5+(AE$5-AF$5)*EXP(-TableWmot13[[#This Row],[t]]/AG$5)</f>
        <v>-65.07136915746301</v>
      </c>
      <c r="AF37">
        <f>ABS(TableWmot13[[#This Row],[Wmot,sim]]-TableWmot13[[#This Row],[Wmot]])</f>
        <v>8.1514840206040162E-2</v>
      </c>
    </row>
    <row r="38" spans="1:32" x14ac:dyDescent="0.3">
      <c r="A38">
        <f>data_lastRecoveryFile!$A376-data_lastRecoveryFile!$A$347</f>
        <v>0.29000000000000004</v>
      </c>
      <c r="B38">
        <f>$C$6*data_lastRecoveryFile!$C376/$C$5</f>
        <v>-2.7565982404692084</v>
      </c>
      <c r="C38">
        <f>data_lastRecoveryFile!$F376*2*PI()/($C$4*$C$3*$C$2)</f>
        <v>-5.446615119585215</v>
      </c>
      <c r="D38">
        <f t="shared" si="0"/>
        <v>-65.359381435022584</v>
      </c>
      <c r="E38">
        <f>F$5+(E$5-F$5)*EXP(-TableWmot11[[#This Row],[t]]/G$5)</f>
        <v>-67.499452815847434</v>
      </c>
      <c r="F38">
        <f>ABS(TableWmot11[[#This Row],[Wmot,sim]]-TableWmot11[[#This Row],[Wmot]])</f>
        <v>2.1400713808248497</v>
      </c>
      <c r="N38">
        <f>data_lastRecoveryFile!$A954-data_lastRecoveryFile!$A$925</f>
        <v>0.28999999999999915</v>
      </c>
      <c r="O38">
        <f>$C$6*data_lastRecoveryFile!$C954/$C$5</f>
        <v>-1.7917888563049853</v>
      </c>
      <c r="P38">
        <f>data_lastRecoveryFile!$F954*2*PI()/($C$4*$C$3*$C$2)</f>
        <v>-3.7248200159087208</v>
      </c>
      <c r="Q38">
        <f t="shared" si="2"/>
        <v>-44.69784019090465</v>
      </c>
      <c r="R38">
        <f>S$5+(R$5-S$5)*EXP(-TableWmot12[[#This Row],[t]]/T$5)</f>
        <v>-43.751679853327651</v>
      </c>
      <c r="S38">
        <f>ABS(TableWmot12[[#This Row],[Wmot,sim]]-TableWmot12[[#This Row],[Wmot]])</f>
        <v>0.94616033757699824</v>
      </c>
      <c r="AA38">
        <f>data_lastRecoveryFile!$A1394-data_lastRecoveryFile!$A$1365</f>
        <v>0.28999999999999915</v>
      </c>
      <c r="AB38">
        <f>$C$6*data_lastRecoveryFile!$C1394/$C$5</f>
        <v>-2.7565982404692084</v>
      </c>
      <c r="AC38">
        <f>data_lastRecoveryFile!$F1394*2*PI()/($C$4*$C$3*$C$2)</f>
        <v>-5.3561495843673637</v>
      </c>
      <c r="AD38">
        <f t="shared" si="1"/>
        <v>-64.273795012408357</v>
      </c>
      <c r="AE38">
        <f>AF$5+(AE$5-AF$5)*EXP(-TableWmot13[[#This Row],[t]]/AG$5)</f>
        <v>-65.419696974034409</v>
      </c>
      <c r="AF38">
        <f>ABS(TableWmot13[[#This Row],[Wmot,sim]]-TableWmot13[[#This Row],[Wmot]])</f>
        <v>1.145901961626052</v>
      </c>
    </row>
    <row r="39" spans="1:32" x14ac:dyDescent="0.3">
      <c r="A39">
        <f>data_lastRecoveryFile!$A377-data_lastRecoveryFile!$A$347</f>
        <v>0.29999999999999982</v>
      </c>
      <c r="B39">
        <f>$C$6*data_lastRecoveryFile!$C377/$C$5</f>
        <v>-2.7565982404692084</v>
      </c>
      <c r="C39">
        <f>data_lastRecoveryFile!$F377*2*PI()/($C$4*$C$3*$C$2)</f>
        <v>-5.4756230900058682</v>
      </c>
      <c r="D39">
        <f t="shared" si="0"/>
        <v>-65.707477080070419</v>
      </c>
      <c r="E39">
        <f>F$5+(E$5-F$5)*EXP(-TableWmot11[[#This Row],[t]]/G$5)</f>
        <v>-67.720142493069261</v>
      </c>
      <c r="F39">
        <f>ABS(TableWmot11[[#This Row],[Wmot,sim]]-TableWmot11[[#This Row],[Wmot]])</f>
        <v>2.0126654129988424</v>
      </c>
      <c r="N39">
        <f>data_lastRecoveryFile!$A955-data_lastRecoveryFile!$A$925</f>
        <v>0.29999999999999893</v>
      </c>
      <c r="O39">
        <f>$C$6*data_lastRecoveryFile!$C955/$C$5</f>
        <v>-1.7917888563049853</v>
      </c>
      <c r="P39">
        <f>data_lastRecoveryFile!$F955*2*PI()/($C$4*$C$3*$C$2)</f>
        <v>-3.6127214194775967</v>
      </c>
      <c r="Q39">
        <f t="shared" si="2"/>
        <v>-43.352657033731163</v>
      </c>
      <c r="R39">
        <f>S$5+(R$5-S$5)*EXP(-TableWmot12[[#This Row],[t]]/T$5)</f>
        <v>-43.352651062193736</v>
      </c>
      <c r="S39">
        <f>ABS(TableWmot12[[#This Row],[Wmot,sim]]-TableWmot12[[#This Row],[Wmot]])</f>
        <v>5.9715374263191734E-6</v>
      </c>
      <c r="AA39">
        <f>data_lastRecoveryFile!$A1395-data_lastRecoveryFile!$A$1365</f>
        <v>0.29999999999999893</v>
      </c>
      <c r="AB39">
        <f>$C$6*data_lastRecoveryFile!$C1395/$C$5</f>
        <v>-2.7565982404692084</v>
      </c>
      <c r="AC39">
        <f>data_lastRecoveryFile!$F1395*2*PI()/($C$4*$C$3*$C$2)</f>
        <v>-5.2927253795010563</v>
      </c>
      <c r="AD39">
        <f t="shared" si="1"/>
        <v>-63.512704554012672</v>
      </c>
      <c r="AE39">
        <f>AF$5+(AE$5-AF$5)*EXP(-TableWmot13[[#This Row],[t]]/AG$5)</f>
        <v>-65.745465868668376</v>
      </c>
      <c r="AF39">
        <f>ABS(TableWmot13[[#This Row],[Wmot,sim]]-TableWmot13[[#This Row],[Wmot]])</f>
        <v>2.2327613146557042</v>
      </c>
    </row>
    <row r="40" spans="1:32" x14ac:dyDescent="0.3">
      <c r="A40">
        <f>data_lastRecoveryFile!$A378-data_lastRecoveryFile!$A$347</f>
        <v>0.30999999999999961</v>
      </c>
      <c r="B40">
        <f>$C$6*data_lastRecoveryFile!$C378/$C$5</f>
        <v>-2.7565982404692084</v>
      </c>
      <c r="C40">
        <f>data_lastRecoveryFile!$F378*2*PI()/($C$4*$C$3*$C$2)</f>
        <v>-5.4933228659676558</v>
      </c>
      <c r="D40">
        <f t="shared" si="0"/>
        <v>-65.91987439161187</v>
      </c>
      <c r="E40">
        <f>F$5+(E$5-F$5)*EXP(-TableWmot11[[#This Row],[t]]/G$5)</f>
        <v>-67.921917014105063</v>
      </c>
      <c r="F40">
        <f>ABS(TableWmot11[[#This Row],[Wmot,sim]]-TableWmot11[[#This Row],[Wmot]])</f>
        <v>2.0020426224931924</v>
      </c>
      <c r="N40">
        <f>data_lastRecoveryFile!$A956-data_lastRecoveryFile!$A$925</f>
        <v>0.30999999999999872</v>
      </c>
      <c r="O40">
        <f>$C$6*data_lastRecoveryFile!$C956/$C$5</f>
        <v>-1.7917888563049853</v>
      </c>
      <c r="P40">
        <f>data_lastRecoveryFile!$F956*2*PI()/($C$4*$C$3*$C$2)</f>
        <v>-3.5065227499010474</v>
      </c>
      <c r="Q40">
        <f t="shared" si="2"/>
        <v>-42.078272998812565</v>
      </c>
      <c r="R40">
        <f>S$5+(R$5-S$5)*EXP(-TableWmot12[[#This Row],[t]]/T$5)</f>
        <v>-42.972368264323244</v>
      </c>
      <c r="S40">
        <f>ABS(TableWmot12[[#This Row],[Wmot,sim]]-TableWmot12[[#This Row],[Wmot]])</f>
        <v>0.89409526551067842</v>
      </c>
      <c r="AA40">
        <f>data_lastRecoveryFile!$A1396-data_lastRecoveryFile!$A$1365</f>
        <v>0.30999999999999872</v>
      </c>
      <c r="AB40">
        <f>$C$6*data_lastRecoveryFile!$C1396/$C$5</f>
        <v>-2.7565982404692084</v>
      </c>
      <c r="AC40">
        <f>data_lastRecoveryFile!$F1396*2*PI()/($C$4*$C$3*$C$2)</f>
        <v>-5.2961670034569499</v>
      </c>
      <c r="AD40">
        <f t="shared" si="1"/>
        <v>-63.554004041483395</v>
      </c>
      <c r="AE40">
        <f>AF$5+(AE$5-AF$5)*EXP(-TableWmot13[[#This Row],[t]]/AG$5)</f>
        <v>-66.050136835677648</v>
      </c>
      <c r="AF40">
        <f>ABS(TableWmot13[[#This Row],[Wmot,sim]]-TableWmot13[[#This Row],[Wmot]])</f>
        <v>2.4961327941942528</v>
      </c>
    </row>
    <row r="41" spans="1:32" x14ac:dyDescent="0.3">
      <c r="A41">
        <f>data_lastRecoveryFile!$A379-data_lastRecoveryFile!$A$347</f>
        <v>0.31999999999999984</v>
      </c>
      <c r="B41">
        <f>$C$6*data_lastRecoveryFile!$C379/$C$5</f>
        <v>-2.7565982404692084</v>
      </c>
      <c r="C41">
        <f>data_lastRecoveryFile!$F379*2*PI()/($C$4*$C$3*$C$2)</f>
        <v>-5.5213475137971191</v>
      </c>
      <c r="D41">
        <f t="shared" si="0"/>
        <v>-66.256170165565436</v>
      </c>
      <c r="E41">
        <f>F$5+(E$5-F$5)*EXP(-TableWmot11[[#This Row],[t]]/G$5)</f>
        <v>-68.106397583616726</v>
      </c>
      <c r="F41">
        <f>ABS(TableWmot11[[#This Row],[Wmot,sim]]-TableWmot11[[#This Row],[Wmot]])</f>
        <v>1.8502274180512899</v>
      </c>
      <c r="N41">
        <f>data_lastRecoveryFile!$A957-data_lastRecoveryFile!$A$925</f>
        <v>0.32000000000000028</v>
      </c>
      <c r="O41">
        <f>$C$6*data_lastRecoveryFile!$C957/$C$5</f>
        <v>-1.7917888563049853</v>
      </c>
      <c r="P41">
        <f>data_lastRecoveryFile!$F957*2*PI()/($C$4*$C$3*$C$2)</f>
        <v>-3.3649245232876548</v>
      </c>
      <c r="Q41">
        <f t="shared" si="2"/>
        <v>-40.379094279451856</v>
      </c>
      <c r="R41">
        <f>S$5+(R$5-S$5)*EXP(-TableWmot12[[#This Row],[t]]/T$5)</f>
        <v>-42.60995079077383</v>
      </c>
      <c r="S41">
        <f>ABS(TableWmot12[[#This Row],[Wmot,sim]]-TableWmot12[[#This Row],[Wmot]])</f>
        <v>2.2308565113219743</v>
      </c>
      <c r="AA41">
        <f>data_lastRecoveryFile!$A1397-data_lastRecoveryFile!$A$1365</f>
        <v>0.31999999999999851</v>
      </c>
      <c r="AB41">
        <f>$C$6*data_lastRecoveryFile!$C1397/$C$5</f>
        <v>-2.7565982404692084</v>
      </c>
      <c r="AC41">
        <f>data_lastRecoveryFile!$F1397*2*PI()/($C$4*$C$3*$C$2)</f>
        <v>-5.3094418379849238</v>
      </c>
      <c r="AD41">
        <f t="shared" si="1"/>
        <v>-63.713302055819085</v>
      </c>
      <c r="AE41">
        <f>AF$5+(AE$5-AF$5)*EXP(-TableWmot13[[#This Row],[t]]/AG$5)</f>
        <v>-66.335076250297547</v>
      </c>
      <c r="AF41">
        <f>ABS(TableWmot13[[#This Row],[Wmot,sim]]-TableWmot13[[#This Row],[Wmot]])</f>
        <v>2.6217741944784621</v>
      </c>
    </row>
    <row r="42" spans="1:32" x14ac:dyDescent="0.3">
      <c r="A42">
        <f>data_lastRecoveryFile!$A380-data_lastRecoveryFile!$A$347</f>
        <v>0.32999999999999963</v>
      </c>
      <c r="B42">
        <f>$C$6*data_lastRecoveryFile!$C380/$C$5</f>
        <v>-2.7565982404692084</v>
      </c>
      <c r="C42">
        <f>data_lastRecoveryFile!$F380*2*PI()/($C$4*$C$3*$C$2)</f>
        <v>-5.5636303187457479</v>
      </c>
      <c r="D42">
        <f t="shared" si="0"/>
        <v>-66.763563824948974</v>
      </c>
      <c r="E42">
        <f>F$5+(E$5-F$5)*EXP(-TableWmot11[[#This Row],[t]]/G$5)</f>
        <v>-68.275066453960903</v>
      </c>
      <c r="F42">
        <f>ABS(TableWmot11[[#This Row],[Wmot,sim]]-TableWmot11[[#This Row],[Wmot]])</f>
        <v>1.5115026290119289</v>
      </c>
      <c r="N42">
        <f>data_lastRecoveryFile!$A958-data_lastRecoveryFile!$A$925</f>
        <v>0.33000000000000007</v>
      </c>
      <c r="O42">
        <f>$C$6*data_lastRecoveryFile!$C958/$C$5</f>
        <v>-1.7917888563049853</v>
      </c>
      <c r="P42">
        <f>data_lastRecoveryFile!$F958*2*PI()/($C$4*$C$3*$C$2)</f>
        <v>-3.2538092479137379</v>
      </c>
      <c r="Q42">
        <f t="shared" si="2"/>
        <v>-39.045710974964855</v>
      </c>
      <c r="R42">
        <f>S$5+(R$5-S$5)*EXP(-TableWmot12[[#This Row],[t]]/T$5)</f>
        <v>-42.264559345593007</v>
      </c>
      <c r="S42">
        <f>ABS(TableWmot12[[#This Row],[Wmot,sim]]-TableWmot12[[#This Row],[Wmot]])</f>
        <v>3.2188483706281517</v>
      </c>
      <c r="AA42">
        <f>data_lastRecoveryFile!$A1398-data_lastRecoveryFile!$A$1365</f>
        <v>0.33000000000000007</v>
      </c>
      <c r="AB42">
        <f>$C$6*data_lastRecoveryFile!$C1398/$C$5</f>
        <v>-2.7565982404692084</v>
      </c>
      <c r="AC42">
        <f>data_lastRecoveryFile!$F1398*2*PI()/($C$4*$C$3*$C$2)</f>
        <v>-5.3133751181231421</v>
      </c>
      <c r="AD42">
        <f t="shared" si="1"/>
        <v>-63.760501417477705</v>
      </c>
      <c r="AE42">
        <f>AF$5+(AE$5-AF$5)*EXP(-TableWmot13[[#This Row],[t]]/AG$5)</f>
        <v>-66.601561996546749</v>
      </c>
      <c r="AF42">
        <f>ABS(TableWmot13[[#This Row],[Wmot,sim]]-TableWmot13[[#This Row],[Wmot]])</f>
        <v>2.841060579069044</v>
      </c>
    </row>
    <row r="43" spans="1:32" x14ac:dyDescent="0.3">
      <c r="A43">
        <f>data_lastRecoveryFile!$A381-data_lastRecoveryFile!$A$347</f>
        <v>0.33999999999999986</v>
      </c>
      <c r="B43">
        <f>$C$6*data_lastRecoveryFile!$C381/$C$5</f>
        <v>-2.7565982404692084</v>
      </c>
      <c r="C43">
        <f>data_lastRecoveryFile!$F381*2*PI()/($C$4*$C$3*$C$2)</f>
        <v>-5.6083714250590786</v>
      </c>
      <c r="D43">
        <f t="shared" si="0"/>
        <v>-67.30045710070894</v>
      </c>
      <c r="E43">
        <f>F$5+(E$5-F$5)*EXP(-TableWmot11[[#This Row],[t]]/G$5)</f>
        <v>-68.429278834692852</v>
      </c>
      <c r="F43">
        <f>ABS(TableWmot11[[#This Row],[Wmot,sim]]-TableWmot11[[#This Row],[Wmot]])</f>
        <v>1.1288217339839122</v>
      </c>
      <c r="N43">
        <f>data_lastRecoveryFile!$A959-data_lastRecoveryFile!$A$925</f>
        <v>0.33999999999999986</v>
      </c>
      <c r="O43">
        <f>$C$6*data_lastRecoveryFile!$C959/$C$5</f>
        <v>-1.7917888563049853</v>
      </c>
      <c r="P43">
        <f>data_lastRecoveryFile!$F959*2*PI()/($C$4*$C$3*$C$2)</f>
        <v>-3.1412189917209994</v>
      </c>
      <c r="Q43">
        <f t="shared" si="2"/>
        <v>-37.694627900651994</v>
      </c>
      <c r="R43">
        <f>S$5+(R$5-S$5)*EXP(-TableWmot12[[#This Row],[t]]/T$5)</f>
        <v>-41.935394062154067</v>
      </c>
      <c r="S43">
        <f>ABS(TableWmot12[[#This Row],[Wmot,sim]]-TableWmot12[[#This Row],[Wmot]])</f>
        <v>4.2407661615020729</v>
      </c>
      <c r="AA43">
        <f>data_lastRecoveryFile!$A1399-data_lastRecoveryFile!$A$1365</f>
        <v>0.33999999999999986</v>
      </c>
      <c r="AB43">
        <f>$C$6*data_lastRecoveryFile!$C1399/$C$5</f>
        <v>-2.7565982404692084</v>
      </c>
      <c r="AC43">
        <f>data_lastRecoveryFile!$F1399*2*PI()/($C$4*$C$3*$C$2)</f>
        <v>-5.2996086274128418</v>
      </c>
      <c r="AD43">
        <f t="shared" si="1"/>
        <v>-63.595303528954105</v>
      </c>
      <c r="AE43">
        <f>AF$5+(AE$5-AF$5)*EXP(-TableWmot13[[#This Row],[t]]/AG$5)</f>
        <v>-66.850789198226479</v>
      </c>
      <c r="AF43">
        <f>ABS(TableWmot13[[#This Row],[Wmot,sim]]-TableWmot13[[#This Row],[Wmot]])</f>
        <v>3.2554856692723746</v>
      </c>
    </row>
    <row r="44" spans="1:32" x14ac:dyDescent="0.3">
      <c r="A44">
        <f>data_lastRecoveryFile!$A382-data_lastRecoveryFile!$A$347</f>
        <v>0.34999999999999964</v>
      </c>
      <c r="B44">
        <f>$C$6*data_lastRecoveryFile!$C382/$C$5</f>
        <v>-2.7565982404692084</v>
      </c>
      <c r="C44">
        <f>data_lastRecoveryFile!$F382*2*PI()/($C$4*$C$3*$C$2)</f>
        <v>-5.6324627927503252</v>
      </c>
      <c r="D44">
        <f t="shared" si="0"/>
        <v>-67.589553513003906</v>
      </c>
      <c r="E44">
        <f>F$5+(E$5-F$5)*EXP(-TableWmot11[[#This Row],[t]]/G$5)</f>
        <v>-68.570273781315123</v>
      </c>
      <c r="F44">
        <f>ABS(TableWmot11[[#This Row],[Wmot,sim]]-TableWmot11[[#This Row],[Wmot]])</f>
        <v>0.98072026831121661</v>
      </c>
      <c r="N44">
        <f>data_lastRecoveryFile!$A960-data_lastRecoveryFile!$A$925</f>
        <v>0.34999999999999964</v>
      </c>
      <c r="O44">
        <f>$C$6*data_lastRecoveryFile!$C960/$C$5</f>
        <v>-1.7917888563049853</v>
      </c>
      <c r="P44">
        <f>data_lastRecoveryFile!$F960*2*PI()/($C$4*$C$3*$C$2)</f>
        <v>-3.0423952293065217</v>
      </c>
      <c r="Q44">
        <f t="shared" si="2"/>
        <v>-36.508742751678263</v>
      </c>
      <c r="R44">
        <f>S$5+(R$5-S$5)*EXP(-TableWmot12[[#This Row],[t]]/T$5)</f>
        <v>-41.621692650804071</v>
      </c>
      <c r="S44">
        <f>ABS(TableWmot12[[#This Row],[Wmot,sim]]-TableWmot12[[#This Row],[Wmot]])</f>
        <v>5.1129498991258089</v>
      </c>
      <c r="AA44">
        <f>data_lastRecoveryFile!$A1400-data_lastRecoveryFile!$A$1365</f>
        <v>0.34999999999999964</v>
      </c>
      <c r="AB44">
        <f>$C$6*data_lastRecoveryFile!$C1400/$C$5</f>
        <v>-2.7565982404692084</v>
      </c>
      <c r="AC44">
        <f>data_lastRecoveryFile!$F1400*2*PI()/($C$4*$C$3*$C$2)</f>
        <v>-5.29518368086576</v>
      </c>
      <c r="AD44">
        <f t="shared" si="1"/>
        <v>-63.54220417038912</v>
      </c>
      <c r="AE44">
        <f>AF$5+(AE$5-AF$5)*EXP(-TableWmot13[[#This Row],[t]]/AG$5)</f>
        <v>-67.083875578760441</v>
      </c>
      <c r="AF44">
        <f>ABS(TableWmot13[[#This Row],[Wmot,sim]]-TableWmot13[[#This Row],[Wmot]])</f>
        <v>3.5416714083713217</v>
      </c>
    </row>
    <row r="45" spans="1:32" x14ac:dyDescent="0.3">
      <c r="A45">
        <f>data_lastRecoveryFile!$A383-data_lastRecoveryFile!$A$347</f>
        <v>0.35999999999999988</v>
      </c>
      <c r="B45">
        <f>$C$6*data_lastRecoveryFile!$C383/$C$5</f>
        <v>-2.7565982404692084</v>
      </c>
      <c r="C45">
        <f>data_lastRecoveryFile!$F383*2*PI()/($C$4*$C$3*$C$2)</f>
        <v>-5.6103380651281869</v>
      </c>
      <c r="D45">
        <f t="shared" si="0"/>
        <v>-67.324056781538246</v>
      </c>
      <c r="E45">
        <f>F$5+(E$5-F$5)*EXP(-TableWmot11[[#This Row],[t]]/G$5)</f>
        <v>-68.699184150759294</v>
      </c>
      <c r="F45">
        <f>ABS(TableWmot11[[#This Row],[Wmot,sim]]-TableWmot11[[#This Row],[Wmot]])</f>
        <v>1.3751273692210475</v>
      </c>
      <c r="N45">
        <f>data_lastRecoveryFile!$A961-data_lastRecoveryFile!$A$925</f>
        <v>0.35999999999999943</v>
      </c>
      <c r="O45">
        <f>$C$6*data_lastRecoveryFile!$C961/$C$5</f>
        <v>-1.7917888563049853</v>
      </c>
      <c r="P45">
        <f>data_lastRecoveryFile!$F961*2*PI()/($C$4*$C$3*$C$2)</f>
        <v>-3.0065040119967379</v>
      </c>
      <c r="Q45">
        <f t="shared" si="2"/>
        <v>-36.078048143960856</v>
      </c>
      <c r="R45">
        <f>S$5+(R$5-S$5)*EXP(-TableWmot12[[#This Row],[t]]/T$5)</f>
        <v>-41.322728633533302</v>
      </c>
      <c r="S45">
        <f>ABS(TableWmot12[[#This Row],[Wmot,sim]]-TableWmot12[[#This Row],[Wmot]])</f>
        <v>5.2446804895724455</v>
      </c>
      <c r="AA45">
        <f>data_lastRecoveryFile!$A1401-data_lastRecoveryFile!$A$1365</f>
        <v>0.35999999999999943</v>
      </c>
      <c r="AB45">
        <f>$C$6*data_lastRecoveryFile!$C1401/$C$5</f>
        <v>-2.7565982404692084</v>
      </c>
      <c r="AC45">
        <f>data_lastRecoveryFile!$F1401*2*PI()/($C$4*$C$3*$C$2)</f>
        <v>-5.3114084780540329</v>
      </c>
      <c r="AD45">
        <f t="shared" si="1"/>
        <v>-63.736901736648392</v>
      </c>
      <c r="AE45">
        <f>AF$5+(AE$5-AF$5)*EXP(-TableWmot13[[#This Row],[t]]/AG$5)</f>
        <v>-67.301866473912568</v>
      </c>
      <c r="AF45">
        <f>ABS(TableWmot13[[#This Row],[Wmot,sim]]-TableWmot13[[#This Row],[Wmot]])</f>
        <v>3.5649647372641766</v>
      </c>
    </row>
    <row r="46" spans="1:32" x14ac:dyDescent="0.3">
      <c r="A46">
        <f>data_lastRecoveryFile!$A384-data_lastRecoveryFile!$A$347</f>
        <v>0.36999999999999966</v>
      </c>
      <c r="B46">
        <f>$C$6*data_lastRecoveryFile!$C384/$C$5</f>
        <v>-2.7565982404692084</v>
      </c>
      <c r="C46">
        <f>data_lastRecoveryFile!$F384*2*PI()/($C$4*$C$3*$C$2)</f>
        <v>-5.5764134919781272</v>
      </c>
      <c r="D46">
        <f t="shared" si="0"/>
        <v>-66.91696190373753</v>
      </c>
      <c r="E46">
        <f>F$5+(E$5-F$5)*EXP(-TableWmot11[[#This Row],[t]]/G$5)</f>
        <v>-68.81704570359031</v>
      </c>
      <c r="F46">
        <f>ABS(TableWmot11[[#This Row],[Wmot,sim]]-TableWmot11[[#This Row],[Wmot]])</f>
        <v>1.90008379985278</v>
      </c>
      <c r="N46">
        <f>data_lastRecoveryFile!$A962-data_lastRecoveryFile!$A$925</f>
        <v>0.36999999999999922</v>
      </c>
      <c r="O46">
        <f>$C$6*data_lastRecoveryFile!$C962/$C$5</f>
        <v>-1.7917888563049853</v>
      </c>
      <c r="P46">
        <f>data_lastRecoveryFile!$F962*2*PI()/($C$4*$C$3*$C$2)</f>
        <v>-2.9922458574342086</v>
      </c>
      <c r="Q46">
        <f t="shared" si="2"/>
        <v>-35.906950289210499</v>
      </c>
      <c r="R46">
        <f>S$5+(R$5-S$5)*EXP(-TableWmot12[[#This Row],[t]]/T$5)</f>
        <v>-41.037809661578279</v>
      </c>
      <c r="S46">
        <f>ABS(TableWmot12[[#This Row],[Wmot,sim]]-TableWmot12[[#This Row],[Wmot]])</f>
        <v>5.1308593723677802</v>
      </c>
      <c r="AA46">
        <f>data_lastRecoveryFile!$A1402-data_lastRecoveryFile!$A$1365</f>
        <v>0.36999999999999922</v>
      </c>
      <c r="AB46">
        <f>$C$6*data_lastRecoveryFile!$C1402/$C$5</f>
        <v>-2.7565982404692084</v>
      </c>
      <c r="AC46">
        <f>data_lastRecoveryFile!$F1402*2*PI()/($C$4*$C$3*$C$2)</f>
        <v>-5.3925324639953969</v>
      </c>
      <c r="AD46">
        <f t="shared" si="1"/>
        <v>-64.710389567944759</v>
      </c>
      <c r="AE46">
        <f>AF$5+(AE$5-AF$5)*EXP(-TableWmot13[[#This Row],[t]]/AG$5)</f>
        <v>-67.505739519863866</v>
      </c>
      <c r="AF46">
        <f>ABS(TableWmot13[[#This Row],[Wmot,sim]]-TableWmot13[[#This Row],[Wmot]])</f>
        <v>2.795349951919107</v>
      </c>
    </row>
    <row r="47" spans="1:32" x14ac:dyDescent="0.3">
      <c r="A47">
        <f>data_lastRecoveryFile!$A385-data_lastRecoveryFile!$A$347</f>
        <v>0.37999999999999989</v>
      </c>
      <c r="B47">
        <f>$C$6*data_lastRecoveryFile!$C385/$C$5</f>
        <v>-2.7565982404692084</v>
      </c>
      <c r="C47">
        <f>data_lastRecoveryFile!$F385*2*PI()/($C$4*$C$3*$C$2)</f>
        <v>-5.5601886947898551</v>
      </c>
      <c r="D47">
        <f t="shared" si="0"/>
        <v>-66.722264337478265</v>
      </c>
      <c r="E47">
        <f>F$5+(E$5-F$5)*EXP(-TableWmot11[[#This Row],[t]]/G$5)</f>
        <v>-68.92480542606755</v>
      </c>
      <c r="F47">
        <f>ABS(TableWmot11[[#This Row],[Wmot,sim]]-TableWmot11[[#This Row],[Wmot]])</f>
        <v>2.2025410885892853</v>
      </c>
      <c r="N47">
        <f>data_lastRecoveryFile!$A963-data_lastRecoveryFile!$A$925</f>
        <v>0.37999999999999901</v>
      </c>
      <c r="O47">
        <f>$C$6*data_lastRecoveryFile!$C963/$C$5</f>
        <v>-1.7917888563049853</v>
      </c>
      <c r="P47">
        <f>data_lastRecoveryFile!$F963*2*PI()/($C$4*$C$3*$C$2)</f>
        <v>-2.986345931090959</v>
      </c>
      <c r="Q47">
        <f t="shared" si="2"/>
        <v>-35.836151173091508</v>
      </c>
      <c r="R47">
        <f>S$5+(R$5-S$5)*EXP(-TableWmot12[[#This Row],[t]]/T$5)</f>
        <v>-40.766275912062255</v>
      </c>
      <c r="S47">
        <f>ABS(TableWmot12[[#This Row],[Wmot,sim]]-TableWmot12[[#This Row],[Wmot]])</f>
        <v>4.930124738970747</v>
      </c>
      <c r="AA47">
        <f>data_lastRecoveryFile!$A1403-data_lastRecoveryFile!$A$1365</f>
        <v>0.37999999999999901</v>
      </c>
      <c r="AB47">
        <f>$C$6*data_lastRecoveryFile!$C1403/$C$5</f>
        <v>-2.7565982404692084</v>
      </c>
      <c r="AC47">
        <f>data_lastRecoveryFile!$F1403*2*PI()/($C$4*$C$3*$C$2)</f>
        <v>-5.482506332804383</v>
      </c>
      <c r="AD47">
        <f t="shared" si="1"/>
        <v>-65.790075993652593</v>
      </c>
      <c r="AE47">
        <f>AF$5+(AE$5-AF$5)*EXP(-TableWmot13[[#This Row],[t]]/AG$5)</f>
        <v>-67.696409037673106</v>
      </c>
      <c r="AF47">
        <f>ABS(TableWmot13[[#This Row],[Wmot,sim]]-TableWmot13[[#This Row],[Wmot]])</f>
        <v>1.9063330440205135</v>
      </c>
    </row>
    <row r="48" spans="1:32" x14ac:dyDescent="0.3">
      <c r="A48">
        <f>data_lastRecoveryFile!$A386-data_lastRecoveryFile!$A$347</f>
        <v>0.38999999999999968</v>
      </c>
      <c r="B48">
        <f>$C$6*data_lastRecoveryFile!$C386/$C$5</f>
        <v>-2.7565982404692084</v>
      </c>
      <c r="C48">
        <f>data_lastRecoveryFile!$F386*2*PI()/($C$4*$C$3*$C$2)</f>
        <v>-5.6216462595870533</v>
      </c>
      <c r="D48">
        <f t="shared" si="0"/>
        <v>-67.459755115044644</v>
      </c>
      <c r="E48">
        <f>F$5+(E$5-F$5)*EXP(-TableWmot11[[#This Row],[t]]/G$5)</f>
        <v>-69.023329138927664</v>
      </c>
      <c r="F48">
        <f>ABS(TableWmot11[[#This Row],[Wmot,sim]]-TableWmot11[[#This Row],[Wmot]])</f>
        <v>1.5635740238830209</v>
      </c>
      <c r="N48">
        <f>data_lastRecoveryFile!$A964-data_lastRecoveryFile!$A$925</f>
        <v>0.38999999999999879</v>
      </c>
      <c r="O48">
        <f>$C$6*data_lastRecoveryFile!$C964/$C$5</f>
        <v>-1.7917888563049853</v>
      </c>
      <c r="P48">
        <f>data_lastRecoveryFile!$F964*2*PI()/($C$4*$C$3*$C$2)</f>
        <v>-2.9794626842018284</v>
      </c>
      <c r="Q48">
        <f t="shared" si="2"/>
        <v>-35.753552210421944</v>
      </c>
      <c r="R48">
        <f>S$5+(R$5-S$5)*EXP(-TableWmot12[[#This Row],[t]]/T$5)</f>
        <v>-40.507498559959956</v>
      </c>
      <c r="S48">
        <f>ABS(TableWmot12[[#This Row],[Wmot,sim]]-TableWmot12[[#This Row],[Wmot]])</f>
        <v>4.7539463495380119</v>
      </c>
      <c r="AA48">
        <f>data_lastRecoveryFile!$A1404-data_lastRecoveryFile!$A$1365</f>
        <v>0.38999999999999879</v>
      </c>
      <c r="AB48">
        <f>$C$6*data_lastRecoveryFile!$C1404/$C$5</f>
        <v>-2.7565982404692084</v>
      </c>
      <c r="AC48">
        <f>data_lastRecoveryFile!$F1404*2*PI()/($C$4*$C$3*$C$2)</f>
        <v>-5.5641219800413415</v>
      </c>
      <c r="AD48">
        <f t="shared" si="1"/>
        <v>-66.769463760496095</v>
      </c>
      <c r="AE48">
        <f>AF$5+(AE$5-AF$5)*EXP(-TableWmot13[[#This Row],[t]]/AG$5)</f>
        <v>-67.874730133784539</v>
      </c>
      <c r="AF48">
        <f>ABS(TableWmot13[[#This Row],[Wmot,sim]]-TableWmot13[[#This Row],[Wmot]])</f>
        <v>1.105266373288444</v>
      </c>
    </row>
    <row r="49" spans="1:32" x14ac:dyDescent="0.3">
      <c r="A49">
        <f>data_lastRecoveryFile!$A387-data_lastRecoveryFile!$A$347</f>
        <v>0.39999999999999991</v>
      </c>
      <c r="B49">
        <f>$C$6*data_lastRecoveryFile!$C387/$C$5</f>
        <v>-2.7565982404692084</v>
      </c>
      <c r="C49">
        <f>data_lastRecoveryFile!$F387*2*PI()/($C$4*$C$3*$C$2)</f>
        <v>-5.704245224301931</v>
      </c>
      <c r="D49">
        <f t="shared" si="0"/>
        <v>-68.450942691623169</v>
      </c>
      <c r="E49">
        <f>F$5+(E$5-F$5)*EXP(-TableWmot11[[#This Row],[t]]/G$5)</f>
        <v>-69.11340845402421</v>
      </c>
      <c r="F49">
        <f>ABS(TableWmot11[[#This Row],[Wmot,sim]]-TableWmot11[[#This Row],[Wmot]])</f>
        <v>0.66246576240104105</v>
      </c>
      <c r="N49">
        <f>data_lastRecoveryFile!$A965-data_lastRecoveryFile!$A$925</f>
        <v>0.40000000000000036</v>
      </c>
      <c r="O49">
        <f>$C$6*data_lastRecoveryFile!$C965/$C$5</f>
        <v>-1.7917888563049853</v>
      </c>
      <c r="P49">
        <f>data_lastRecoveryFile!$F965*2*PI()/($C$4*$C$3*$C$2)</f>
        <v>-2.9814293263162446</v>
      </c>
      <c r="Q49">
        <f t="shared" si="2"/>
        <v>-35.777151915794931</v>
      </c>
      <c r="R49">
        <f>S$5+(R$5-S$5)*EXP(-TableWmot12[[#This Row],[t]]/T$5)</f>
        <v>-40.26087832184794</v>
      </c>
      <c r="S49">
        <f>ABS(TableWmot12[[#This Row],[Wmot,sim]]-TableWmot12[[#This Row],[Wmot]])</f>
        <v>4.4837264060530089</v>
      </c>
      <c r="AA49">
        <f>data_lastRecoveryFile!$A1405-data_lastRecoveryFile!$A$1365</f>
        <v>0.39999999999999858</v>
      </c>
      <c r="AB49">
        <f>$C$6*data_lastRecoveryFile!$C1405/$C$5</f>
        <v>-2.7565982404692084</v>
      </c>
      <c r="AC49">
        <f>data_lastRecoveryFile!$F1405*2*PI()/($C$4*$C$3*$C$2)</f>
        <v>-5.6447543046871109</v>
      </c>
      <c r="AD49">
        <f t="shared" si="1"/>
        <v>-67.737051656245328</v>
      </c>
      <c r="AE49">
        <f>AF$5+(AE$5-AF$5)*EXP(-TableWmot13[[#This Row],[t]]/AG$5)</f>
        <v>-68.041502534972395</v>
      </c>
      <c r="AF49">
        <f>ABS(TableWmot13[[#This Row],[Wmot,sim]]-TableWmot13[[#This Row],[Wmot]])</f>
        <v>0.30445087872706722</v>
      </c>
    </row>
    <row r="50" spans="1:32" x14ac:dyDescent="0.3">
      <c r="A50">
        <f>data_lastRecoveryFile!$A388-data_lastRecoveryFile!$A$347</f>
        <v>0.4099999999999997</v>
      </c>
      <c r="B50">
        <f>$C$6*data_lastRecoveryFile!$C388/$C$5</f>
        <v>-2.7565982404692084</v>
      </c>
      <c r="C50">
        <f>data_lastRecoveryFile!$F388*2*PI()/($C$4*$C$3*$C$2)</f>
        <v>-5.783402565060916</v>
      </c>
      <c r="D50">
        <f t="shared" si="0"/>
        <v>-69.400830780730985</v>
      </c>
      <c r="E50">
        <f>F$5+(E$5-F$5)*EXP(-TableWmot11[[#This Row],[t]]/G$5)</f>
        <v>-69.19576713471848</v>
      </c>
      <c r="F50">
        <f>ABS(TableWmot11[[#This Row],[Wmot,sim]]-TableWmot11[[#This Row],[Wmot]])</f>
        <v>0.20506364601250482</v>
      </c>
      <c r="N50">
        <f>data_lastRecoveryFile!$A966-data_lastRecoveryFile!$A$925</f>
        <v>0.41000000000000014</v>
      </c>
      <c r="O50">
        <f>$C$6*data_lastRecoveryFile!$C966/$C$5</f>
        <v>-1.7917888563049853</v>
      </c>
      <c r="P50">
        <f>data_lastRecoveryFile!$F966*2*PI()/($C$4*$C$3*$C$2)</f>
        <v>-2.9932291784914167</v>
      </c>
      <c r="Q50">
        <f t="shared" si="2"/>
        <v>-35.918750141897</v>
      </c>
      <c r="R50">
        <f>S$5+(R$5-S$5)*EXP(-TableWmot12[[#This Row],[t]]/T$5)</f>
        <v>-40.025844068068416</v>
      </c>
      <c r="S50">
        <f>ABS(TableWmot12[[#This Row],[Wmot,sim]]-TableWmot12[[#This Row],[Wmot]])</f>
        <v>4.1070939261714159</v>
      </c>
      <c r="AA50">
        <f>data_lastRecoveryFile!$A1406-data_lastRecoveryFile!$A$1365</f>
        <v>0.40999999999999837</v>
      </c>
      <c r="AB50">
        <f>$C$6*data_lastRecoveryFile!$C1406/$C$5</f>
        <v>-2.7565982404692084</v>
      </c>
      <c r="AC50">
        <f>data_lastRecoveryFile!$F1406*2*PI()/($C$4*$C$3*$C$2)</f>
        <v>-5.6821205017930625</v>
      </c>
      <c r="AD50">
        <f t="shared" si="1"/>
        <v>-68.185446021516753</v>
      </c>
      <c r="AE50">
        <f>AF$5+(AE$5-AF$5)*EXP(-TableWmot13[[#This Row],[t]]/AG$5)</f>
        <v>-68.197474174921197</v>
      </c>
      <c r="AF50">
        <f>ABS(TableWmot13[[#This Row],[Wmot,sim]]-TableWmot13[[#This Row],[Wmot]])</f>
        <v>1.2028153404443742E-2</v>
      </c>
    </row>
    <row r="51" spans="1:32" x14ac:dyDescent="0.3">
      <c r="A51">
        <f>data_lastRecoveryFile!$A389-data_lastRecoveryFile!$A$347</f>
        <v>0.41999999999999993</v>
      </c>
      <c r="B51">
        <f>$C$6*data_lastRecoveryFile!$C389/$C$5</f>
        <v>-2.7565982404692084</v>
      </c>
      <c r="C51">
        <f>data_lastRecoveryFile!$F389*2*PI()/($C$4*$C$3*$C$2)</f>
        <v>-5.902384409403826</v>
      </c>
      <c r="D51">
        <f t="shared" si="0"/>
        <v>-70.828612912845912</v>
      </c>
      <c r="E51">
        <f>F$5+(E$5-F$5)*EXP(-TableWmot11[[#This Row],[t]]/G$5)</f>
        <v>-69.271066911125899</v>
      </c>
      <c r="F51">
        <f>ABS(TableWmot11[[#This Row],[Wmot,sim]]-TableWmot11[[#This Row],[Wmot]])</f>
        <v>1.5575460017200129</v>
      </c>
      <c r="N51">
        <f>data_lastRecoveryFile!$A967-data_lastRecoveryFile!$A$925</f>
        <v>0.41999999999999993</v>
      </c>
      <c r="O51">
        <f>$C$6*data_lastRecoveryFile!$C967/$C$5</f>
        <v>-1.7917888563049853</v>
      </c>
      <c r="P51">
        <f>data_lastRecoveryFile!$F967*2*PI()/($C$4*$C$3*$C$2)</f>
        <v>-3.0389536058619564</v>
      </c>
      <c r="Q51">
        <f t="shared" si="2"/>
        <v>-36.46744327034348</v>
      </c>
      <c r="R51">
        <f>S$5+(R$5-S$5)*EXP(-TableWmot12[[#This Row],[t]]/T$5)</f>
        <v>-39.801851500091828</v>
      </c>
      <c r="S51">
        <f>ABS(TableWmot12[[#This Row],[Wmot,sim]]-TableWmot12[[#This Row],[Wmot]])</f>
        <v>3.3344082297483482</v>
      </c>
      <c r="AA51">
        <f>data_lastRecoveryFile!$A1407-data_lastRecoveryFile!$A$1365</f>
        <v>0.41999999999999993</v>
      </c>
      <c r="AB51">
        <f>$C$6*data_lastRecoveryFile!$C1407/$C$5</f>
        <v>-2.7565982404692084</v>
      </c>
      <c r="AC51">
        <f>data_lastRecoveryFile!$F1407*2*PI()/($C$4*$C$3*$C$2)</f>
        <v>-5.769144413055022</v>
      </c>
      <c r="AD51">
        <f t="shared" si="1"/>
        <v>-69.229732956660257</v>
      </c>
      <c r="AE51">
        <f>AF$5+(AE$5-AF$5)*EXP(-TableWmot13[[#This Row],[t]]/AG$5)</f>
        <v>-68.34334454852646</v>
      </c>
      <c r="AF51">
        <f>ABS(TableWmot13[[#This Row],[Wmot,sim]]-TableWmot13[[#This Row],[Wmot]])</f>
        <v>0.88638840813379716</v>
      </c>
    </row>
    <row r="52" spans="1:32" x14ac:dyDescent="0.3">
      <c r="A52">
        <f>data_lastRecoveryFile!$A390-data_lastRecoveryFile!$A$347</f>
        <v>0.42999999999999972</v>
      </c>
      <c r="B52">
        <f>$C$6*data_lastRecoveryFile!$C390/$C$5</f>
        <v>-2.7565982404692084</v>
      </c>
      <c r="C52">
        <f>data_lastRecoveryFile!$F390*2*PI()/($C$4*$C$3*$C$2)</f>
        <v>-5.9712168834084043</v>
      </c>
      <c r="D52">
        <f t="shared" si="0"/>
        <v>-71.654602600900859</v>
      </c>
      <c r="E52">
        <f>F$5+(E$5-F$5)*EXP(-TableWmot11[[#This Row],[t]]/G$5)</f>
        <v>-69.339912796941562</v>
      </c>
      <c r="F52">
        <f>ABS(TableWmot11[[#This Row],[Wmot,sim]]-TableWmot11[[#This Row],[Wmot]])</f>
        <v>2.3146898039592969</v>
      </c>
      <c r="N52">
        <f>data_lastRecoveryFile!$A968-data_lastRecoveryFile!$A$925</f>
        <v>0.42999999999999972</v>
      </c>
      <c r="O52">
        <f>$C$6*data_lastRecoveryFile!$C968/$C$5</f>
        <v>-1.7917888563049853</v>
      </c>
      <c r="P52">
        <f>data_lastRecoveryFile!$F968*2*PI()/($C$4*$C$3*$C$2)</f>
        <v>-3.0866446753469123</v>
      </c>
      <c r="Q52">
        <f t="shared" si="2"/>
        <v>-37.039736104162948</v>
      </c>
      <c r="R52">
        <f>S$5+(R$5-S$5)*EXP(-TableWmot12[[#This Row],[t]]/T$5)</f>
        <v>-39.588381890016137</v>
      </c>
      <c r="S52">
        <f>ABS(TableWmot12[[#This Row],[Wmot,sim]]-TableWmot12[[#This Row],[Wmot]])</f>
        <v>2.5486457858531892</v>
      </c>
      <c r="AA52">
        <f>data_lastRecoveryFile!$A1408-data_lastRecoveryFile!$A$1365</f>
        <v>0.42999999999999972</v>
      </c>
      <c r="AB52">
        <f>$C$6*data_lastRecoveryFile!$C1408/$C$5</f>
        <v>-2.7565982404692084</v>
      </c>
      <c r="AC52">
        <f>data_lastRecoveryFile!$F1408*2*PI()/($C$4*$C$3*$C$2)</f>
        <v>-5.8355185805816268</v>
      </c>
      <c r="AD52">
        <f t="shared" si="1"/>
        <v>-70.026222966979518</v>
      </c>
      <c r="AE52">
        <f>AF$5+(AE$5-AF$5)*EXP(-TableWmot13[[#This Row],[t]]/AG$5)</f>
        <v>-68.479767848959256</v>
      </c>
      <c r="AF52">
        <f>ABS(TableWmot13[[#This Row],[Wmot,sim]]-TableWmot13[[#This Row],[Wmot]])</f>
        <v>1.5464551180202619</v>
      </c>
    </row>
    <row r="53" spans="1:32" x14ac:dyDescent="0.3">
      <c r="A53">
        <f>data_lastRecoveryFile!$A391-data_lastRecoveryFile!$A$347</f>
        <v>0.43999999999999995</v>
      </c>
      <c r="B53">
        <f>$C$6*data_lastRecoveryFile!$C391/$C$5</f>
        <v>-2.7565982404692084</v>
      </c>
      <c r="C53">
        <f>data_lastRecoveryFile!$F391*2*PI()/($C$4*$C$3*$C$2)</f>
        <v>-6.0493909015762002</v>
      </c>
      <c r="D53">
        <f t="shared" si="0"/>
        <v>-72.592690818914406</v>
      </c>
      <c r="E53">
        <f>F$5+(E$5-F$5)*EXP(-TableWmot11[[#This Row],[t]]/G$5)</f>
        <v>-69.402857950564567</v>
      </c>
      <c r="F53">
        <f>ABS(TableWmot11[[#This Row],[Wmot,sim]]-TableWmot11[[#This Row],[Wmot]])</f>
        <v>3.1898328683498391</v>
      </c>
      <c r="N53">
        <f>data_lastRecoveryFile!$A969-data_lastRecoveryFile!$A$925</f>
        <v>0.4399999999999995</v>
      </c>
      <c r="O53">
        <f>$C$6*data_lastRecoveryFile!$C969/$C$5</f>
        <v>-1.7917888563049853</v>
      </c>
      <c r="P53">
        <f>data_lastRecoveryFile!$F969*2*PI()/($C$4*$C$3*$C$2)</f>
        <v>-3.1264691763742021</v>
      </c>
      <c r="Q53">
        <f t="shared" si="2"/>
        <v>-37.517630116490423</v>
      </c>
      <c r="R53">
        <f>S$5+(R$5-S$5)*EXP(-TableWmot12[[#This Row],[t]]/T$5)</f>
        <v>-39.384940879283</v>
      </c>
      <c r="S53">
        <f>ABS(TableWmot12[[#This Row],[Wmot,sim]]-TableWmot12[[#This Row],[Wmot]])</f>
        <v>1.8673107627925773</v>
      </c>
      <c r="AA53">
        <f>data_lastRecoveryFile!$A1409-data_lastRecoveryFile!$A$1365</f>
        <v>0.4399999999999995</v>
      </c>
      <c r="AB53">
        <f>$C$6*data_lastRecoveryFile!$C1409/$C$5</f>
        <v>-2.7565982404692084</v>
      </c>
      <c r="AC53">
        <f>data_lastRecoveryFile!$F1409*2*PI()/($C$4*$C$3*$C$2)</f>
        <v>-5.8723931163919838</v>
      </c>
      <c r="AD53">
        <f t="shared" si="1"/>
        <v>-70.468717396703809</v>
      </c>
      <c r="AE53">
        <f>AF$5+(AE$5-AF$5)*EXP(-TableWmot13[[#This Row],[t]]/AG$5)</f>
        <v>-68.607355901563736</v>
      </c>
      <c r="AF53">
        <f>ABS(TableWmot13[[#This Row],[Wmot,sim]]-TableWmot13[[#This Row],[Wmot]])</f>
        <v>1.8613614951400734</v>
      </c>
    </row>
    <row r="54" spans="1:32" x14ac:dyDescent="0.3">
      <c r="A54">
        <f>data_lastRecoveryFile!$A392-data_lastRecoveryFile!$A$347</f>
        <v>0.44999999999999973</v>
      </c>
      <c r="B54">
        <f>$C$6*data_lastRecoveryFile!$C392/$C$5</f>
        <v>-2.7565982404692084</v>
      </c>
      <c r="C54">
        <f>data_lastRecoveryFile!$F392*2*PI()/($C$4*$C$3*$C$2)</f>
        <v>-6.1118317889645883</v>
      </c>
      <c r="D54">
        <f t="shared" si="0"/>
        <v>-73.341981467575067</v>
      </c>
      <c r="E54">
        <f>F$5+(E$5-F$5)*EXP(-TableWmot11[[#This Row],[t]]/G$5)</f>
        <v>-69.460408119578773</v>
      </c>
      <c r="F54">
        <f>ABS(TableWmot11[[#This Row],[Wmot,sim]]-TableWmot11[[#This Row],[Wmot]])</f>
        <v>3.8815733479962944</v>
      </c>
      <c r="N54">
        <f>data_lastRecoveryFile!$A970-data_lastRecoveryFile!$A$925</f>
        <v>0.44999999999999929</v>
      </c>
      <c r="O54">
        <f>$C$6*data_lastRecoveryFile!$C970/$C$5</f>
        <v>-1.7917888563049853</v>
      </c>
      <c r="P54">
        <f>data_lastRecoveryFile!$F970*2*PI()/($C$4*$C$3*$C$2)</f>
        <v>-3.1658020171285512</v>
      </c>
      <c r="Q54">
        <f t="shared" si="2"/>
        <v>-37.989624205542611</v>
      </c>
      <c r="R54">
        <f>S$5+(R$5-S$5)*EXP(-TableWmot12[[#This Row],[t]]/T$5)</f>
        <v>-39.191057333829178</v>
      </c>
      <c r="S54">
        <f>ABS(TableWmot12[[#This Row],[Wmot,sim]]-TableWmot12[[#This Row],[Wmot]])</f>
        <v>1.2014331282865669</v>
      </c>
      <c r="AA54">
        <f>data_lastRecoveryFile!$A1410-data_lastRecoveryFile!$A$1365</f>
        <v>0.44999999999999929</v>
      </c>
      <c r="AB54">
        <f>$C$6*data_lastRecoveryFile!$C1410/$C$5</f>
        <v>-2.7565982404692084</v>
      </c>
      <c r="AC54">
        <f>data_lastRecoveryFile!$F1410*2*PI()/($C$4*$C$3*$C$2)</f>
        <v>-5.8964844840832313</v>
      </c>
      <c r="AD54">
        <f t="shared" si="1"/>
        <v>-70.757813808998776</v>
      </c>
      <c r="AE54">
        <f>AF$5+(AE$5-AF$5)*EXP(-TableWmot13[[#This Row],[t]]/AG$5)</f>
        <v>-68.726680907744921</v>
      </c>
      <c r="AF54">
        <f>ABS(TableWmot13[[#This Row],[Wmot,sim]]-TableWmot13[[#This Row],[Wmot]])</f>
        <v>2.031132901253855</v>
      </c>
    </row>
    <row r="55" spans="1:32" x14ac:dyDescent="0.3">
      <c r="A55">
        <f>data_lastRecoveryFile!$A393-data_lastRecoveryFile!$A$347</f>
        <v>0.45999999999999996</v>
      </c>
      <c r="B55">
        <f>$C$6*data_lastRecoveryFile!$C393/$C$5</f>
        <v>-2.7565982404692084</v>
      </c>
      <c r="C55">
        <f>data_lastRecoveryFile!$F393*2*PI()/($C$4*$C$3*$C$2)</f>
        <v>-6.1083901650086956</v>
      </c>
      <c r="D55">
        <f t="shared" si="0"/>
        <v>-73.300681980104343</v>
      </c>
      <c r="E55">
        <f>F$5+(E$5-F$5)*EXP(-TableWmot11[[#This Row],[t]]/G$5)</f>
        <v>-69.513025704300233</v>
      </c>
      <c r="F55">
        <f>ABS(TableWmot11[[#This Row],[Wmot,sim]]-TableWmot11[[#This Row],[Wmot]])</f>
        <v>3.7876562758041104</v>
      </c>
      <c r="N55">
        <f>data_lastRecoveryFile!$A971-data_lastRecoveryFile!$A$925</f>
        <v>0.45999999999999908</v>
      </c>
      <c r="O55">
        <f>$C$6*data_lastRecoveryFile!$C971/$C$5</f>
        <v>-1.7917888563049853</v>
      </c>
      <c r="P55">
        <f>data_lastRecoveryFile!$F971*2*PI()/($C$4*$C$3*$C$2)</f>
        <v>-3.1839934559199139</v>
      </c>
      <c r="Q55">
        <f t="shared" si="2"/>
        <v>-38.207921471038965</v>
      </c>
      <c r="R55">
        <f>S$5+(R$5-S$5)*EXP(-TableWmot12[[#This Row],[t]]/T$5)</f>
        <v>-39.006282253021823</v>
      </c>
      <c r="S55">
        <f>ABS(TableWmot12[[#This Row],[Wmot,sim]]-TableWmot12[[#This Row],[Wmot]])</f>
        <v>0.79836078198285776</v>
      </c>
      <c r="AA55">
        <f>data_lastRecoveryFile!$A1411-data_lastRecoveryFile!$A$1365</f>
        <v>0.45999999999999908</v>
      </c>
      <c r="AB55">
        <f>$C$6*data_lastRecoveryFile!$C1411/$C$5</f>
        <v>-2.7565982404692084</v>
      </c>
      <c r="AC55">
        <f>data_lastRecoveryFile!$F1411*2*PI()/($C$4*$C$3*$C$2)</f>
        <v>-5.8792763643037684</v>
      </c>
      <c r="AD55">
        <f t="shared" si="1"/>
        <v>-70.551316371645214</v>
      </c>
      <c r="AE55">
        <f>AF$5+(AE$5-AF$5)*EXP(-TableWmot13[[#This Row],[t]]/AG$5)</f>
        <v>-68.838278011153022</v>
      </c>
      <c r="AF55">
        <f>ABS(TableWmot13[[#This Row],[Wmot,sim]]-TableWmot13[[#This Row],[Wmot]])</f>
        <v>1.7130383604921917</v>
      </c>
    </row>
    <row r="56" spans="1:32" x14ac:dyDescent="0.3">
      <c r="A56">
        <f>data_lastRecoveryFile!$A394-data_lastRecoveryFile!$A$347</f>
        <v>0.46999999999999975</v>
      </c>
      <c r="B56">
        <f>$C$6*data_lastRecoveryFile!$C394/$C$5</f>
        <v>-2.7565982404692084</v>
      </c>
      <c r="C56">
        <f>data_lastRecoveryFile!$F394*2*PI()/($C$4*$C$3*$C$2)</f>
        <v>-6.099540271914532</v>
      </c>
      <c r="D56">
        <f t="shared" si="0"/>
        <v>-73.194483262974387</v>
      </c>
      <c r="E56">
        <f>F$5+(E$5-F$5)*EXP(-TableWmot11[[#This Row],[t]]/G$5)</f>
        <v>-69.561133473040854</v>
      </c>
      <c r="F56">
        <f>ABS(TableWmot11[[#This Row],[Wmot,sim]]-TableWmot11[[#This Row],[Wmot]])</f>
        <v>3.6333497899335327</v>
      </c>
      <c r="N56">
        <f>data_lastRecoveryFile!$A972-data_lastRecoveryFile!$A$925</f>
        <v>0.46999999999999886</v>
      </c>
      <c r="O56">
        <f>$C$6*data_lastRecoveryFile!$C972/$C$5</f>
        <v>-1.7917888563049853</v>
      </c>
      <c r="P56">
        <f>data_lastRecoveryFile!$F972*2*PI()/($C$4*$C$3*$C$2)</f>
        <v>-3.2066098392130495</v>
      </c>
      <c r="Q56">
        <f t="shared" si="2"/>
        <v>-38.479318070556594</v>
      </c>
      <c r="R56">
        <f>S$5+(R$5-S$5)*EXP(-TableWmot12[[#This Row],[t]]/T$5)</f>
        <v>-38.830187729850977</v>
      </c>
      <c r="S56">
        <f>ABS(TableWmot12[[#This Row],[Wmot,sim]]-TableWmot12[[#This Row],[Wmot]])</f>
        <v>0.35086965929438207</v>
      </c>
      <c r="AA56">
        <f>data_lastRecoveryFile!$A1412-data_lastRecoveryFile!$A$1365</f>
        <v>0.46999999999999886</v>
      </c>
      <c r="AB56">
        <f>$C$6*data_lastRecoveryFile!$C1412/$C$5</f>
        <v>-2.7565982404692084</v>
      </c>
      <c r="AC56">
        <f>data_lastRecoveryFile!$F1412*2*PI()/($C$4*$C$3*$C$2)</f>
        <v>-5.887142934806743</v>
      </c>
      <c r="AD56">
        <f t="shared" si="1"/>
        <v>-70.645715217680916</v>
      </c>
      <c r="AE56">
        <f>AF$5+(AE$5-AF$5)*EXP(-TableWmot13[[#This Row],[t]]/AG$5)</f>
        <v>-68.942647697672626</v>
      </c>
      <c r="AF56">
        <f>ABS(TableWmot13[[#This Row],[Wmot,sim]]-TableWmot13[[#This Row],[Wmot]])</f>
        <v>1.7030675200082896</v>
      </c>
    </row>
    <row r="57" spans="1:32" x14ac:dyDescent="0.3">
      <c r="A57">
        <f>data_lastRecoveryFile!$A395-data_lastRecoveryFile!$A$347</f>
        <v>0.48</v>
      </c>
      <c r="B57">
        <f>$C$6*data_lastRecoveryFile!$C395/$C$5</f>
        <v>-2.7565982404692084</v>
      </c>
      <c r="C57">
        <f>data_lastRecoveryFile!$F395*2*PI()/($C$4*$C$3*$C$2)</f>
        <v>-6.0916737065248281</v>
      </c>
      <c r="D57">
        <f t="shared" si="0"/>
        <v>-73.10008447829793</v>
      </c>
      <c r="E57">
        <f>F$5+(E$5-F$5)*EXP(-TableWmot11[[#This Row],[t]]/G$5)</f>
        <v>-69.605117958939516</v>
      </c>
      <c r="F57">
        <f>ABS(TableWmot11[[#This Row],[Wmot,sim]]-TableWmot11[[#This Row],[Wmot]])</f>
        <v>3.4949665193584138</v>
      </c>
      <c r="N57">
        <f>data_lastRecoveryFile!$A973-data_lastRecoveryFile!$A$925</f>
        <v>0.48000000000000043</v>
      </c>
      <c r="O57">
        <f>$C$6*data_lastRecoveryFile!$C973/$C$5</f>
        <v>-1.7917888563049853</v>
      </c>
      <c r="P57">
        <f>data_lastRecoveryFile!$F973*2*PI()/($C$4*$C$3*$C$2)</f>
        <v>-3.2203763335026383</v>
      </c>
      <c r="Q57">
        <f t="shared" si="2"/>
        <v>-38.644516002031658</v>
      </c>
      <c r="R57">
        <f>S$5+(R$5-S$5)*EXP(-TableWmot12[[#This Row],[t]]/T$5)</f>
        <v>-38.662365959971183</v>
      </c>
      <c r="S57">
        <f>ABS(TableWmot12[[#This Row],[Wmot,sim]]-TableWmot12[[#This Row],[Wmot]])</f>
        <v>1.7849957939525041E-2</v>
      </c>
      <c r="AA57">
        <f>data_lastRecoveryFile!$A1413-data_lastRecoveryFile!$A$1365</f>
        <v>0.47999999999999865</v>
      </c>
      <c r="AB57">
        <f>$C$6*data_lastRecoveryFile!$C1413/$C$5</f>
        <v>-2.7565982404692084</v>
      </c>
      <c r="AC57">
        <f>data_lastRecoveryFile!$F1413*2*PI()/($C$4*$C$3*$C$2)</f>
        <v>-5.8964844840832313</v>
      </c>
      <c r="AD57">
        <f t="shared" si="1"/>
        <v>-70.757813808998776</v>
      </c>
      <c r="AE57">
        <f>AF$5+(AE$5-AF$5)*EXP(-TableWmot13[[#This Row],[t]]/AG$5)</f>
        <v>-69.040258039980188</v>
      </c>
      <c r="AF57">
        <f>ABS(TableWmot13[[#This Row],[Wmot,sim]]-TableWmot13[[#This Row],[Wmot]])</f>
        <v>1.7175557690185883</v>
      </c>
    </row>
    <row r="58" spans="1:32" x14ac:dyDescent="0.3">
      <c r="A58">
        <f>data_lastRecoveryFile!$A396-data_lastRecoveryFile!$A$347</f>
        <v>0.48999999999999977</v>
      </c>
      <c r="B58">
        <f>$C$6*data_lastRecoveryFile!$C396/$C$5</f>
        <v>-2.7565982404692084</v>
      </c>
      <c r="C58">
        <f>data_lastRecoveryFile!$F396*2*PI()/($C$4*$C$3*$C$2)</f>
        <v>-6.1029818958704256</v>
      </c>
      <c r="D58">
        <f t="shared" si="0"/>
        <v>-73.235782750445111</v>
      </c>
      <c r="E58">
        <f>F$5+(E$5-F$5)*EXP(-TableWmot11[[#This Row],[t]]/G$5)</f>
        <v>-69.645332565653021</v>
      </c>
      <c r="F58">
        <f>ABS(TableWmot11[[#This Row],[Wmot,sim]]-TableWmot11[[#This Row],[Wmot]])</f>
        <v>3.5904501847920898</v>
      </c>
      <c r="N58">
        <f>data_lastRecoveryFile!$A974-data_lastRecoveryFile!$A$925</f>
        <v>0.49000000000000021</v>
      </c>
      <c r="O58">
        <f>$C$6*data_lastRecoveryFile!$C974/$C$5</f>
        <v>-1.7917888563049853</v>
      </c>
      <c r="P58">
        <f>data_lastRecoveryFile!$F974*2*PI()/($C$4*$C$3*$C$2)</f>
        <v>-3.2174263703310135</v>
      </c>
      <c r="Q58">
        <f t="shared" si="2"/>
        <v>-38.609116443972162</v>
      </c>
      <c r="R58">
        <f>S$5+(R$5-S$5)*EXP(-TableWmot12[[#This Row],[t]]/T$5)</f>
        <v>-38.502428297297527</v>
      </c>
      <c r="S58">
        <f>ABS(TableWmot12[[#This Row],[Wmot,sim]]-TableWmot12[[#This Row],[Wmot]])</f>
        <v>0.10668814667463522</v>
      </c>
      <c r="AA58">
        <f>data_lastRecoveryFile!$A1414-data_lastRecoveryFile!$A$1365</f>
        <v>0.48999999999999844</v>
      </c>
      <c r="AB58">
        <f>$C$6*data_lastRecoveryFile!$C1414/$C$5</f>
        <v>-2.7565982404692084</v>
      </c>
      <c r="AC58">
        <f>data_lastRecoveryFile!$F1414*2*PI()/($C$4*$C$3*$C$2)</f>
        <v>-5.896976145378825</v>
      </c>
      <c r="AD58">
        <f t="shared" si="1"/>
        <v>-70.763713744545896</v>
      </c>
      <c r="AE58">
        <f>AF$5+(AE$5-AF$5)*EXP(-TableWmot13[[#This Row],[t]]/AG$5)</f>
        <v>-69.131546796736316</v>
      </c>
      <c r="AF58">
        <f>ABS(TableWmot13[[#This Row],[Wmot,sim]]-TableWmot13[[#This Row],[Wmot]])</f>
        <v>1.6321669478095799</v>
      </c>
    </row>
    <row r="59" spans="1:32" x14ac:dyDescent="0.3">
      <c r="A59">
        <f>data_lastRecoveryFile!$A397-data_lastRecoveryFile!$A$347</f>
        <v>0.5</v>
      </c>
      <c r="B59">
        <f>$C$6*data_lastRecoveryFile!$C397/$C$5</f>
        <v>-2.7565982404692084</v>
      </c>
      <c r="C59">
        <f>data_lastRecoveryFile!$F397*2*PI()/($C$4*$C$3*$C$2)</f>
        <v>-6.1074068424175065</v>
      </c>
      <c r="D59">
        <f t="shared" si="0"/>
        <v>-73.288882109010075</v>
      </c>
      <c r="E59">
        <f>F$5+(E$5-F$5)*EXP(-TableWmot11[[#This Row],[t]]/G$5)</f>
        <v>-69.68210040686067</v>
      </c>
      <c r="F59">
        <f>ABS(TableWmot11[[#This Row],[Wmot,sim]]-TableWmot11[[#This Row],[Wmot]])</f>
        <v>3.6067817021494051</v>
      </c>
      <c r="N59">
        <f>data_lastRecoveryFile!$A975-data_lastRecoveryFile!$A$925</f>
        <v>0.5</v>
      </c>
      <c r="O59">
        <f>$C$6*data_lastRecoveryFile!$C975/$C$5</f>
        <v>-1.7917888563049853</v>
      </c>
      <c r="P59">
        <f>data_lastRecoveryFile!$F975*2*PI()/($C$4*$C$3*$C$2)</f>
        <v>-3.2021848947112761</v>
      </c>
      <c r="Q59">
        <f t="shared" si="2"/>
        <v>-38.426218736535311</v>
      </c>
      <c r="R59">
        <f>S$5+(R$5-S$5)*EXP(-TableWmot12[[#This Row],[t]]/T$5)</f>
        <v>-38.3500043539686</v>
      </c>
      <c r="S59">
        <f>ABS(TableWmot12[[#This Row],[Wmot,sim]]-TableWmot12[[#This Row],[Wmot]])</f>
        <v>7.6214382566710981E-2</v>
      </c>
      <c r="AA59">
        <f>data_lastRecoveryFile!$A1415-data_lastRecoveryFile!$A$1365</f>
        <v>0.5</v>
      </c>
      <c r="AB59">
        <f>$C$6*data_lastRecoveryFile!$C1415/$C$5</f>
        <v>-2.7565982404692084</v>
      </c>
      <c r="AC59">
        <f>data_lastRecoveryFile!$F1415*2*PI()/($C$4*$C$3*$C$2)</f>
        <v>-5.8487934151096015</v>
      </c>
      <c r="AD59">
        <f t="shared" si="1"/>
        <v>-70.185520981315221</v>
      </c>
      <c r="AE59">
        <f>AF$5+(AE$5-AF$5)*EXP(-TableWmot13[[#This Row],[t]]/AG$5)</f>
        <v>-69.216923375826909</v>
      </c>
      <c r="AF59">
        <f>ABS(TableWmot13[[#This Row],[Wmot,sim]]-TableWmot13[[#This Row],[Wmot]])</f>
        <v>0.96859760548831275</v>
      </c>
    </row>
    <row r="60" spans="1:32" x14ac:dyDescent="0.3">
      <c r="A60">
        <f>data_lastRecoveryFile!$A398-data_lastRecoveryFile!$A$347</f>
        <v>0.50999999999999979</v>
      </c>
      <c r="B60">
        <f>$C$6*data_lastRecoveryFile!$C398/$C$5</f>
        <v>-2.7565982404692084</v>
      </c>
      <c r="C60">
        <f>data_lastRecoveryFile!$F398*2*PI()/($C$4*$C$3*$C$2)</f>
        <v>-6.0911820452292345</v>
      </c>
      <c r="D60">
        <f t="shared" si="0"/>
        <v>-73.09418454275081</v>
      </c>
      <c r="E60">
        <f>F$5+(E$5-F$5)*EXP(-TableWmot11[[#This Row],[t]]/G$5)</f>
        <v>-69.715716902396792</v>
      </c>
      <c r="F60">
        <f>ABS(TableWmot11[[#This Row],[Wmot,sim]]-TableWmot11[[#This Row],[Wmot]])</f>
        <v>3.3784676403540175</v>
      </c>
      <c r="N60">
        <f>data_lastRecoveryFile!$A976-data_lastRecoveryFile!$A$925</f>
        <v>0.50999999999999979</v>
      </c>
      <c r="O60">
        <f>$C$6*data_lastRecoveryFile!$C976/$C$5</f>
        <v>-1.7917888563049853</v>
      </c>
      <c r="P60">
        <f>data_lastRecoveryFile!$F976*2*PI()/($C$4*$C$3*$C$2)</f>
        <v>-3.2154597282165969</v>
      </c>
      <c r="Q60">
        <f t="shared" si="2"/>
        <v>-38.585516738599161</v>
      </c>
      <c r="R60">
        <f>S$5+(R$5-S$5)*EXP(-TableWmot12[[#This Row],[t]]/T$5)</f>
        <v>-38.204741142592653</v>
      </c>
      <c r="S60">
        <f>ABS(TableWmot12[[#This Row],[Wmot,sim]]-TableWmot12[[#This Row],[Wmot]])</f>
        <v>0.38077559600650801</v>
      </c>
      <c r="AA60">
        <f>data_lastRecoveryFile!$A1416-data_lastRecoveryFile!$A$1365</f>
        <v>0.50999999999999979</v>
      </c>
      <c r="AB60">
        <f>$C$6*data_lastRecoveryFile!$C1416/$C$5</f>
        <v>-2.7565982404692084</v>
      </c>
      <c r="AC60">
        <f>data_lastRecoveryFile!$F1416*2*PI()/($C$4*$C$3*$C$2)</f>
        <v>-5.8045439700918653</v>
      </c>
      <c r="AD60">
        <f t="shared" si="1"/>
        <v>-69.654527641102391</v>
      </c>
      <c r="AE60">
        <f>AF$5+(AE$5-AF$5)*EXP(-TableWmot13[[#This Row],[t]]/AG$5)</f>
        <v>-69.29677067045796</v>
      </c>
      <c r="AF60">
        <f>ABS(TableWmot13[[#This Row],[Wmot,sim]]-TableWmot13[[#This Row],[Wmot]])</f>
        <v>0.35775697064443079</v>
      </c>
    </row>
    <row r="61" spans="1:32" x14ac:dyDescent="0.3">
      <c r="A61">
        <f>data_lastRecoveryFile!$A399-data_lastRecoveryFile!$A$347</f>
        <v>0.52</v>
      </c>
      <c r="B61">
        <f>$C$6*data_lastRecoveryFile!$C399/$C$5</f>
        <v>-2.7565982404692084</v>
      </c>
      <c r="C61">
        <f>data_lastRecoveryFile!$F399*2*PI()/($C$4*$C$3*$C$2)</f>
        <v>-6.0120247044702486</v>
      </c>
      <c r="D61">
        <f t="shared" si="0"/>
        <v>-72.14429645364298</v>
      </c>
      <c r="E61">
        <f>F$5+(E$5-F$5)*EXP(-TableWmot11[[#This Row],[t]]/G$5)</f>
        <v>-69.746452151870571</v>
      </c>
      <c r="F61">
        <f>ABS(TableWmot11[[#This Row],[Wmot,sim]]-TableWmot11[[#This Row],[Wmot]])</f>
        <v>2.3978443017724089</v>
      </c>
      <c r="N61">
        <f>data_lastRecoveryFile!$A977-data_lastRecoveryFile!$A$925</f>
        <v>0.51999999999999957</v>
      </c>
      <c r="O61">
        <f>$C$6*data_lastRecoveryFile!$C977/$C$5</f>
        <v>-1.7917888563049853</v>
      </c>
      <c r="P61">
        <f>data_lastRecoveryFile!$F977*2*PI()/($C$4*$C$3*$C$2)</f>
        <v>-3.2370927909638518</v>
      </c>
      <c r="Q61">
        <f t="shared" si="2"/>
        <v>-38.845113491566224</v>
      </c>
      <c r="R61">
        <f>S$5+(R$5-S$5)*EXP(-TableWmot12[[#This Row],[t]]/T$5)</f>
        <v>-38.06630225879001</v>
      </c>
      <c r="S61">
        <f>ABS(TableWmot12[[#This Row],[Wmot,sim]]-TableWmot12[[#This Row],[Wmot]])</f>
        <v>0.77881123277621356</v>
      </c>
      <c r="AA61">
        <f>data_lastRecoveryFile!$A1417-data_lastRecoveryFile!$A$1365</f>
        <v>0.51999999999999957</v>
      </c>
      <c r="AB61">
        <f>$C$6*data_lastRecoveryFile!$C1417/$C$5</f>
        <v>-2.7565982404692084</v>
      </c>
      <c r="AC61">
        <f>data_lastRecoveryFile!$F1417*2*PI()/($C$4*$C$3*$C$2)</f>
        <v>-5.7804526024006186</v>
      </c>
      <c r="AD61">
        <f t="shared" si="1"/>
        <v>-69.365431228807424</v>
      </c>
      <c r="AE61">
        <f>AF$5+(AE$5-AF$5)*EXP(-TableWmot13[[#This Row],[t]]/AG$5)</f>
        <v>-69.37144677633863</v>
      </c>
      <c r="AF61">
        <f>ABS(TableWmot13[[#This Row],[Wmot,sim]]-TableWmot13[[#This Row],[Wmot]])</f>
        <v>6.0155475312058115E-3</v>
      </c>
    </row>
    <row r="62" spans="1:32" x14ac:dyDescent="0.3">
      <c r="A62">
        <f>data_lastRecoveryFile!$A400-data_lastRecoveryFile!$A$347</f>
        <v>0.5299999999999998</v>
      </c>
      <c r="B62">
        <f>$C$6*data_lastRecoveryFile!$C400/$C$5</f>
        <v>-2.7565982404692084</v>
      </c>
      <c r="C62">
        <f>data_lastRecoveryFile!$F400*2*PI()/($C$4*$C$3*$C$2)</f>
        <v>-5.9368006438494811</v>
      </c>
      <c r="D62">
        <f t="shared" si="0"/>
        <v>-71.241607726193777</v>
      </c>
      <c r="E62">
        <f>F$5+(E$5-F$5)*EXP(-TableWmot11[[#This Row],[t]]/G$5)</f>
        <v>-69.774553104844713</v>
      </c>
      <c r="F62">
        <f>ABS(TableWmot11[[#This Row],[Wmot,sim]]-TableWmot11[[#This Row],[Wmot]])</f>
        <v>1.4670546213490638</v>
      </c>
      <c r="N62">
        <f>data_lastRecoveryFile!$A978-data_lastRecoveryFile!$A$925</f>
        <v>0.52999999999999936</v>
      </c>
      <c r="O62">
        <f>$C$6*data_lastRecoveryFile!$C978/$C$5</f>
        <v>-1.7917888563049853</v>
      </c>
      <c r="P62">
        <f>data_lastRecoveryFile!$F978*2*PI()/($C$4*$C$3*$C$2)</f>
        <v>-3.2557758900281546</v>
      </c>
      <c r="Q62">
        <f t="shared" si="2"/>
        <v>-39.069310680337857</v>
      </c>
      <c r="R62">
        <f>S$5+(R$5-S$5)*EXP(-TableWmot12[[#This Row],[t]]/T$5)</f>
        <v>-37.93436710213895</v>
      </c>
      <c r="S62">
        <f>ABS(TableWmot12[[#This Row],[Wmot,sim]]-TableWmot12[[#This Row],[Wmot]])</f>
        <v>1.1349435781989072</v>
      </c>
      <c r="AA62">
        <f>data_lastRecoveryFile!$A1418-data_lastRecoveryFile!$A$1365</f>
        <v>0.52999999999999936</v>
      </c>
      <c r="AB62">
        <f>$C$6*data_lastRecoveryFile!$C1418/$C$5</f>
        <v>-2.7565982404692084</v>
      </c>
      <c r="AC62">
        <f>data_lastRecoveryFile!$F1418*2*PI()/($C$4*$C$3*$C$2)</f>
        <v>-5.7602945250741291</v>
      </c>
      <c r="AD62">
        <f t="shared" si="1"/>
        <v>-69.123534300889546</v>
      </c>
      <c r="AE62">
        <f>AF$5+(AE$5-AF$5)*EXP(-TableWmot13[[#This Row],[t]]/AG$5)</f>
        <v>-69.441286597653416</v>
      </c>
      <c r="AF62">
        <f>ABS(TableWmot13[[#This Row],[Wmot,sim]]-TableWmot13[[#This Row],[Wmot]])</f>
        <v>0.31775229676387085</v>
      </c>
    </row>
    <row r="63" spans="1:32" x14ac:dyDescent="0.3">
      <c r="A63">
        <f>data_lastRecoveryFile!$A401-data_lastRecoveryFile!$A$347</f>
        <v>0.54</v>
      </c>
      <c r="B63">
        <f>$C$6*data_lastRecoveryFile!$C401/$C$5</f>
        <v>-2.7565982404692084</v>
      </c>
      <c r="C63">
        <f>data_lastRecoveryFile!$F401*2*PI()/($C$4*$C$3*$C$2)</f>
        <v>-5.8837013108508502</v>
      </c>
      <c r="D63">
        <f t="shared" si="0"/>
        <v>-70.604415730210206</v>
      </c>
      <c r="E63">
        <f>F$5+(E$5-F$5)*EXP(-TableWmot11[[#This Row],[t]]/G$5)</f>
        <v>-69.800245545009489</v>
      </c>
      <c r="F63">
        <f>ABS(TableWmot11[[#This Row],[Wmot,sim]]-TableWmot11[[#This Row],[Wmot]])</f>
        <v>0.80417018520071792</v>
      </c>
      <c r="N63">
        <f>data_lastRecoveryFile!$A979-data_lastRecoveryFile!$A$925</f>
        <v>0.53999999999999915</v>
      </c>
      <c r="O63">
        <f>$C$6*data_lastRecoveryFile!$C979/$C$5</f>
        <v>-1.7917888563049853</v>
      </c>
      <c r="P63">
        <f>data_lastRecoveryFile!$F979*2*PI()/($C$4*$C$3*$C$2)</f>
        <v>-3.2685590632605348</v>
      </c>
      <c r="Q63">
        <f t="shared" si="2"/>
        <v>-39.222708759126419</v>
      </c>
      <c r="R63">
        <f>S$5+(R$5-S$5)*EXP(-TableWmot12[[#This Row],[t]]/T$5)</f>
        <v>-37.808630133720776</v>
      </c>
      <c r="S63">
        <f>ABS(TableWmot12[[#This Row],[Wmot,sim]]-TableWmot12[[#This Row],[Wmot]])</f>
        <v>1.4140786254056437</v>
      </c>
      <c r="AA63">
        <f>data_lastRecoveryFile!$A1419-data_lastRecoveryFile!$A$1365</f>
        <v>0.53999999999999915</v>
      </c>
      <c r="AB63">
        <f>$C$6*data_lastRecoveryFile!$C1419/$C$5</f>
        <v>-2.7565982404692084</v>
      </c>
      <c r="AC63">
        <f>data_lastRecoveryFile!$F1419*2*PI()/($C$4*$C$3*$C$2)</f>
        <v>-5.7725860370109139</v>
      </c>
      <c r="AD63">
        <f t="shared" si="1"/>
        <v>-69.271032444130967</v>
      </c>
      <c r="AE63">
        <f>AF$5+(AE$5-AF$5)*EXP(-TableWmot13[[#This Row],[t]]/AG$5)</f>
        <v>-69.506603349026008</v>
      </c>
      <c r="AF63">
        <f>ABS(TableWmot13[[#This Row],[Wmot,sim]]-TableWmot13[[#This Row],[Wmot]])</f>
        <v>0.23557090489504162</v>
      </c>
    </row>
    <row r="64" spans="1:32" x14ac:dyDescent="0.3">
      <c r="A64">
        <f>data_lastRecoveryFile!$A402-data_lastRecoveryFile!$A$347</f>
        <v>0.54999999999999982</v>
      </c>
      <c r="B64">
        <f>$C$6*data_lastRecoveryFile!$C402/$C$5</f>
        <v>-2.7565982404692084</v>
      </c>
      <c r="C64">
        <f>data_lastRecoveryFile!$F402*2*PI()/($C$4*$C$3*$C$2)</f>
        <v>-5.7863525277212142</v>
      </c>
      <c r="D64">
        <f t="shared" si="0"/>
        <v>-69.436230332654574</v>
      </c>
      <c r="E64">
        <f>F$5+(E$5-F$5)*EXP(-TableWmot11[[#This Row],[t]]/G$5)</f>
        <v>-69.82373590429475</v>
      </c>
      <c r="F64">
        <f>ABS(TableWmot11[[#This Row],[Wmot,sim]]-TableWmot11[[#This Row],[Wmot]])</f>
        <v>0.38750557164017607</v>
      </c>
      <c r="N64">
        <f>data_lastRecoveryFile!$A980-data_lastRecoveryFile!$A$925</f>
        <v>0.54999999999999893</v>
      </c>
      <c r="O64">
        <f>$C$6*data_lastRecoveryFile!$C980/$C$5</f>
        <v>-1.7917888563049853</v>
      </c>
      <c r="P64">
        <f>data_lastRecoveryFile!$F980*2*PI()/($C$4*$C$3*$C$2)</f>
        <v>-3.2179180311152811</v>
      </c>
      <c r="Q64">
        <f t="shared" si="2"/>
        <v>-38.615016373383369</v>
      </c>
      <c r="R64">
        <f>S$5+(R$5-S$5)*EXP(-TableWmot12[[#This Row],[t]]/T$5)</f>
        <v>-37.688800168544738</v>
      </c>
      <c r="S64">
        <f>ABS(TableWmot12[[#This Row],[Wmot,sim]]-TableWmot12[[#This Row],[Wmot]])</f>
        <v>0.92621620483863154</v>
      </c>
      <c r="AA64">
        <f>data_lastRecoveryFile!$A1420-data_lastRecoveryFile!$A$1365</f>
        <v>0.54999999999999893</v>
      </c>
      <c r="AB64">
        <f>$C$6*data_lastRecoveryFile!$C1420/$C$5</f>
        <v>-2.7565982404692084</v>
      </c>
      <c r="AC64">
        <f>data_lastRecoveryFile!$F1420*2*PI()/($C$4*$C$3*$C$2)</f>
        <v>-5.7165367362387167</v>
      </c>
      <c r="AD64">
        <f t="shared" si="1"/>
        <v>-68.598440834864604</v>
      </c>
      <c r="AE64">
        <f>AF$5+(AE$5-AF$5)*EXP(-TableWmot13[[#This Row],[t]]/AG$5)</f>
        <v>-69.567689960210771</v>
      </c>
      <c r="AF64">
        <f>ABS(TableWmot13[[#This Row],[Wmot,sim]]-TableWmot13[[#This Row],[Wmot]])</f>
        <v>0.96924912534616681</v>
      </c>
    </row>
    <row r="65" spans="1:32" x14ac:dyDescent="0.3">
      <c r="A65">
        <f>data_lastRecoveryFile!$A403-data_lastRecoveryFile!$A$347</f>
        <v>0.55999999999999961</v>
      </c>
      <c r="B65">
        <f>$C$6*data_lastRecoveryFile!$C403/$C$5</f>
        <v>-2.7565982404692084</v>
      </c>
      <c r="C65">
        <f>data_lastRecoveryFile!$F403*2*PI()/($C$4*$C$3*$C$2)</f>
        <v>-5.7352198347916934</v>
      </c>
      <c r="D65">
        <f t="shared" si="0"/>
        <v>-68.822638017500324</v>
      </c>
      <c r="E65">
        <f>F$5+(E$5-F$5)*EXP(-TableWmot11[[#This Row],[t]]/G$5)</f>
        <v>-69.845212921495602</v>
      </c>
      <c r="F65">
        <f>ABS(TableWmot11[[#This Row],[Wmot,sim]]-TableWmot11[[#This Row],[Wmot]])</f>
        <v>1.0225749039952774</v>
      </c>
      <c r="N65">
        <f>data_lastRecoveryFile!$A981-data_lastRecoveryFile!$A$925</f>
        <v>0.55999999999999872</v>
      </c>
      <c r="O65">
        <f>$C$6*data_lastRecoveryFile!$C981/$C$5</f>
        <v>-1.7917888563049853</v>
      </c>
      <c r="P65">
        <f>data_lastRecoveryFile!$F981*2*PI()/($C$4*$C$3*$C$2)</f>
        <v>-3.1628520539569269</v>
      </c>
      <c r="Q65">
        <f t="shared" si="2"/>
        <v>-37.954224647483123</v>
      </c>
      <c r="R65">
        <f>S$5+(R$5-S$5)*EXP(-TableWmot12[[#This Row],[t]]/T$5)</f>
        <v>-37.574599701214112</v>
      </c>
      <c r="S65">
        <f>ABS(TableWmot12[[#This Row],[Wmot,sim]]-TableWmot12[[#This Row],[Wmot]])</f>
        <v>0.37962494626901133</v>
      </c>
      <c r="AA65">
        <f>data_lastRecoveryFile!$A1421-data_lastRecoveryFile!$A$1365</f>
        <v>0.55999999999999872</v>
      </c>
      <c r="AB65">
        <f>$C$6*data_lastRecoveryFile!$C1421/$C$5</f>
        <v>-2.7565982404692084</v>
      </c>
      <c r="AC65">
        <f>data_lastRecoveryFile!$F1421*2*PI()/($C$4*$C$3*$C$2)</f>
        <v>-5.6575374779194911</v>
      </c>
      <c r="AD65">
        <f t="shared" si="1"/>
        <v>-67.890449735033897</v>
      </c>
      <c r="AE65">
        <f>AF$5+(AE$5-AF$5)*EXP(-TableWmot13[[#This Row],[t]]/AG$5)</f>
        <v>-69.624820389811461</v>
      </c>
      <c r="AF65">
        <f>ABS(TableWmot13[[#This Row],[Wmot,sim]]-TableWmot13[[#This Row],[Wmot]])</f>
        <v>1.7343706547775639</v>
      </c>
    </row>
    <row r="66" spans="1:32" x14ac:dyDescent="0.3">
      <c r="A66">
        <f>data_lastRecoveryFile!$A404-data_lastRecoveryFile!$A$347</f>
        <v>0.5699999999999994</v>
      </c>
      <c r="B66">
        <f>$C$6*data_lastRecoveryFile!$C404/$C$5</f>
        <v>-2.7565982404692084</v>
      </c>
      <c r="C66">
        <f>data_lastRecoveryFile!$F404*2*PI()/($C$4*$C$3*$C$2)</f>
        <v>-5.6698289898562768</v>
      </c>
      <c r="D66">
        <f t="shared" si="0"/>
        <v>-68.037947878275318</v>
      </c>
      <c r="E66">
        <f>F$5+(E$5-F$5)*EXP(-TableWmot11[[#This Row],[t]]/G$5)</f>
        <v>-69.864849158738465</v>
      </c>
      <c r="F66">
        <f>ABS(TableWmot11[[#This Row],[Wmot,sim]]-TableWmot11[[#This Row],[Wmot]])</f>
        <v>1.8269012804631473</v>
      </c>
      <c r="N66">
        <f>data_lastRecoveryFile!$A982-data_lastRecoveryFile!$A$925</f>
        <v>0.57000000000000028</v>
      </c>
      <c r="O66">
        <f>$C$6*data_lastRecoveryFile!$C982/$C$5</f>
        <v>-1.7917888563049853</v>
      </c>
      <c r="P66">
        <f>data_lastRecoveryFile!$F982*2*PI()/($C$4*$C$3*$C$2)</f>
        <v>-3.1107360399701971</v>
      </c>
      <c r="Q66">
        <f t="shared" si="2"/>
        <v>-37.328832479642365</v>
      </c>
      <c r="R66">
        <f>S$5+(R$5-S$5)*EXP(-TableWmot12[[#This Row],[t]]/T$5)</f>
        <v>-37.465764263271886</v>
      </c>
      <c r="S66">
        <f>ABS(TableWmot12[[#This Row],[Wmot,sim]]-TableWmot12[[#This Row],[Wmot]])</f>
        <v>0.13693178362952096</v>
      </c>
      <c r="AA66">
        <f>data_lastRecoveryFile!$A1422-data_lastRecoveryFile!$A$1365</f>
        <v>0.56999999999999851</v>
      </c>
      <c r="AB66">
        <f>$C$6*data_lastRecoveryFile!$C1422/$C$5</f>
        <v>-2.7565982404692084</v>
      </c>
      <c r="AC66">
        <f>data_lastRecoveryFile!$F1422*2*PI()/($C$4*$C$3*$C$2)</f>
        <v>-5.6118130490149705</v>
      </c>
      <c r="AD66">
        <f t="shared" si="1"/>
        <v>-67.341756588179649</v>
      </c>
      <c r="AE66">
        <f>AF$5+(AE$5-AF$5)*EXP(-TableWmot13[[#This Row],[t]]/AG$5)</f>
        <v>-69.67825085391901</v>
      </c>
      <c r="AF66">
        <f>ABS(TableWmot13[[#This Row],[Wmot,sim]]-TableWmot13[[#This Row],[Wmot]])</f>
        <v>2.3364942657393613</v>
      </c>
    </row>
    <row r="67" spans="1:32" x14ac:dyDescent="0.3">
      <c r="A67">
        <f>data_lastRecoveryFile!$A405-data_lastRecoveryFile!$A$347</f>
        <v>0.58000000000000007</v>
      </c>
      <c r="B67">
        <f>$C$6*data_lastRecoveryFile!$C405/$C$5</f>
        <v>-2.7565982404692084</v>
      </c>
      <c r="C67">
        <f>data_lastRecoveryFile!$F405*2*PI()/($C$4*$C$3*$C$2)</f>
        <v>-5.602471499738483</v>
      </c>
      <c r="D67">
        <f t="shared" si="0"/>
        <v>-67.229657996861789</v>
      </c>
      <c r="E67">
        <f>F$5+(E$5-F$5)*EXP(-TableWmot11[[#This Row],[t]]/G$5)</f>
        <v>-69.882802387971935</v>
      </c>
      <c r="F67">
        <f>ABS(TableWmot11[[#This Row],[Wmot,sim]]-TableWmot11[[#This Row],[Wmot]])</f>
        <v>2.6531443911101462</v>
      </c>
      <c r="N67">
        <f>data_lastRecoveryFile!$A983-data_lastRecoveryFile!$A$925</f>
        <v>0.58000000000000007</v>
      </c>
      <c r="O67">
        <f>$C$6*data_lastRecoveryFile!$C983/$C$5</f>
        <v>-1.7917888563049853</v>
      </c>
      <c r="P67">
        <f>data_lastRecoveryFile!$F983*2*PI()/($C$4*$C$3*$C$2)</f>
        <v>-3.0556700628118425</v>
      </c>
      <c r="Q67">
        <f t="shared" si="2"/>
        <v>-36.668040753742112</v>
      </c>
      <c r="R67">
        <f>S$5+(R$5-S$5)*EXP(-TableWmot12[[#This Row],[t]]/T$5)</f>
        <v>-37.362041810737807</v>
      </c>
      <c r="S67">
        <f>ABS(TableWmot12[[#This Row],[Wmot,sim]]-TableWmot12[[#This Row],[Wmot]])</f>
        <v>0.69400105699569536</v>
      </c>
      <c r="AA67">
        <f>data_lastRecoveryFile!$A1423-data_lastRecoveryFile!$A$1365</f>
        <v>0.58000000000000007</v>
      </c>
      <c r="AB67">
        <f>$C$6*data_lastRecoveryFile!$C1423/$C$5</f>
        <v>-2.7565982404692084</v>
      </c>
      <c r="AC67">
        <f>data_lastRecoveryFile!$F1423*2*PI()/($C$4*$C$3*$C$2)</f>
        <v>-5.6147630116752687</v>
      </c>
      <c r="AD67">
        <f t="shared" si="1"/>
        <v>-67.377156140103224</v>
      </c>
      <c r="AE67">
        <f>AF$5+(AE$5-AF$5)*EXP(-TableWmot13[[#This Row],[t]]/AG$5)</f>
        <v>-69.728220975178431</v>
      </c>
      <c r="AF67">
        <f>ABS(TableWmot13[[#This Row],[Wmot,sim]]-TableWmot13[[#This Row],[Wmot]])</f>
        <v>2.3510648350752064</v>
      </c>
    </row>
    <row r="68" spans="1:32" x14ac:dyDescent="0.3">
      <c r="A68">
        <f>data_lastRecoveryFile!$A406-data_lastRecoveryFile!$A$347</f>
        <v>0.58999999999999986</v>
      </c>
      <c r="B68">
        <f>$C$6*data_lastRecoveryFile!$C406/$C$5</f>
        <v>-2.7565982404692084</v>
      </c>
      <c r="C68">
        <f>data_lastRecoveryFile!$F406*2*PI()/($C$4*$C$3*$C$2)</f>
        <v>-5.6044381398075913</v>
      </c>
      <c r="D68">
        <f t="shared" si="0"/>
        <v>-67.253257677691096</v>
      </c>
      <c r="E68">
        <f>F$5+(E$5-F$5)*EXP(-TableWmot11[[#This Row],[t]]/G$5)</f>
        <v>-69.899216858622438</v>
      </c>
      <c r="F68">
        <f>ABS(TableWmot11[[#This Row],[Wmot,sim]]-TableWmot11[[#This Row],[Wmot]])</f>
        <v>2.6459591809313423</v>
      </c>
      <c r="N68">
        <f>data_lastRecoveryFile!$A984-data_lastRecoveryFile!$A$925</f>
        <v>0.58999999999999986</v>
      </c>
      <c r="O68">
        <f>$C$6*data_lastRecoveryFile!$C984/$C$5</f>
        <v>-1.7917888563049853</v>
      </c>
      <c r="P68">
        <f>data_lastRecoveryFile!$F984*2*PI()/($C$4*$C$3*$C$2)</f>
        <v>-3.0217454881278023</v>
      </c>
      <c r="Q68">
        <f t="shared" si="2"/>
        <v>-36.260945857533628</v>
      </c>
      <c r="R68">
        <f>S$5+(R$5-S$5)*EXP(-TableWmot12[[#This Row],[t]]/T$5)</f>
        <v>-37.26319214041812</v>
      </c>
      <c r="S68">
        <f>ABS(TableWmot12[[#This Row],[Wmot,sim]]-TableWmot12[[#This Row],[Wmot]])</f>
        <v>1.0022462828844922</v>
      </c>
      <c r="AA68">
        <f>data_lastRecoveryFile!$A1424-data_lastRecoveryFile!$A$1365</f>
        <v>0.58999999999999986</v>
      </c>
      <c r="AB68">
        <f>$C$6*data_lastRecoveryFile!$C1424/$C$5</f>
        <v>-2.7565982404692084</v>
      </c>
      <c r="AC68">
        <f>data_lastRecoveryFile!$F1424*2*PI()/($C$4*$C$3*$C$2)</f>
        <v>-5.7170283975343112</v>
      </c>
      <c r="AD68">
        <f t="shared" si="1"/>
        <v>-68.604340770411739</v>
      </c>
      <c r="AE68">
        <f>AF$5+(AE$5-AF$5)*EXP(-TableWmot13[[#This Row],[t]]/AG$5)</f>
        <v>-69.774954857438061</v>
      </c>
      <c r="AF68">
        <f>ABS(TableWmot13[[#This Row],[Wmot,sim]]-TableWmot13[[#This Row],[Wmot]])</f>
        <v>1.1706140870263226</v>
      </c>
    </row>
    <row r="69" spans="1:32" x14ac:dyDescent="0.3">
      <c r="A69">
        <f>data_lastRecoveryFile!$A407-data_lastRecoveryFile!$A$347</f>
        <v>0.59999999999999964</v>
      </c>
      <c r="B69">
        <f>$C$6*data_lastRecoveryFile!$C407/$C$5</f>
        <v>-2.7565982404692084</v>
      </c>
      <c r="C69">
        <f>data_lastRecoveryFile!$F407*2*PI()/($C$4*$C$3*$C$2)</f>
        <v>-5.6157463342664578</v>
      </c>
      <c r="D69">
        <f t="shared" si="0"/>
        <v>-67.388956011197493</v>
      </c>
      <c r="E69">
        <f>F$5+(E$5-F$5)*EXP(-TableWmot11[[#This Row],[t]]/G$5)</f>
        <v>-69.914224456600095</v>
      </c>
      <c r="F69">
        <f>ABS(TableWmot11[[#This Row],[Wmot,sim]]-TableWmot11[[#This Row],[Wmot]])</f>
        <v>2.5252684454026024</v>
      </c>
      <c r="N69">
        <f>data_lastRecoveryFile!$A985-data_lastRecoveryFile!$A$925</f>
        <v>0.59999999999999964</v>
      </c>
      <c r="O69">
        <f>$C$6*data_lastRecoveryFile!$C985/$C$5</f>
        <v>-1.7917888563049853</v>
      </c>
      <c r="P69">
        <f>data_lastRecoveryFile!$F985*2*PI()/($C$4*$C$3*$C$2)</f>
        <v>-2.9833959684306617</v>
      </c>
      <c r="Q69">
        <f t="shared" si="2"/>
        <v>-35.80075162116794</v>
      </c>
      <c r="R69">
        <f>S$5+(R$5-S$5)*EXP(-TableWmot12[[#This Row],[t]]/T$5)</f>
        <v>-37.168986333636802</v>
      </c>
      <c r="S69">
        <f>ABS(TableWmot12[[#This Row],[Wmot,sim]]-TableWmot12[[#This Row],[Wmot]])</f>
        <v>1.3682347124688619</v>
      </c>
      <c r="AA69">
        <f>data_lastRecoveryFile!$A1425-data_lastRecoveryFile!$A$1365</f>
        <v>0.59999999999999964</v>
      </c>
      <c r="AB69">
        <f>$C$6*data_lastRecoveryFile!$C1425/$C$5</f>
        <v>-2.7565982404692084</v>
      </c>
      <c r="AC69">
        <f>data_lastRecoveryFile!$F1425*2*PI()/($C$4*$C$3*$C$2)</f>
        <v>-5.8183104608021647</v>
      </c>
      <c r="AD69">
        <f t="shared" si="1"/>
        <v>-69.81972552962597</v>
      </c>
      <c r="AE69">
        <f>AF$5+(AE$5-AF$5)*EXP(-TableWmot13[[#This Row],[t]]/AG$5)</f>
        <v>-69.818662090800956</v>
      </c>
      <c r="AF69">
        <f>ABS(TableWmot13[[#This Row],[Wmot,sim]]-TableWmot13[[#This Row],[Wmot]])</f>
        <v>1.0634388250139182E-3</v>
      </c>
    </row>
    <row r="70" spans="1:32" x14ac:dyDescent="0.3">
      <c r="A70">
        <f>data_lastRecoveryFile!$A408-data_lastRecoveryFile!$A$347</f>
        <v>0.60999999999999943</v>
      </c>
      <c r="B70">
        <f>$C$6*data_lastRecoveryFile!$C408/$C$5</f>
        <v>-2.7565982404692084</v>
      </c>
      <c r="C70">
        <f>data_lastRecoveryFile!$F408*2*PI()/($C$4*$C$3*$C$2)</f>
        <v>-5.6245962222473516</v>
      </c>
      <c r="D70">
        <f t="shared" si="0"/>
        <v>-67.495154666968219</v>
      </c>
      <c r="E70">
        <f>F$5+(E$5-F$5)*EXP(-TableWmot11[[#This Row],[t]]/G$5)</f>
        <v>-69.927945763966889</v>
      </c>
      <c r="F70">
        <f>ABS(TableWmot11[[#This Row],[Wmot,sim]]-TableWmot11[[#This Row],[Wmot]])</f>
        <v>2.4327910969986704</v>
      </c>
      <c r="N70">
        <f>data_lastRecoveryFile!$A986-data_lastRecoveryFile!$A$925</f>
        <v>0.60999999999999943</v>
      </c>
      <c r="O70">
        <f>$C$6*data_lastRecoveryFile!$C986/$C$5</f>
        <v>-1.7917888563049853</v>
      </c>
      <c r="P70">
        <f>data_lastRecoveryFile!$F986*2*PI()/($C$4*$C$3*$C$2)</f>
        <v>-2.9519296956226513</v>
      </c>
      <c r="Q70">
        <f t="shared" si="2"/>
        <v>-35.423156347471817</v>
      </c>
      <c r="R70">
        <f>S$5+(R$5-S$5)*EXP(-TableWmot12[[#This Row],[t]]/T$5)</f>
        <v>-37.079206226099593</v>
      </c>
      <c r="S70">
        <f>ABS(TableWmot12[[#This Row],[Wmot,sim]]-TableWmot12[[#This Row],[Wmot]])</f>
        <v>1.6560498786277762</v>
      </c>
      <c r="AA70">
        <f>data_lastRecoveryFile!$A1426-data_lastRecoveryFile!$A$1365</f>
        <v>0.60999999999999943</v>
      </c>
      <c r="AB70">
        <f>$C$6*data_lastRecoveryFile!$C1426/$C$5</f>
        <v>-2.7565982404692084</v>
      </c>
      <c r="AC70">
        <f>data_lastRecoveryFile!$F1426*2*PI()/($C$4*$C$3*$C$2)</f>
        <v>-5.9309007185288847</v>
      </c>
      <c r="AD70">
        <f t="shared" si="1"/>
        <v>-71.170808622346613</v>
      </c>
      <c r="AE70">
        <f>AF$5+(AE$5-AF$5)*EXP(-TableWmot13[[#This Row],[t]]/AG$5)</f>
        <v>-69.859538691585499</v>
      </c>
      <c r="AF70">
        <f>ABS(TableWmot13[[#This Row],[Wmot,sim]]-TableWmot13[[#This Row],[Wmot]])</f>
        <v>1.3112699307611138</v>
      </c>
    </row>
    <row r="71" spans="1:32" x14ac:dyDescent="0.3">
      <c r="A71">
        <f>data_lastRecoveryFile!$A409-data_lastRecoveryFile!$A$347</f>
        <v>0.62000000000000011</v>
      </c>
      <c r="B71">
        <f>$C$6*data_lastRecoveryFile!$C409/$C$5</f>
        <v>-2.7565982404692084</v>
      </c>
      <c r="C71">
        <f>data_lastRecoveryFile!$F409*2*PI()/($C$4*$C$3*$C$2)</f>
        <v>-5.6201712757002698</v>
      </c>
      <c r="D71">
        <f t="shared" si="0"/>
        <v>-67.442055308403241</v>
      </c>
      <c r="E71">
        <f>F$5+(E$5-F$5)*EXP(-TableWmot11[[#This Row],[t]]/G$5)</f>
        <v>-69.940491027781547</v>
      </c>
      <c r="F71">
        <f>ABS(TableWmot11[[#This Row],[Wmot,sim]]-TableWmot11[[#This Row],[Wmot]])</f>
        <v>2.4984357193783069</v>
      </c>
      <c r="N71">
        <f>data_lastRecoveryFile!$A987-data_lastRecoveryFile!$A$925</f>
        <v>0.61999999999999922</v>
      </c>
      <c r="O71">
        <f>$C$6*data_lastRecoveryFile!$C987/$C$5</f>
        <v>-1.7917888563049853</v>
      </c>
      <c r="P71">
        <f>data_lastRecoveryFile!$F987*2*PI()/($C$4*$C$3*$C$2)</f>
        <v>-2.93226327550114</v>
      </c>
      <c r="Q71">
        <f t="shared" si="2"/>
        <v>-35.187159306013683</v>
      </c>
      <c r="R71">
        <f>S$5+(R$5-S$5)*EXP(-TableWmot12[[#This Row],[t]]/T$5)</f>
        <v>-36.993643902663372</v>
      </c>
      <c r="S71">
        <f>ABS(TableWmot12[[#This Row],[Wmot,sim]]-TableWmot12[[#This Row],[Wmot]])</f>
        <v>1.806484596649689</v>
      </c>
      <c r="AA71">
        <f>data_lastRecoveryFile!$A1427-data_lastRecoveryFile!$A$1365</f>
        <v>0.61999999999999922</v>
      </c>
      <c r="AB71">
        <f>$C$6*data_lastRecoveryFile!$C1427/$C$5</f>
        <v>-2.7565982404692084</v>
      </c>
      <c r="AC71">
        <f>data_lastRecoveryFile!$F1427*2*PI()/($C$4*$C$3*$C$2)</f>
        <v>-6.0164496459040606</v>
      </c>
      <c r="AD71">
        <f t="shared" si="1"/>
        <v>-72.197395750848727</v>
      </c>
      <c r="AE71">
        <f>AF$5+(AE$5-AF$5)*EXP(-TableWmot13[[#This Row],[t]]/AG$5)</f>
        <v>-69.897767981410951</v>
      </c>
      <c r="AF71">
        <f>ABS(TableWmot13[[#This Row],[Wmot,sim]]-TableWmot13[[#This Row],[Wmot]])</f>
        <v>2.2996277694377767</v>
      </c>
    </row>
    <row r="72" spans="1:32" x14ac:dyDescent="0.3">
      <c r="A72">
        <f>data_lastRecoveryFile!$A410-data_lastRecoveryFile!$A$347</f>
        <v>0.62999999999999989</v>
      </c>
      <c r="B72">
        <f>$C$6*data_lastRecoveryFile!$C410/$C$5</f>
        <v>-2.7565982404692084</v>
      </c>
      <c r="C72">
        <f>data_lastRecoveryFile!$F410*2*PI()/($C$4*$C$3*$C$2)</f>
        <v>-5.6162379955620523</v>
      </c>
      <c r="D72">
        <f t="shared" si="0"/>
        <v>-67.394855946744627</v>
      </c>
      <c r="E72">
        <f>F$5+(E$5-F$5)*EXP(-TableWmot11[[#This Row],[t]]/G$5)</f>
        <v>-69.95196104590535</v>
      </c>
      <c r="F72">
        <f>ABS(TableWmot11[[#This Row],[Wmot,sim]]-TableWmot11[[#This Row],[Wmot]])</f>
        <v>2.5571050991607223</v>
      </c>
      <c r="N72">
        <f>data_lastRecoveryFile!$A988-data_lastRecoveryFile!$A$925</f>
        <v>0.62999999999999901</v>
      </c>
      <c r="O72">
        <f>$C$6*data_lastRecoveryFile!$C988/$C$5</f>
        <v>-1.7917888563049853</v>
      </c>
      <c r="P72">
        <f>data_lastRecoveryFile!$F988*2*PI()/($C$4*$C$3*$C$2)</f>
        <v>-2.9204634233259679</v>
      </c>
      <c r="Q72">
        <f t="shared" si="2"/>
        <v>-35.045561079911614</v>
      </c>
      <c r="R72">
        <f>S$5+(R$5-S$5)*EXP(-TableWmot12[[#This Row],[t]]/T$5)</f>
        <v>-36.912101215840799</v>
      </c>
      <c r="S72">
        <f>ABS(TableWmot12[[#This Row],[Wmot,sim]]-TableWmot12[[#This Row],[Wmot]])</f>
        <v>1.8665401359291849</v>
      </c>
      <c r="AA72">
        <f>data_lastRecoveryFile!$A1428-data_lastRecoveryFile!$A$1365</f>
        <v>0.62999999999999901</v>
      </c>
      <c r="AB72">
        <f>$C$6*data_lastRecoveryFile!$C1428/$C$5</f>
        <v>-2.7565982404692084</v>
      </c>
      <c r="AC72">
        <f>data_lastRecoveryFile!$F1428*2*PI()/($C$4*$C$3*$C$2)</f>
        <v>-6.0415243361864963</v>
      </c>
      <c r="AD72">
        <f t="shared" si="1"/>
        <v>-72.498292034237949</v>
      </c>
      <c r="AE72">
        <f>AF$5+(AE$5-AF$5)*EXP(-TableWmot13[[#This Row],[t]]/AG$5)</f>
        <v>-69.933521409350362</v>
      </c>
      <c r="AF72">
        <f>ABS(TableWmot13[[#This Row],[Wmot,sim]]-TableWmot13[[#This Row],[Wmot]])</f>
        <v>2.5647706248875863</v>
      </c>
    </row>
    <row r="73" spans="1:32" x14ac:dyDescent="0.3">
      <c r="A73">
        <f>data_lastRecoveryFile!$A411-data_lastRecoveryFile!$A$347</f>
        <v>0.63999999999999968</v>
      </c>
      <c r="B73">
        <f>$C$6*data_lastRecoveryFile!$C411/$C$5</f>
        <v>-2.7565982404692084</v>
      </c>
      <c r="C73">
        <f>data_lastRecoveryFile!$F411*2*PI()/($C$4*$C$3*$C$2)</f>
        <v>-5.616729651744377</v>
      </c>
      <c r="D73">
        <f t="shared" ref="D73:D136" si="3">C73*$C$3</f>
        <v>-67.400755820932517</v>
      </c>
      <c r="E73">
        <f>F$5+(E$5-F$5)*EXP(-TableWmot11[[#This Row],[t]]/G$5)</f>
        <v>-69.962447976886153</v>
      </c>
      <c r="F73">
        <f>ABS(TableWmot11[[#This Row],[Wmot,sim]]-TableWmot11[[#This Row],[Wmot]])</f>
        <v>2.5616921559536365</v>
      </c>
      <c r="N73">
        <f>data_lastRecoveryFile!$A989-data_lastRecoveryFile!$A$925</f>
        <v>0.63999999999999879</v>
      </c>
      <c r="O73">
        <f>$C$6*data_lastRecoveryFile!$C989/$C$5</f>
        <v>-1.7917888563049853</v>
      </c>
      <c r="P73">
        <f>data_lastRecoveryFile!$F989*2*PI()/($C$4*$C$3*$C$2)</f>
        <v>-2.8771972983427858</v>
      </c>
      <c r="Q73">
        <f t="shared" ref="Q73:Q136" si="4">P73*$C$3</f>
        <v>-34.52636758011343</v>
      </c>
      <c r="R73">
        <f>S$5+(R$5-S$5)*EXP(-TableWmot12[[#This Row],[t]]/T$5)</f>
        <v>-36.834389326925091</v>
      </c>
      <c r="S73">
        <f>ABS(TableWmot12[[#This Row],[Wmot,sim]]-TableWmot12[[#This Row],[Wmot]])</f>
        <v>2.3080217468116615</v>
      </c>
      <c r="AA73">
        <f>data_lastRecoveryFile!$A1429-data_lastRecoveryFile!$A$1365</f>
        <v>0.63999999999999879</v>
      </c>
      <c r="AB73">
        <f>$C$6*data_lastRecoveryFile!$C1429/$C$5</f>
        <v>-2.7565982404692084</v>
      </c>
      <c r="AC73">
        <f>data_lastRecoveryFile!$F1429*2*PI()/($C$4*$C$3*$C$2)</f>
        <v>-6.0454576163247129</v>
      </c>
      <c r="AD73">
        <f t="shared" ref="AD73:AD136" si="5">AC73*$C$3</f>
        <v>-72.545491395896562</v>
      </c>
      <c r="AE73">
        <f>AF$5+(AE$5-AF$5)*EXP(-TableWmot13[[#This Row],[t]]/AG$5)</f>
        <v>-69.966959320838015</v>
      </c>
      <c r="AF73">
        <f>ABS(TableWmot13[[#This Row],[Wmot,sim]]-TableWmot13[[#This Row],[Wmot]])</f>
        <v>2.578532075058547</v>
      </c>
    </row>
    <row r="74" spans="1:32" x14ac:dyDescent="0.3">
      <c r="A74">
        <f>data_lastRecoveryFile!$A412-data_lastRecoveryFile!$A$347</f>
        <v>0.64999999999999947</v>
      </c>
      <c r="B74">
        <f>$C$6*data_lastRecoveryFile!$C412/$C$5</f>
        <v>-2.7565982404692084</v>
      </c>
      <c r="C74">
        <f>data_lastRecoveryFile!$F412*2*PI()/($C$4*$C$3*$C$2)</f>
        <v>-5.619679619517945</v>
      </c>
      <c r="D74">
        <f t="shared" si="3"/>
        <v>-67.436155434215337</v>
      </c>
      <c r="E74">
        <f>F$5+(E$5-F$5)*EXP(-TableWmot11[[#This Row],[t]]/G$5)</f>
        <v>-69.972036080427856</v>
      </c>
      <c r="F74">
        <f>ABS(TableWmot11[[#This Row],[Wmot,sim]]-TableWmot11[[#This Row],[Wmot]])</f>
        <v>2.5358806462125187</v>
      </c>
      <c r="N74">
        <f>data_lastRecoveryFile!$A990-data_lastRecoveryFile!$A$925</f>
        <v>0.65000000000000036</v>
      </c>
      <c r="O74">
        <f>$C$6*data_lastRecoveryFile!$C990/$C$5</f>
        <v>-1.7917888563049853</v>
      </c>
      <c r="P74">
        <f>data_lastRecoveryFile!$F990*2*PI()/($C$4*$C$3*$C$2)</f>
        <v>-2.8245896240831154</v>
      </c>
      <c r="Q74">
        <f t="shared" si="4"/>
        <v>-33.895075488997385</v>
      </c>
      <c r="R74">
        <f>S$5+(R$5-S$5)*EXP(-TableWmot12[[#This Row],[t]]/T$5)</f>
        <v>-36.760328268672403</v>
      </c>
      <c r="S74">
        <f>ABS(TableWmot12[[#This Row],[Wmot,sim]]-TableWmot12[[#This Row],[Wmot]])</f>
        <v>2.8652527796750178</v>
      </c>
      <c r="AA74">
        <f>data_lastRecoveryFile!$A1430-data_lastRecoveryFile!$A$1365</f>
        <v>0.64999999999999858</v>
      </c>
      <c r="AB74">
        <f>$C$6*data_lastRecoveryFile!$C1430/$C$5</f>
        <v>-2.7565982404692084</v>
      </c>
      <c r="AC74">
        <f>data_lastRecoveryFile!$F1430*2*PI()/($C$4*$C$3*$C$2)</f>
        <v>-6.0252995389982233</v>
      </c>
      <c r="AD74">
        <f t="shared" si="5"/>
        <v>-72.303594467978684</v>
      </c>
      <c r="AE74">
        <f>AF$5+(AE$5-AF$5)*EXP(-TableWmot13[[#This Row],[t]]/AG$5)</f>
        <v>-69.998231676779668</v>
      </c>
      <c r="AF74">
        <f>ABS(TableWmot13[[#This Row],[Wmot,sim]]-TableWmot13[[#This Row],[Wmot]])</f>
        <v>2.3053627911990162</v>
      </c>
    </row>
    <row r="75" spans="1:32" x14ac:dyDescent="0.3">
      <c r="A75">
        <f>data_lastRecoveryFile!$A413-data_lastRecoveryFile!$A$347</f>
        <v>0.66000000000000014</v>
      </c>
      <c r="B75">
        <f>$C$6*data_lastRecoveryFile!$C413/$C$5</f>
        <v>-2.7565982404692084</v>
      </c>
      <c r="C75">
        <f>data_lastRecoveryFile!$F413*2*PI()/($C$4*$C$3*$C$2)</f>
        <v>-5.616729651744377</v>
      </c>
      <c r="D75">
        <f t="shared" si="3"/>
        <v>-67.400755820932517</v>
      </c>
      <c r="E75">
        <f>F$5+(E$5-F$5)*EXP(-TableWmot11[[#This Row],[t]]/G$5)</f>
        <v>-69.980802394394715</v>
      </c>
      <c r="F75">
        <f>ABS(TableWmot11[[#This Row],[Wmot,sim]]-TableWmot11[[#This Row],[Wmot]])</f>
        <v>2.580046573462198</v>
      </c>
      <c r="N75">
        <f>data_lastRecoveryFile!$A991-data_lastRecoveryFile!$A$925</f>
        <v>0.66000000000000014</v>
      </c>
      <c r="O75">
        <f>$C$6*data_lastRecoveryFile!$C991/$C$5</f>
        <v>-1.7917888563049853</v>
      </c>
      <c r="P75">
        <f>data_lastRecoveryFile!$F991*2*PI()/($C$4*$C$3*$C$2)</f>
        <v>-2.7764068938138919</v>
      </c>
      <c r="Q75">
        <f t="shared" si="4"/>
        <v>-33.316882725766703</v>
      </c>
      <c r="R75">
        <f>S$5+(R$5-S$5)*EXP(-TableWmot12[[#This Row],[t]]/T$5)</f>
        <v>-36.689746528528936</v>
      </c>
      <c r="S75">
        <f>ABS(TableWmot12[[#This Row],[Wmot,sim]]-TableWmot12[[#This Row],[Wmot]])</f>
        <v>3.3728638027622324</v>
      </c>
      <c r="AA75">
        <f>data_lastRecoveryFile!$A1431-data_lastRecoveryFile!$A$1365</f>
        <v>0.65999999999999837</v>
      </c>
      <c r="AB75">
        <f>$C$6*data_lastRecoveryFile!$C1431/$C$5</f>
        <v>-2.7565982404692084</v>
      </c>
      <c r="AC75">
        <f>data_lastRecoveryFile!$F1431*2*PI()/($C$4*$C$3*$C$2)</f>
        <v>-5.9972748860554903</v>
      </c>
      <c r="AD75">
        <f t="shared" si="5"/>
        <v>-71.967298632665887</v>
      </c>
      <c r="AE75">
        <f>AF$5+(AE$5-AF$5)*EXP(-TableWmot13[[#This Row],[t]]/AG$5)</f>
        <v>-70.02747872609082</v>
      </c>
      <c r="AF75">
        <f>ABS(TableWmot13[[#This Row],[Wmot,sim]]-TableWmot13[[#This Row],[Wmot]])</f>
        <v>1.9398199065750674</v>
      </c>
    </row>
    <row r="76" spans="1:32" x14ac:dyDescent="0.3">
      <c r="A76">
        <f>data_lastRecoveryFile!$A414-data_lastRecoveryFile!$A$347</f>
        <v>0.66999999999999993</v>
      </c>
      <c r="B76">
        <f>$C$6*data_lastRecoveryFile!$C414/$C$5</f>
        <v>-2.7565982404692084</v>
      </c>
      <c r="C76">
        <f>data_lastRecoveryFile!$F414*2*PI()/($C$4*$C$3*$C$2)</f>
        <v>-5.6575374779194911</v>
      </c>
      <c r="D76">
        <f t="shared" si="3"/>
        <v>-67.890449735033897</v>
      </c>
      <c r="E76">
        <f>F$5+(E$5-F$5)*EXP(-TableWmot11[[#This Row],[t]]/G$5)</f>
        <v>-69.988817353790083</v>
      </c>
      <c r="F76">
        <f>ABS(TableWmot11[[#This Row],[Wmot,sim]]-TableWmot11[[#This Row],[Wmot]])</f>
        <v>2.0983676187561855</v>
      </c>
      <c r="N76">
        <f>data_lastRecoveryFile!$A992-data_lastRecoveryFile!$A$925</f>
        <v>0.66999999999999993</v>
      </c>
      <c r="O76">
        <f>$C$6*data_lastRecoveryFile!$C992/$C$5</f>
        <v>-1.7917888563049853</v>
      </c>
      <c r="P76">
        <f>data_lastRecoveryFile!$F992*2*PI()/($C$4*$C$3*$C$2)</f>
        <v>-2.7355990717293936</v>
      </c>
      <c r="Q76">
        <f t="shared" si="4"/>
        <v>-32.827188860752727</v>
      </c>
      <c r="R76">
        <f>S$5+(R$5-S$5)*EXP(-TableWmot12[[#This Row],[t]]/T$5)</f>
        <v>-36.622480651437577</v>
      </c>
      <c r="S76">
        <f>ABS(TableWmot12[[#This Row],[Wmot,sim]]-TableWmot12[[#This Row],[Wmot]])</f>
        <v>3.7952917906848498</v>
      </c>
      <c r="AA76">
        <f>data_lastRecoveryFile!$A1432-data_lastRecoveryFile!$A$1365</f>
        <v>0.66999999999999993</v>
      </c>
      <c r="AB76">
        <f>$C$6*data_lastRecoveryFile!$C1432/$C$5</f>
        <v>-2.7565982404692084</v>
      </c>
      <c r="AC76">
        <f>data_lastRecoveryFile!$F1432*2*PI()/($C$4*$C$3*$C$2)</f>
        <v>-5.9933416059172719</v>
      </c>
      <c r="AD76">
        <f t="shared" si="5"/>
        <v>-71.92009927100726</v>
      </c>
      <c r="AE76">
        <f>AF$5+(AE$5-AF$5)*EXP(-TableWmot13[[#This Row],[t]]/AG$5)</f>
        <v>-70.054831634679019</v>
      </c>
      <c r="AF76">
        <f>ABS(TableWmot13[[#This Row],[Wmot,sim]]-TableWmot13[[#This Row],[Wmot]])</f>
        <v>1.865267636328241</v>
      </c>
    </row>
    <row r="77" spans="1:32" x14ac:dyDescent="0.3">
      <c r="A77">
        <f>data_lastRecoveryFile!$A415-data_lastRecoveryFile!$A$347</f>
        <v>0.67999999999999972</v>
      </c>
      <c r="B77">
        <f>$C$6*data_lastRecoveryFile!$C415/$C$5</f>
        <v>-2.7565982404692084</v>
      </c>
      <c r="C77">
        <f>data_lastRecoveryFile!$F415*2*PI()/($C$4*$C$3*$C$2)</f>
        <v>-5.7666861116903192</v>
      </c>
      <c r="D77">
        <f t="shared" si="3"/>
        <v>-69.20023334028383</v>
      </c>
      <c r="E77">
        <f>F$5+(E$5-F$5)*EXP(-TableWmot11[[#This Row],[t]]/G$5)</f>
        <v>-69.996145356683016</v>
      </c>
      <c r="F77">
        <f>ABS(TableWmot11[[#This Row],[Wmot,sim]]-TableWmot11[[#This Row],[Wmot]])</f>
        <v>0.79591201639918552</v>
      </c>
      <c r="N77">
        <f>data_lastRecoveryFile!$A993-data_lastRecoveryFile!$A$925</f>
        <v>0.67999999999999972</v>
      </c>
      <c r="O77">
        <f>$C$6*data_lastRecoveryFile!$C993/$C$5</f>
        <v>-1.7917888563049853</v>
      </c>
      <c r="P77">
        <f>data_lastRecoveryFile!$F993*2*PI()/($C$4*$C$3*$C$2)</f>
        <v>-2.754773831577964</v>
      </c>
      <c r="Q77">
        <f t="shared" si="4"/>
        <v>-33.057285978935568</v>
      </c>
      <c r="R77">
        <f>S$5+(R$5-S$5)*EXP(-TableWmot12[[#This Row],[t]]/T$5)</f>
        <v>-36.558374861304436</v>
      </c>
      <c r="S77">
        <f>ABS(TableWmot12[[#This Row],[Wmot,sim]]-TableWmot12[[#This Row],[Wmot]])</f>
        <v>3.5010888823688688</v>
      </c>
      <c r="AA77">
        <f>data_lastRecoveryFile!$A1433-data_lastRecoveryFile!$A$1365</f>
        <v>0.67999999999999972</v>
      </c>
      <c r="AB77">
        <f>$C$6*data_lastRecoveryFile!$C1433/$C$5</f>
        <v>-2.7565982404692084</v>
      </c>
      <c r="AC77">
        <f>data_lastRecoveryFile!$F1433*2*PI()/($C$4*$C$3*$C$2)</f>
        <v>-5.9967832298731647</v>
      </c>
      <c r="AD77">
        <f t="shared" si="5"/>
        <v>-71.961398758477969</v>
      </c>
      <c r="AE77">
        <f>AF$5+(AE$5-AF$5)*EXP(-TableWmot13[[#This Row],[t]]/AG$5)</f>
        <v>-70.080413073690991</v>
      </c>
      <c r="AF77">
        <f>ABS(TableWmot13[[#This Row],[Wmot,sim]]-TableWmot13[[#This Row],[Wmot]])</f>
        <v>1.8809856847869781</v>
      </c>
    </row>
    <row r="78" spans="1:32" x14ac:dyDescent="0.3">
      <c r="A78">
        <f>data_lastRecoveryFile!$A416-data_lastRecoveryFile!$A$347</f>
        <v>0.6899999999999995</v>
      </c>
      <c r="B78">
        <f>$C$6*data_lastRecoveryFile!$C416/$C$5</f>
        <v>-2.7565982404692084</v>
      </c>
      <c r="C78">
        <f>data_lastRecoveryFile!$F416*2*PI()/($C$4*$C$3*$C$2)</f>
        <v>-5.887142934806743</v>
      </c>
      <c r="D78">
        <f t="shared" si="3"/>
        <v>-70.645715217680916</v>
      </c>
      <c r="E78">
        <f>F$5+(E$5-F$5)*EXP(-TableWmot11[[#This Row],[t]]/G$5)</f>
        <v>-70.00284528162959</v>
      </c>
      <c r="F78">
        <f>ABS(TableWmot11[[#This Row],[Wmot,sim]]-TableWmot11[[#This Row],[Wmot]])</f>
        <v>0.64286993605132636</v>
      </c>
      <c r="N78">
        <f>data_lastRecoveryFile!$A994-data_lastRecoveryFile!$A$925</f>
        <v>0.6899999999999995</v>
      </c>
      <c r="O78">
        <f>$C$6*data_lastRecoveryFile!$C994/$C$5</f>
        <v>-1.7917888563049853</v>
      </c>
      <c r="P78">
        <f>data_lastRecoveryFile!$F994*2*PI()/($C$4*$C$3*$C$2)</f>
        <v>-2.7783735359283082</v>
      </c>
      <c r="Q78">
        <f t="shared" si="4"/>
        <v>-33.340482431139698</v>
      </c>
      <c r="R78">
        <f>S$5+(R$5-S$5)*EXP(-TableWmot12[[#This Row],[t]]/T$5)</f>
        <v>-36.497280700248396</v>
      </c>
      <c r="S78">
        <f>ABS(TableWmot12[[#This Row],[Wmot,sim]]-TableWmot12[[#This Row],[Wmot]])</f>
        <v>3.1567982691086982</v>
      </c>
      <c r="AA78">
        <f>data_lastRecoveryFile!$A1434-data_lastRecoveryFile!$A$1365</f>
        <v>0.6899999999999995</v>
      </c>
      <c r="AB78">
        <f>$C$6*data_lastRecoveryFile!$C1434/$C$5</f>
        <v>-2.7565982404692084</v>
      </c>
      <c r="AC78">
        <f>data_lastRecoveryFile!$F1434*2*PI()/($C$4*$C$3*$C$2)</f>
        <v>-5.9972748860554903</v>
      </c>
      <c r="AD78">
        <f t="shared" si="5"/>
        <v>-71.967298632665887</v>
      </c>
      <c r="AE78">
        <f>AF$5+(AE$5-AF$5)*EXP(-TableWmot13[[#This Row],[t]]/AG$5)</f>
        <v>-70.104337769663047</v>
      </c>
      <c r="AF78">
        <f>ABS(TableWmot13[[#This Row],[Wmot,sim]]-TableWmot13[[#This Row],[Wmot]])</f>
        <v>1.86296086300284</v>
      </c>
    </row>
    <row r="79" spans="1:32" x14ac:dyDescent="0.3">
      <c r="A79">
        <f>data_lastRecoveryFile!$A417-data_lastRecoveryFile!$A$347</f>
        <v>0.70000000000000018</v>
      </c>
      <c r="B79">
        <f>$C$6*data_lastRecoveryFile!$C417/$C$5</f>
        <v>-2.7565982404692084</v>
      </c>
      <c r="C79">
        <f>data_lastRecoveryFile!$F417*2*PI()/($C$4*$C$3*$C$2)</f>
        <v>-6.0179246297908442</v>
      </c>
      <c r="D79">
        <f t="shared" si="3"/>
        <v>-72.21509555749013</v>
      </c>
      <c r="E79">
        <f>F$5+(E$5-F$5)*EXP(-TableWmot11[[#This Row],[t]]/G$5)</f>
        <v>-70.008970960746481</v>
      </c>
      <c r="F79">
        <f>ABS(TableWmot11[[#This Row],[Wmot,sim]]-TableWmot11[[#This Row],[Wmot]])</f>
        <v>2.2061245967436491</v>
      </c>
      <c r="N79">
        <f>data_lastRecoveryFile!$A995-data_lastRecoveryFile!$A$925</f>
        <v>0.69999999999999929</v>
      </c>
      <c r="O79">
        <f>$C$6*data_lastRecoveryFile!$C995/$C$5</f>
        <v>-1.7917888563049853</v>
      </c>
      <c r="P79">
        <f>data_lastRecoveryFile!$F995*2*PI()/($C$4*$C$3*$C$2)</f>
        <v>-2.8024649010629199</v>
      </c>
      <c r="Q79">
        <f t="shared" si="4"/>
        <v>-33.629578812755042</v>
      </c>
      <c r="R79">
        <f>S$5+(R$5-S$5)*EXP(-TableWmot12[[#This Row],[t]]/T$5)</f>
        <v>-36.439056684798494</v>
      </c>
      <c r="S79">
        <f>ABS(TableWmot12[[#This Row],[Wmot,sim]]-TableWmot12[[#This Row],[Wmot]])</f>
        <v>2.8094778720434519</v>
      </c>
      <c r="AA79">
        <f>data_lastRecoveryFile!$A1435-data_lastRecoveryFile!$A$1365</f>
        <v>0.69999999999999929</v>
      </c>
      <c r="AB79">
        <f>$C$6*data_lastRecoveryFile!$C1435/$C$5</f>
        <v>-2.7565982404692084</v>
      </c>
      <c r="AC79">
        <f>data_lastRecoveryFile!$F1435*2*PI()/($C$4*$C$3*$C$2)</f>
        <v>-5.9908832994392993</v>
      </c>
      <c r="AD79">
        <f t="shared" si="5"/>
        <v>-71.890599593271588</v>
      </c>
      <c r="AE79">
        <f>AF$5+(AE$5-AF$5)*EXP(-TableWmot13[[#This Row],[t]]/AG$5)</f>
        <v>-70.126713019041603</v>
      </c>
      <c r="AF79">
        <f>ABS(TableWmot13[[#This Row],[Wmot,sim]]-TableWmot13[[#This Row],[Wmot]])</f>
        <v>1.7638865742299856</v>
      </c>
    </row>
    <row r="80" spans="1:32" x14ac:dyDescent="0.3">
      <c r="A80">
        <f>data_lastRecoveryFile!$A418-data_lastRecoveryFile!$A$347</f>
        <v>0.71</v>
      </c>
      <c r="B80">
        <f>$C$6*data_lastRecoveryFile!$C418/$C$5</f>
        <v>-2.7565982404692084</v>
      </c>
      <c r="C80">
        <f>data_lastRecoveryFile!$F418*2*PI()/($C$4*$C$3*$C$2)</f>
        <v>-6.0828238185439352</v>
      </c>
      <c r="D80">
        <f t="shared" si="3"/>
        <v>-72.993885822527218</v>
      </c>
      <c r="E80">
        <f>F$5+(E$5-F$5)*EXP(-TableWmot11[[#This Row],[t]]/G$5)</f>
        <v>-70.014571612237702</v>
      </c>
      <c r="F80">
        <f>ABS(TableWmot11[[#This Row],[Wmot,sim]]-TableWmot11[[#This Row],[Wmot]])</f>
        <v>2.979314210289516</v>
      </c>
      <c r="N80">
        <f>data_lastRecoveryFile!$A996-data_lastRecoveryFile!$A$925</f>
        <v>0.70999999999999908</v>
      </c>
      <c r="O80">
        <f>$C$6*data_lastRecoveryFile!$C996/$C$5</f>
        <v>-1.7917888563049853</v>
      </c>
      <c r="P80">
        <f>data_lastRecoveryFile!$F996*2*PI()/($C$4*$C$3*$C$2)</f>
        <v>-2.8319645312451867</v>
      </c>
      <c r="Q80">
        <f t="shared" si="4"/>
        <v>-33.983574374942236</v>
      </c>
      <c r="R80">
        <f>S$5+(R$5-S$5)*EXP(-TableWmot12[[#This Row],[t]]/T$5)</f>
        <v>-36.383567978242695</v>
      </c>
      <c r="S80">
        <f>ABS(TableWmot12[[#This Row],[Wmot,sim]]-TableWmot12[[#This Row],[Wmot]])</f>
        <v>2.3999936033004587</v>
      </c>
      <c r="AA80">
        <f>data_lastRecoveryFile!$A1436-data_lastRecoveryFile!$A$1365</f>
        <v>0.70999999999999908</v>
      </c>
      <c r="AB80">
        <f>$C$6*data_lastRecoveryFile!$C1436/$C$5</f>
        <v>-2.7565982404692084</v>
      </c>
      <c r="AC80">
        <f>data_lastRecoveryFile!$F1436*2*PI()/($C$4*$C$3*$C$2)</f>
        <v>-5.9776084700245944</v>
      </c>
      <c r="AD80">
        <f t="shared" si="5"/>
        <v>-71.731301640295129</v>
      </c>
      <c r="AE80">
        <f>AF$5+(AE$5-AF$5)*EXP(-TableWmot13[[#This Row],[t]]/AG$5)</f>
        <v>-70.147639169381691</v>
      </c>
      <c r="AF80">
        <f>ABS(TableWmot13[[#This Row],[Wmot,sim]]-TableWmot13[[#This Row],[Wmot]])</f>
        <v>1.5836624709134384</v>
      </c>
    </row>
    <row r="81" spans="1:32" x14ac:dyDescent="0.3">
      <c r="A81">
        <f>data_lastRecoveryFile!$A419-data_lastRecoveryFile!$A$347</f>
        <v>0.71999999999999975</v>
      </c>
      <c r="B81">
        <f>$C$6*data_lastRecoveryFile!$C419/$C$5</f>
        <v>-2.7565982404692084</v>
      </c>
      <c r="C81">
        <f>data_lastRecoveryFile!$F419*2*PI()/($C$4*$C$3*$C$2)</f>
        <v>-6.0572574720791739</v>
      </c>
      <c r="D81">
        <f t="shared" si="3"/>
        <v>-72.687089664950093</v>
      </c>
      <c r="E81">
        <f>F$5+(E$5-F$5)*EXP(-TableWmot11[[#This Row],[t]]/G$5)</f>
        <v>-70.019692235849803</v>
      </c>
      <c r="F81">
        <f>ABS(TableWmot11[[#This Row],[Wmot,sim]]-TableWmot11[[#This Row],[Wmot]])</f>
        <v>2.6673974291002907</v>
      </c>
      <c r="N81">
        <f>data_lastRecoveryFile!$A997-data_lastRecoveryFile!$A$925</f>
        <v>0.71999999999999886</v>
      </c>
      <c r="O81">
        <f>$C$6*data_lastRecoveryFile!$C997/$C$5</f>
        <v>-1.7917888563049853</v>
      </c>
      <c r="P81">
        <f>data_lastRecoveryFile!$F997*2*PI()/($C$4*$C$3*$C$2)</f>
        <v>-2.8481893284334592</v>
      </c>
      <c r="Q81">
        <f t="shared" si="4"/>
        <v>-34.178271941201508</v>
      </c>
      <c r="R81">
        <f>S$5+(R$5-S$5)*EXP(-TableWmot12[[#This Row],[t]]/T$5)</f>
        <v>-36.330686078369531</v>
      </c>
      <c r="S81">
        <f>ABS(TableWmot12[[#This Row],[Wmot,sim]]-TableWmot12[[#This Row],[Wmot]])</f>
        <v>2.152414137168023</v>
      </c>
      <c r="AA81">
        <f>data_lastRecoveryFile!$A1437-data_lastRecoveryFile!$A$1365</f>
        <v>0.71999999999999886</v>
      </c>
      <c r="AB81">
        <f>$C$6*data_lastRecoveryFile!$C1437/$C$5</f>
        <v>-2.7565982404692084</v>
      </c>
      <c r="AC81">
        <f>data_lastRecoveryFile!$F1437*2*PI()/($C$4*$C$3*$C$2)</f>
        <v>-5.9166425665229907</v>
      </c>
      <c r="AD81">
        <f t="shared" si="5"/>
        <v>-70.999710798275885</v>
      </c>
      <c r="AE81">
        <f>AF$5+(AE$5-AF$5)*EXP(-TableWmot13[[#This Row],[t]]/AG$5)</f>
        <v>-70.167210069381397</v>
      </c>
      <c r="AF81">
        <f>ABS(TableWmot13[[#This Row],[Wmot,sim]]-TableWmot13[[#This Row],[Wmot]])</f>
        <v>0.83250072889448745</v>
      </c>
    </row>
    <row r="82" spans="1:32" x14ac:dyDescent="0.3">
      <c r="A82">
        <f>data_lastRecoveryFile!$A420-data_lastRecoveryFile!$A$347</f>
        <v>0.72999999999999954</v>
      </c>
      <c r="B82">
        <f>$C$6*data_lastRecoveryFile!$C420/$C$5</f>
        <v>-2.7565982404692084</v>
      </c>
      <c r="C82">
        <f>data_lastRecoveryFile!$F420*2*PI()/($C$4*$C$3*$C$2)</f>
        <v>-6.020382931155547</v>
      </c>
      <c r="D82">
        <f t="shared" si="3"/>
        <v>-72.244595173866571</v>
      </c>
      <c r="E82">
        <f>F$5+(E$5-F$5)*EXP(-TableWmot11[[#This Row],[t]]/G$5)</f>
        <v>-70.024373974432876</v>
      </c>
      <c r="F82">
        <f>ABS(TableWmot11[[#This Row],[Wmot,sim]]-TableWmot11[[#This Row],[Wmot]])</f>
        <v>2.2202211994336949</v>
      </c>
      <c r="N82">
        <f>data_lastRecoveryFile!$A998-data_lastRecoveryFile!$A$925</f>
        <v>0.73000000000000043</v>
      </c>
      <c r="O82">
        <f>$C$6*data_lastRecoveryFile!$C998/$C$5</f>
        <v>-1.7917888563049853</v>
      </c>
      <c r="P82">
        <f>data_lastRecoveryFile!$F998*2*PI()/($C$4*$C$3*$C$2)</f>
        <v>-2.8973553792485642</v>
      </c>
      <c r="Q82">
        <f t="shared" si="4"/>
        <v>-34.768264550982771</v>
      </c>
      <c r="R82">
        <f>S$5+(R$5-S$5)*EXP(-TableWmot12[[#This Row],[t]]/T$5)</f>
        <v>-36.28028851987925</v>
      </c>
      <c r="S82">
        <f>ABS(TableWmot12[[#This Row],[Wmot,sim]]-TableWmot12[[#This Row],[Wmot]])</f>
        <v>1.5120239688964787</v>
      </c>
      <c r="AA82">
        <f>data_lastRecoveryFile!$A1438-data_lastRecoveryFile!$A$1365</f>
        <v>0.72999999999999865</v>
      </c>
      <c r="AB82">
        <f>$C$6*data_lastRecoveryFile!$C1438/$C$5</f>
        <v>-2.7565982404692084</v>
      </c>
      <c r="AC82">
        <f>data_lastRecoveryFile!$F1438*2*PI()/($C$4*$C$3*$C$2)</f>
        <v>-5.8478100925184124</v>
      </c>
      <c r="AD82">
        <f t="shared" si="5"/>
        <v>-70.173721110220953</v>
      </c>
      <c r="AE82">
        <f>AF$5+(AE$5-AF$5)*EXP(-TableWmot13[[#This Row],[t]]/AG$5)</f>
        <v>-70.185513489770429</v>
      </c>
      <c r="AF82">
        <f>ABS(TableWmot13[[#This Row],[Wmot,sim]]-TableWmot13[[#This Row],[Wmot]])</f>
        <v>1.1792379549476095E-2</v>
      </c>
    </row>
    <row r="83" spans="1:32" x14ac:dyDescent="0.3">
      <c r="A83">
        <f>data_lastRecoveryFile!$A421-data_lastRecoveryFile!$A$347</f>
        <v>0.74000000000000021</v>
      </c>
      <c r="B83">
        <f>$C$6*data_lastRecoveryFile!$C421/$C$5</f>
        <v>-2.7565982404692084</v>
      </c>
      <c r="C83">
        <f>data_lastRecoveryFile!$F421*2*PI()/($C$4*$C$3*$C$2)</f>
        <v>-6.0007165100113822</v>
      </c>
      <c r="D83">
        <f t="shared" si="3"/>
        <v>-72.008598120136583</v>
      </c>
      <c r="E83">
        <f>F$5+(E$5-F$5)*EXP(-TableWmot11[[#This Row],[t]]/G$5)</f>
        <v>-70.028654444512441</v>
      </c>
      <c r="F83">
        <f>ABS(TableWmot11[[#This Row],[Wmot,sim]]-TableWmot11[[#This Row],[Wmot]])</f>
        <v>1.979943675624142</v>
      </c>
      <c r="N83">
        <f>data_lastRecoveryFile!$A999-data_lastRecoveryFile!$A$925</f>
        <v>0.74000000000000021</v>
      </c>
      <c r="O83">
        <f>$C$6*data_lastRecoveryFile!$C999/$C$5</f>
        <v>-1.7917888563049853</v>
      </c>
      <c r="P83">
        <f>data_lastRecoveryFile!$F999*2*PI()/($C$4*$C$3*$C$2)</f>
        <v>-2.943079806619104</v>
      </c>
      <c r="Q83">
        <f t="shared" si="4"/>
        <v>-35.316957679429251</v>
      </c>
      <c r="R83">
        <f>S$5+(R$5-S$5)*EXP(-TableWmot12[[#This Row],[t]]/T$5)</f>
        <v>-36.232258590775487</v>
      </c>
      <c r="S83">
        <f>ABS(TableWmot12[[#This Row],[Wmot,sim]]-TableWmot12[[#This Row],[Wmot]])</f>
        <v>0.91530091134623603</v>
      </c>
      <c r="AA83">
        <f>data_lastRecoveryFile!$A1439-data_lastRecoveryFile!$A$1365</f>
        <v>0.73999999999999844</v>
      </c>
      <c r="AB83">
        <f>$C$6*data_lastRecoveryFile!$C1439/$C$5</f>
        <v>-2.7565982404692084</v>
      </c>
      <c r="AC83">
        <f>data_lastRecoveryFile!$F1439*2*PI()/($C$4*$C$3*$C$2)</f>
        <v>-5.7607861812564538</v>
      </c>
      <c r="AD83">
        <f t="shared" si="5"/>
        <v>-69.129434175077449</v>
      </c>
      <c r="AE83">
        <f>AF$5+(AE$5-AF$5)*EXP(-TableWmot13[[#This Row],[t]]/AG$5)</f>
        <v>-70.202631516940471</v>
      </c>
      <c r="AF83">
        <f>ABS(TableWmot13[[#This Row],[Wmot,sim]]-TableWmot13[[#This Row],[Wmot]])</f>
        <v>1.0731973418630218</v>
      </c>
    </row>
    <row r="84" spans="1:32" x14ac:dyDescent="0.3">
      <c r="A84">
        <f>data_lastRecoveryFile!$A422-data_lastRecoveryFile!$A$347</f>
        <v>0.75</v>
      </c>
      <c r="B84">
        <f>$C$6*data_lastRecoveryFile!$C422/$C$5</f>
        <v>-2.7565982404692084</v>
      </c>
      <c r="C84">
        <f>data_lastRecoveryFile!$F422*2*PI()/($C$4*$C$3*$C$2)</f>
        <v>-6.0095664031055449</v>
      </c>
      <c r="D84">
        <f t="shared" si="3"/>
        <v>-72.114796837266539</v>
      </c>
      <c r="E84">
        <f>F$5+(E$5-F$5)*EXP(-TableWmot11[[#This Row],[t]]/G$5)</f>
        <v>-70.032568038528183</v>
      </c>
      <c r="F84">
        <f>ABS(TableWmot11[[#This Row],[Wmot,sim]]-TableWmot11[[#This Row],[Wmot]])</f>
        <v>2.0822287987383561</v>
      </c>
      <c r="N84">
        <f>data_lastRecoveryFile!$A1000-data_lastRecoveryFile!$A$925</f>
        <v>0.75</v>
      </c>
      <c r="O84">
        <f>$C$6*data_lastRecoveryFile!$C1000/$C$5</f>
        <v>-1.7917888563049853</v>
      </c>
      <c r="P84">
        <f>data_lastRecoveryFile!$F1000*2*PI()/($C$4*$C$3*$C$2)</f>
        <v>-2.9833959684306617</v>
      </c>
      <c r="Q84">
        <f t="shared" si="4"/>
        <v>-35.80075162116794</v>
      </c>
      <c r="R84">
        <f>S$5+(R$5-S$5)*EXP(-TableWmot12[[#This Row],[t]]/T$5)</f>
        <v>-36.186485062080486</v>
      </c>
      <c r="S84">
        <f>ABS(TableWmot12[[#This Row],[Wmot,sim]]-TableWmot12[[#This Row],[Wmot]])</f>
        <v>0.38573344091254569</v>
      </c>
      <c r="AA84">
        <f>data_lastRecoveryFile!$A1440-data_lastRecoveryFile!$A$1365</f>
        <v>0.75</v>
      </c>
      <c r="AB84">
        <f>$C$6*data_lastRecoveryFile!$C1440/$C$5</f>
        <v>-2.7565982404692084</v>
      </c>
      <c r="AC84">
        <f>data_lastRecoveryFile!$F1440*2*PI()/($C$4*$C$3*$C$2)</f>
        <v>-5.6732706138121696</v>
      </c>
      <c r="AD84">
        <f t="shared" si="5"/>
        <v>-68.079247365746028</v>
      </c>
      <c r="AE84">
        <f>AF$5+(AE$5-AF$5)*EXP(-TableWmot13[[#This Row],[t]]/AG$5)</f>
        <v>-70.218640921082795</v>
      </c>
      <c r="AF84">
        <f>ABS(TableWmot13[[#This Row],[Wmot,sim]]-TableWmot13[[#This Row],[Wmot]])</f>
        <v>2.1393935553367669</v>
      </c>
    </row>
    <row r="85" spans="1:32" x14ac:dyDescent="0.3">
      <c r="A85">
        <f>data_lastRecoveryFile!$A423-data_lastRecoveryFile!$A$347</f>
        <v>0.75999999999999979</v>
      </c>
      <c r="B85">
        <f>$C$6*data_lastRecoveryFile!$C423/$C$5</f>
        <v>-2.7565982404692084</v>
      </c>
      <c r="C85">
        <f>data_lastRecoveryFile!$F423*2*PI()/($C$4*$C$3*$C$2)</f>
        <v>-6.0272661790673325</v>
      </c>
      <c r="D85">
        <f t="shared" si="3"/>
        <v>-72.32719414880799</v>
      </c>
      <c r="E85">
        <f>F$5+(E$5-F$5)*EXP(-TableWmot11[[#This Row],[t]]/G$5)</f>
        <v>-70.036146201168123</v>
      </c>
      <c r="F85">
        <f>ABS(TableWmot11[[#This Row],[Wmot,sim]]-TableWmot11[[#This Row],[Wmot]])</f>
        <v>2.2910479476398677</v>
      </c>
      <c r="N85">
        <f>data_lastRecoveryFile!$A1001-data_lastRecoveryFile!$A$925</f>
        <v>0.75999999999999979</v>
      </c>
      <c r="O85">
        <f>$C$6*data_lastRecoveryFile!$C1001/$C$5</f>
        <v>-1.7917888563049853</v>
      </c>
      <c r="P85">
        <f>data_lastRecoveryFile!$F1001*2*PI()/($C$4*$C$3*$C$2)</f>
        <v>-3.0158455617845528</v>
      </c>
      <c r="Q85">
        <f t="shared" si="4"/>
        <v>-36.190146741414637</v>
      </c>
      <c r="R85">
        <f>S$5+(R$5-S$5)*EXP(-TableWmot12[[#This Row],[t]]/T$5)</f>
        <v>-36.142861930248131</v>
      </c>
      <c r="S85">
        <f>ABS(TableWmot12[[#This Row],[Wmot,sim]]-TableWmot12[[#This Row],[Wmot]])</f>
        <v>4.7284811166505847E-2</v>
      </c>
      <c r="AA85">
        <f>data_lastRecoveryFile!$A1441-data_lastRecoveryFile!$A$1365</f>
        <v>0.75999999999999979</v>
      </c>
      <c r="AB85">
        <f>$C$6*data_lastRecoveryFile!$C1441/$C$5</f>
        <v>-2.7565982404692084</v>
      </c>
      <c r="AC85">
        <f>data_lastRecoveryFile!$F1441*2*PI()/($C$4*$C$3*$C$2)</f>
        <v>-5.7170283975343112</v>
      </c>
      <c r="AD85">
        <f t="shared" si="5"/>
        <v>-68.604340770411739</v>
      </c>
      <c r="AE85">
        <f>AF$5+(AE$5-AF$5)*EXP(-TableWmot13[[#This Row],[t]]/AG$5)</f>
        <v>-70.233613500483784</v>
      </c>
      <c r="AF85">
        <f>ABS(TableWmot13[[#This Row],[Wmot,sim]]-TableWmot13[[#This Row],[Wmot]])</f>
        <v>1.6292727300720458</v>
      </c>
    </row>
    <row r="86" spans="1:32" x14ac:dyDescent="0.3">
      <c r="A86">
        <f>data_lastRecoveryFile!$A424-data_lastRecoveryFile!$A$347</f>
        <v>0.76999999999999957</v>
      </c>
      <c r="B86">
        <f>$C$6*data_lastRecoveryFile!$C424/$C$5</f>
        <v>-2.7565982404692084</v>
      </c>
      <c r="C86">
        <f>data_lastRecoveryFile!$F424*2*PI()/($C$4*$C$3*$C$2)</f>
        <v>-6.0415243361864963</v>
      </c>
      <c r="D86">
        <f t="shared" si="3"/>
        <v>-72.498292034237949</v>
      </c>
      <c r="E86">
        <f>F$5+(E$5-F$5)*EXP(-TableWmot11[[#This Row],[t]]/G$5)</f>
        <v>-70.039417682018296</v>
      </c>
      <c r="F86">
        <f>ABS(TableWmot11[[#This Row],[Wmot,sim]]-TableWmot11[[#This Row],[Wmot]])</f>
        <v>2.4588743522196523</v>
      </c>
      <c r="N86">
        <f>data_lastRecoveryFile!$A1002-data_lastRecoveryFile!$A$925</f>
        <v>0.76999999999999957</v>
      </c>
      <c r="O86">
        <f>$C$6*data_lastRecoveryFile!$C1002/$C$5</f>
        <v>-1.7917888563049853</v>
      </c>
      <c r="P86">
        <f>data_lastRecoveryFile!$F1002*2*PI()/($C$4*$C$3*$C$2)</f>
        <v>-3.028628735016933</v>
      </c>
      <c r="Q86">
        <f t="shared" si="4"/>
        <v>-36.343544820203192</v>
      </c>
      <c r="R86">
        <f>S$5+(R$5-S$5)*EXP(-TableWmot12[[#This Row],[t]]/T$5)</f>
        <v>-36.101288171678128</v>
      </c>
      <c r="S86">
        <f>ABS(TableWmot12[[#This Row],[Wmot,sim]]-TableWmot12[[#This Row],[Wmot]])</f>
        <v>0.24225664852506412</v>
      </c>
      <c r="AA86">
        <f>data_lastRecoveryFile!$A1442-data_lastRecoveryFile!$A$1365</f>
        <v>0.76999999999999957</v>
      </c>
      <c r="AB86">
        <f>$C$6*data_lastRecoveryFile!$C1442/$C$5</f>
        <v>-2.7565982404692084</v>
      </c>
      <c r="AC86">
        <f>data_lastRecoveryFile!$F1442*2*PI()/($C$4*$C$3*$C$2)</f>
        <v>-5.7883191729035923</v>
      </c>
      <c r="AD86">
        <f t="shared" si="5"/>
        <v>-69.459830074843111</v>
      </c>
      <c r="AE86">
        <f>AF$5+(AE$5-AF$5)*EXP(-TableWmot13[[#This Row],[t]]/AG$5)</f>
        <v>-70.247616403522926</v>
      </c>
      <c r="AF86">
        <f>ABS(TableWmot13[[#This Row],[Wmot,sim]]-TableWmot13[[#This Row],[Wmot]])</f>
        <v>0.78778632867981457</v>
      </c>
    </row>
    <row r="87" spans="1:32" x14ac:dyDescent="0.3">
      <c r="A87">
        <f>data_lastRecoveryFile!$A425-data_lastRecoveryFile!$A$347</f>
        <v>0.78000000000000025</v>
      </c>
      <c r="B87">
        <f>$C$6*data_lastRecoveryFile!$C425/$C$5</f>
        <v>-2.7565982404692084</v>
      </c>
      <c r="C87">
        <f>data_lastRecoveryFile!$F425*2*PI()/($C$4*$C$3*$C$2)</f>
        <v>-6.0434909762556046</v>
      </c>
      <c r="D87">
        <f t="shared" si="3"/>
        <v>-72.521891715067255</v>
      </c>
      <c r="E87">
        <f>F$5+(E$5-F$5)*EXP(-TableWmot11[[#This Row],[t]]/G$5)</f>
        <v>-70.04240876655804</v>
      </c>
      <c r="F87">
        <f>ABS(TableWmot11[[#This Row],[Wmot,sim]]-TableWmot11[[#This Row],[Wmot]])</f>
        <v>2.4794829485092151</v>
      </c>
      <c r="N87">
        <f>data_lastRecoveryFile!$A1003-data_lastRecoveryFile!$A$925</f>
        <v>0.77999999999999936</v>
      </c>
      <c r="O87">
        <f>$C$6*data_lastRecoveryFile!$C1003/$C$5</f>
        <v>-1.7917888563049853</v>
      </c>
      <c r="P87">
        <f>data_lastRecoveryFile!$F1003*2*PI()/($C$4*$C$3*$C$2)</f>
        <v>-3.050261797252861</v>
      </c>
      <c r="Q87">
        <f t="shared" si="4"/>
        <v>-36.603141567034328</v>
      </c>
      <c r="R87">
        <f>S$5+(R$5-S$5)*EXP(-TableWmot12[[#This Row],[t]]/T$5)</f>
        <v>-36.061667508762895</v>
      </c>
      <c r="S87">
        <f>ABS(TableWmot12[[#This Row],[Wmot,sim]]-TableWmot12[[#This Row],[Wmot]])</f>
        <v>0.54147405827143302</v>
      </c>
      <c r="AA87">
        <f>data_lastRecoveryFile!$A1443-data_lastRecoveryFile!$A$1365</f>
        <v>0.77999999999999936</v>
      </c>
      <c r="AB87">
        <f>$C$6*data_lastRecoveryFile!$C1443/$C$5</f>
        <v>-2.7565982404692084</v>
      </c>
      <c r="AC87">
        <f>data_lastRecoveryFile!$F1443*2*PI()/($C$4*$C$3*$C$2)</f>
        <v>-5.8669848523669828</v>
      </c>
      <c r="AD87">
        <f t="shared" si="5"/>
        <v>-70.403818228403793</v>
      </c>
      <c r="AE87">
        <f>AF$5+(AE$5-AF$5)*EXP(-TableWmot13[[#This Row],[t]]/AG$5)</f>
        <v>-70.260712429816849</v>
      </c>
      <c r="AF87">
        <f>ABS(TableWmot13[[#This Row],[Wmot,sim]]-TableWmot13[[#This Row],[Wmot]])</f>
        <v>0.14310579858694439</v>
      </c>
    </row>
    <row r="88" spans="1:32" x14ac:dyDescent="0.3">
      <c r="A88">
        <f>data_lastRecoveryFile!$A426-data_lastRecoveryFile!$A$347</f>
        <v>0.79</v>
      </c>
      <c r="B88">
        <f>$C$6*data_lastRecoveryFile!$C426/$C$5</f>
        <v>-2.7565982404692084</v>
      </c>
      <c r="C88">
        <f>data_lastRecoveryFile!$F426*2*PI()/($C$4*$C$3*$C$2)</f>
        <v>-6.0415243361864963</v>
      </c>
      <c r="D88">
        <f t="shared" si="3"/>
        <v>-72.498292034237949</v>
      </c>
      <c r="E88">
        <f>F$5+(E$5-F$5)*EXP(-TableWmot11[[#This Row],[t]]/G$5)</f>
        <v>-70.045143487356867</v>
      </c>
      <c r="F88">
        <f>ABS(TableWmot11[[#This Row],[Wmot,sim]]-TableWmot11[[#This Row],[Wmot]])</f>
        <v>2.4531485468810814</v>
      </c>
      <c r="N88">
        <f>data_lastRecoveryFile!$A1004-data_lastRecoveryFile!$A$925</f>
        <v>0.78999999999999915</v>
      </c>
      <c r="O88">
        <f>$C$6*data_lastRecoveryFile!$C1004/$C$5</f>
        <v>-1.7917888563049853</v>
      </c>
      <c r="P88">
        <f>data_lastRecoveryFile!$F1004*2*PI()/($C$4*$C$3*$C$2)</f>
        <v>-3.0635366312695087</v>
      </c>
      <c r="Q88">
        <f t="shared" si="4"/>
        <v>-36.762439575234104</v>
      </c>
      <c r="R88">
        <f>S$5+(R$5-S$5)*EXP(-TableWmot12[[#This Row],[t]]/T$5)</f>
        <v>-36.023908186925304</v>
      </c>
      <c r="S88">
        <f>ABS(TableWmot12[[#This Row],[Wmot,sim]]-TableWmot12[[#This Row],[Wmot]])</f>
        <v>0.73853138830880027</v>
      </c>
      <c r="AA88">
        <f>data_lastRecoveryFile!$A1444-data_lastRecoveryFile!$A$1365</f>
        <v>0.78999999999999915</v>
      </c>
      <c r="AB88">
        <f>$C$6*data_lastRecoveryFile!$C1444/$C$5</f>
        <v>-2.7565982404692084</v>
      </c>
      <c r="AC88">
        <f>data_lastRecoveryFile!$F1444*2*PI()/($C$4*$C$3*$C$2)</f>
        <v>-5.9313923798244792</v>
      </c>
      <c r="AD88">
        <f t="shared" si="5"/>
        <v>-71.176708557893747</v>
      </c>
      <c r="AE88">
        <f>AF$5+(AE$5-AF$5)*EXP(-TableWmot13[[#This Row],[t]]/AG$5)</f>
        <v>-70.272960311860444</v>
      </c>
      <c r="AF88">
        <f>ABS(TableWmot13[[#This Row],[Wmot,sim]]-TableWmot13[[#This Row],[Wmot]])</f>
        <v>0.90374824603330239</v>
      </c>
    </row>
    <row r="89" spans="1:32" x14ac:dyDescent="0.3">
      <c r="A89">
        <f>data_lastRecoveryFile!$A427-data_lastRecoveryFile!$A$347</f>
        <v>0.79999999999999982</v>
      </c>
      <c r="B89">
        <f>$C$6*data_lastRecoveryFile!$C427/$C$5</f>
        <v>-2.7565982404692084</v>
      </c>
      <c r="C89">
        <f>data_lastRecoveryFile!$F427*2*PI()/($C$4*$C$3*$C$2)</f>
        <v>-5.9957999072819756</v>
      </c>
      <c r="D89">
        <f t="shared" si="3"/>
        <v>-71.949598887383701</v>
      </c>
      <c r="E89">
        <f>F$5+(E$5-F$5)*EXP(-TableWmot11[[#This Row],[t]]/G$5)</f>
        <v>-70.047643817169742</v>
      </c>
      <c r="F89">
        <f>ABS(TableWmot11[[#This Row],[Wmot,sim]]-TableWmot11[[#This Row],[Wmot]])</f>
        <v>1.9019550702139583</v>
      </c>
      <c r="N89">
        <f>data_lastRecoveryFile!$A1005-data_lastRecoveryFile!$A$925</f>
        <v>0.79999999999999893</v>
      </c>
      <c r="O89">
        <f>$C$6*data_lastRecoveryFile!$C1005/$C$5</f>
        <v>-1.7917888563049853</v>
      </c>
      <c r="P89">
        <f>data_lastRecoveryFile!$F1005*2*PI()/($C$4*$C$3*$C$2)</f>
        <v>-3.0714031992158479</v>
      </c>
      <c r="Q89">
        <f t="shared" si="4"/>
        <v>-36.856838390590177</v>
      </c>
      <c r="R89">
        <f>S$5+(R$5-S$5)*EXP(-TableWmot12[[#This Row],[t]]/T$5)</f>
        <v>-35.987922762131049</v>
      </c>
      <c r="S89">
        <f>ABS(TableWmot12[[#This Row],[Wmot,sim]]-TableWmot12[[#This Row],[Wmot]])</f>
        <v>0.86891562845912773</v>
      </c>
      <c r="AA89">
        <f>data_lastRecoveryFile!$A1445-data_lastRecoveryFile!$A$1365</f>
        <v>0.79999999999999893</v>
      </c>
      <c r="AB89">
        <f>$C$6*data_lastRecoveryFile!$C1445/$C$5</f>
        <v>-2.7565982404692084</v>
      </c>
      <c r="AC89">
        <f>data_lastRecoveryFile!$F1445*2*PI()/($C$4*$C$3*$C$2)</f>
        <v>-5.9225424918435854</v>
      </c>
      <c r="AD89">
        <f t="shared" si="5"/>
        <v>-71.070509902123021</v>
      </c>
      <c r="AE89">
        <f>AF$5+(AE$5-AF$5)*EXP(-TableWmot13[[#This Row],[t]]/AG$5)</f>
        <v>-70.284414978427762</v>
      </c>
      <c r="AF89">
        <f>ABS(TableWmot13[[#This Row],[Wmot,sim]]-TableWmot13[[#This Row],[Wmot]])</f>
        <v>0.78609492369525924</v>
      </c>
    </row>
    <row r="90" spans="1:32" x14ac:dyDescent="0.3">
      <c r="A90">
        <f>data_lastRecoveryFile!$A428-data_lastRecoveryFile!$A$347</f>
        <v>0.80999999999999961</v>
      </c>
      <c r="B90">
        <f>$C$6*data_lastRecoveryFile!$C428/$C$5</f>
        <v>-2.7565982404692084</v>
      </c>
      <c r="C90">
        <f>data_lastRecoveryFile!$F428*2*PI()/($C$4*$C$3*$C$2)</f>
        <v>-5.887142934806743</v>
      </c>
      <c r="D90">
        <f t="shared" si="3"/>
        <v>-70.645715217680916</v>
      </c>
      <c r="E90">
        <f>F$5+(E$5-F$5)*EXP(-TableWmot11[[#This Row],[t]]/G$5)</f>
        <v>-70.049929845482325</v>
      </c>
      <c r="F90">
        <f>ABS(TableWmot11[[#This Row],[Wmot,sim]]-TableWmot11[[#This Row],[Wmot]])</f>
        <v>0.59578537219859129</v>
      </c>
      <c r="N90">
        <f>data_lastRecoveryFile!$A1006-data_lastRecoveryFile!$A$925</f>
        <v>0.80999999999999872</v>
      </c>
      <c r="O90">
        <f>$C$6*data_lastRecoveryFile!$C1006/$C$5</f>
        <v>-1.7917888563049853</v>
      </c>
      <c r="P90">
        <f>data_lastRecoveryFile!$F1006*2*PI()/($C$4*$C$3*$C$2)</f>
        <v>-3.0517367790943366</v>
      </c>
      <c r="Q90">
        <f t="shared" si="4"/>
        <v>-36.620841349132036</v>
      </c>
      <c r="R90">
        <f>S$5+(R$5-S$5)*EXP(-TableWmot12[[#This Row],[t]]/T$5)</f>
        <v>-35.953627898383424</v>
      </c>
      <c r="S90">
        <f>ABS(TableWmot12[[#This Row],[Wmot,sim]]-TableWmot12[[#This Row],[Wmot]])</f>
        <v>0.66721345074861205</v>
      </c>
      <c r="AA90">
        <f>data_lastRecoveryFile!$A1446-data_lastRecoveryFile!$A$1365</f>
        <v>0.80999999999999872</v>
      </c>
      <c r="AB90">
        <f>$C$6*data_lastRecoveryFile!$C1446/$C$5</f>
        <v>-2.7565982404692084</v>
      </c>
      <c r="AC90">
        <f>data_lastRecoveryFile!$F1446*2*PI()/($C$4*$C$3*$C$2)</f>
        <v>-5.9191008678876935</v>
      </c>
      <c r="AD90">
        <f t="shared" si="5"/>
        <v>-71.029210414652326</v>
      </c>
      <c r="AE90">
        <f>AF$5+(AE$5-AF$5)*EXP(-TableWmot13[[#This Row],[t]]/AG$5)</f>
        <v>-70.295127800914258</v>
      </c>
      <c r="AF90">
        <f>ABS(TableWmot13[[#This Row],[Wmot,sim]]-TableWmot13[[#This Row],[Wmot]])</f>
        <v>0.73408261373806738</v>
      </c>
    </row>
    <row r="91" spans="1:32" x14ac:dyDescent="0.3">
      <c r="A91">
        <f>data_lastRecoveryFile!$A429-data_lastRecoveryFile!$A$347</f>
        <v>0.8199999999999994</v>
      </c>
      <c r="B91">
        <f>$C$6*data_lastRecoveryFile!$C429/$C$5</f>
        <v>-2.7565982404692084</v>
      </c>
      <c r="C91">
        <f>data_lastRecoveryFile!$F429*2*PI()/($C$4*$C$3*$C$2)</f>
        <v>-5.7745526770800231</v>
      </c>
      <c r="D91">
        <f t="shared" si="3"/>
        <v>-69.294632124960273</v>
      </c>
      <c r="E91">
        <f>F$5+(E$5-F$5)*EXP(-TableWmot11[[#This Row],[t]]/G$5)</f>
        <v>-70.052019939924676</v>
      </c>
      <c r="F91">
        <f>ABS(TableWmot11[[#This Row],[Wmot,sim]]-TableWmot11[[#This Row],[Wmot]])</f>
        <v>0.75738781496440311</v>
      </c>
      <c r="N91">
        <f>data_lastRecoveryFile!$A1007-data_lastRecoveryFile!$A$925</f>
        <v>0.82000000000000028</v>
      </c>
      <c r="O91">
        <f>$C$6*data_lastRecoveryFile!$C1007/$C$5</f>
        <v>-1.7917888563049853</v>
      </c>
      <c r="P91">
        <f>data_lastRecoveryFile!$F1007*2*PI()/($C$4*$C$3*$C$2)</f>
        <v>-3.0301037163470821</v>
      </c>
      <c r="Q91">
        <f t="shared" si="4"/>
        <v>-36.361244596164987</v>
      </c>
      <c r="R91">
        <f>S$5+(R$5-S$5)*EXP(-TableWmot12[[#This Row],[t]]/T$5)</f>
        <v>-35.920944174731616</v>
      </c>
      <c r="S91">
        <f>ABS(TableWmot12[[#This Row],[Wmot,sim]]-TableWmot12[[#This Row],[Wmot]])</f>
        <v>0.44030042143337056</v>
      </c>
      <c r="AA91">
        <f>data_lastRecoveryFile!$A1447-data_lastRecoveryFile!$A$1365</f>
        <v>0.81999999999999851</v>
      </c>
      <c r="AB91">
        <f>$C$6*data_lastRecoveryFile!$C1447/$C$5</f>
        <v>-2.7565982404692084</v>
      </c>
      <c r="AC91">
        <f>data_lastRecoveryFile!$F1447*2*PI()/($C$4*$C$3*$C$2)</f>
        <v>-5.9441755530568594</v>
      </c>
      <c r="AD91">
        <f t="shared" si="5"/>
        <v>-71.330106636682316</v>
      </c>
      <c r="AE91">
        <f>AF$5+(AE$5-AF$5)*EXP(-TableWmot13[[#This Row],[t]]/AG$5)</f>
        <v>-70.305146823724968</v>
      </c>
      <c r="AF91">
        <f>ABS(TableWmot13[[#This Row],[Wmot,sim]]-TableWmot13[[#This Row],[Wmot]])</f>
        <v>1.0249598129573485</v>
      </c>
    </row>
    <row r="92" spans="1:32" x14ac:dyDescent="0.3">
      <c r="A92">
        <f>data_lastRecoveryFile!$A430-data_lastRecoveryFile!$A$347</f>
        <v>0.83000000000000007</v>
      </c>
      <c r="B92">
        <f>$C$6*data_lastRecoveryFile!$C430/$C$5</f>
        <v>-2.7565982404692084</v>
      </c>
      <c r="C92">
        <f>data_lastRecoveryFile!$F430*2*PI()/($C$4*$C$3*$C$2)</f>
        <v>-5.6595041179886003</v>
      </c>
      <c r="D92">
        <f t="shared" si="3"/>
        <v>-67.914049415863204</v>
      </c>
      <c r="E92">
        <f>F$5+(E$5-F$5)*EXP(-TableWmot11[[#This Row],[t]]/G$5)</f>
        <v>-70.053930893850264</v>
      </c>
      <c r="F92">
        <f>ABS(TableWmot11[[#This Row],[Wmot,sim]]-TableWmot11[[#This Row],[Wmot]])</f>
        <v>2.1398814779870605</v>
      </c>
      <c r="N92">
        <f>data_lastRecoveryFile!$A1008-data_lastRecoveryFile!$A$925</f>
        <v>0.83000000000000007</v>
      </c>
      <c r="O92">
        <f>$C$6*data_lastRecoveryFile!$C1008/$C$5</f>
        <v>-1.7917888563049853</v>
      </c>
      <c r="P92">
        <f>data_lastRecoveryFile!$F1008*2*PI()/($C$4*$C$3*$C$2)</f>
        <v>-3.0104372962255712</v>
      </c>
      <c r="Q92">
        <f t="shared" si="4"/>
        <v>-36.125247554706853</v>
      </c>
      <c r="R92">
        <f>S$5+(R$5-S$5)*EXP(-TableWmot12[[#This Row],[t]]/T$5)</f>
        <v>-35.8897959013456</v>
      </c>
      <c r="S92">
        <f>ABS(TableWmot12[[#This Row],[Wmot,sim]]-TableWmot12[[#This Row],[Wmot]])</f>
        <v>0.23545165336125251</v>
      </c>
      <c r="AA92">
        <f>data_lastRecoveryFile!$A1448-data_lastRecoveryFile!$A$1365</f>
        <v>0.83000000000000007</v>
      </c>
      <c r="AB92">
        <f>$C$6*data_lastRecoveryFile!$C1448/$C$5</f>
        <v>-2.7565982404692084</v>
      </c>
      <c r="AC92">
        <f>data_lastRecoveryFile!$F1448*2*PI()/($C$4*$C$3*$C$2)</f>
        <v>-5.9756418248422163</v>
      </c>
      <c r="AD92">
        <f t="shared" si="5"/>
        <v>-71.707701898106592</v>
      </c>
      <c r="AE92">
        <f>AF$5+(AE$5-AF$5)*EXP(-TableWmot13[[#This Row],[t]]/AG$5)</f>
        <v>-70.314516979742038</v>
      </c>
      <c r="AF92">
        <f>ABS(TableWmot13[[#This Row],[Wmot,sim]]-TableWmot13[[#This Row],[Wmot]])</f>
        <v>1.3931849183645539</v>
      </c>
    </row>
    <row r="93" spans="1:32" x14ac:dyDescent="0.3">
      <c r="A93">
        <f>data_lastRecoveryFile!$A431-data_lastRecoveryFile!$A$347</f>
        <v>0.83999999999999986</v>
      </c>
      <c r="B93">
        <f>$C$6*data_lastRecoveryFile!$C431/$C$5</f>
        <v>-2.7565982404692084</v>
      </c>
      <c r="C93">
        <f>data_lastRecoveryFile!$F431*2*PI()/($C$4*$C$3*$C$2)</f>
        <v>-5.6064047849899694</v>
      </c>
      <c r="D93">
        <f t="shared" si="3"/>
        <v>-67.276857419879633</v>
      </c>
      <c r="E93">
        <f>F$5+(E$5-F$5)*EXP(-TableWmot11[[#This Row],[t]]/G$5)</f>
        <v>-70.055678061266121</v>
      </c>
      <c r="F93">
        <f>ABS(TableWmot11[[#This Row],[Wmot,sim]]-TableWmot11[[#This Row],[Wmot]])</f>
        <v>2.7788206413864884</v>
      </c>
      <c r="N93">
        <f>data_lastRecoveryFile!$A1009-data_lastRecoveryFile!$A$925</f>
        <v>0.83999999999999986</v>
      </c>
      <c r="O93">
        <f>$C$6*data_lastRecoveryFile!$C1009/$C$5</f>
        <v>-1.7917888563049853</v>
      </c>
      <c r="P93">
        <f>data_lastRecoveryFile!$F1009*2*PI()/($C$4*$C$3*$C$2)</f>
        <v>-2.9883125732053757</v>
      </c>
      <c r="Q93">
        <f t="shared" si="4"/>
        <v>-35.85975087846451</v>
      </c>
      <c r="R93">
        <f>S$5+(R$5-S$5)*EXP(-TableWmot12[[#This Row],[t]]/T$5)</f>
        <v>-35.860110944231579</v>
      </c>
      <c r="S93">
        <f>ABS(TableWmot12[[#This Row],[Wmot,sim]]-TableWmot12[[#This Row],[Wmot]])</f>
        <v>3.6006576706881788E-4</v>
      </c>
      <c r="AA93">
        <f>data_lastRecoveryFile!$A1449-data_lastRecoveryFile!$A$1365</f>
        <v>0.83999999999999986</v>
      </c>
      <c r="AB93">
        <f>$C$6*data_lastRecoveryFile!$C1449/$C$5</f>
        <v>-2.7565982404692084</v>
      </c>
      <c r="AC93">
        <f>data_lastRecoveryFile!$F1449*2*PI()/($C$4*$C$3*$C$2)</f>
        <v>-5.9451588756480493</v>
      </c>
      <c r="AD93">
        <f t="shared" si="5"/>
        <v>-71.341906507776599</v>
      </c>
      <c r="AE93">
        <f>AF$5+(AE$5-AF$5)*EXP(-TableWmot13[[#This Row],[t]]/AG$5)</f>
        <v>-70.323280291837747</v>
      </c>
      <c r="AF93">
        <f>ABS(TableWmot13[[#This Row],[Wmot,sim]]-TableWmot13[[#This Row],[Wmot]])</f>
        <v>1.0186262159388519</v>
      </c>
    </row>
    <row r="94" spans="1:32" x14ac:dyDescent="0.3">
      <c r="A94">
        <f>data_lastRecoveryFile!$A432-data_lastRecoveryFile!$A$347</f>
        <v>0.84999999999999964</v>
      </c>
      <c r="B94">
        <f>$C$6*data_lastRecoveryFile!$C432/$C$5</f>
        <v>-2.7565982404692084</v>
      </c>
      <c r="C94">
        <f>data_lastRecoveryFile!$F432*2*PI()/($C$4*$C$3*$C$2)</f>
        <v>-5.6275461849076489</v>
      </c>
      <c r="D94">
        <f t="shared" si="3"/>
        <v>-67.53055421889178</v>
      </c>
      <c r="E94">
        <f>F$5+(E$5-F$5)*EXP(-TableWmot11[[#This Row],[t]]/G$5)</f>
        <v>-70.057275480198186</v>
      </c>
      <c r="F94">
        <f>ABS(TableWmot11[[#This Row],[Wmot,sim]]-TableWmot11[[#This Row],[Wmot]])</f>
        <v>2.5267212613064061</v>
      </c>
      <c r="N94">
        <f>data_lastRecoveryFile!$A1010-data_lastRecoveryFile!$A$925</f>
        <v>0.84999999999999964</v>
      </c>
      <c r="O94">
        <f>$C$6*data_lastRecoveryFile!$C1010/$C$5</f>
        <v>-1.7917888563049853</v>
      </c>
      <c r="P94">
        <f>data_lastRecoveryFile!$F1010*2*PI()/($C$4*$C$3*$C$2)</f>
        <v>-2.9804460052590365</v>
      </c>
      <c r="Q94">
        <f t="shared" si="4"/>
        <v>-35.765352063108438</v>
      </c>
      <c r="R94">
        <f>S$5+(R$5-S$5)*EXP(-TableWmot12[[#This Row],[t]]/T$5)</f>
        <v>-35.831820558182223</v>
      </c>
      <c r="S94">
        <f>ABS(TableWmot12[[#This Row],[Wmot,sim]]-TableWmot12[[#This Row],[Wmot]])</f>
        <v>6.646849507378505E-2</v>
      </c>
      <c r="AA94">
        <f>data_lastRecoveryFile!$A1450-data_lastRecoveryFile!$A$1365</f>
        <v>0.84999999999999964</v>
      </c>
      <c r="AB94">
        <f>$C$6*data_lastRecoveryFile!$C1450/$C$5</f>
        <v>-2.7565982404692084</v>
      </c>
      <c r="AC94">
        <f>data_lastRecoveryFile!$F1450*2*PI()/($C$4*$C$3*$C$2)</f>
        <v>-5.8979594628567442</v>
      </c>
      <c r="AD94">
        <f t="shared" si="5"/>
        <v>-70.775513554280934</v>
      </c>
      <c r="AE94">
        <f>AF$5+(AE$5-AF$5)*EXP(-TableWmot13[[#This Row],[t]]/AG$5)</f>
        <v>-70.331476061336858</v>
      </c>
      <c r="AF94">
        <f>ABS(TableWmot13[[#This Row],[Wmot,sim]]-TableWmot13[[#This Row],[Wmot]])</f>
        <v>0.44403749294407646</v>
      </c>
    </row>
    <row r="95" spans="1:32" x14ac:dyDescent="0.3">
      <c r="A95">
        <f>data_lastRecoveryFile!$A433-data_lastRecoveryFile!$A$347</f>
        <v>0.85999999999999943</v>
      </c>
      <c r="B95">
        <f>$C$6*data_lastRecoveryFile!$C433/$C$5</f>
        <v>-2.7565982404692084</v>
      </c>
      <c r="C95">
        <f>data_lastRecoveryFile!$F433*2*PI()/($C$4*$C$3*$C$2)</f>
        <v>-5.643770982095921</v>
      </c>
      <c r="D95">
        <f t="shared" si="3"/>
        <v>-67.725251785151045</v>
      </c>
      <c r="E95">
        <f>F$5+(E$5-F$5)*EXP(-TableWmot11[[#This Row],[t]]/G$5)</f>
        <v>-70.058735985483096</v>
      </c>
      <c r="F95">
        <f>ABS(TableWmot11[[#This Row],[Wmot,sim]]-TableWmot11[[#This Row],[Wmot]])</f>
        <v>2.3334842003320517</v>
      </c>
      <c r="N95">
        <f>data_lastRecoveryFile!$A1011-data_lastRecoveryFile!$A$925</f>
        <v>0.85999999999999943</v>
      </c>
      <c r="O95">
        <f>$C$6*data_lastRecoveryFile!$C1011/$C$5</f>
        <v>-1.7917888563049853</v>
      </c>
      <c r="P95">
        <f>data_lastRecoveryFile!$F1011*2*PI()/($C$4*$C$3*$C$2)</f>
        <v>-2.9406215037204197</v>
      </c>
      <c r="Q95">
        <f t="shared" si="4"/>
        <v>-35.287458044645035</v>
      </c>
      <c r="R95">
        <f>S$5+(R$5-S$5)*EXP(-TableWmot12[[#This Row],[t]]/T$5)</f>
        <v>-35.804859227574688</v>
      </c>
      <c r="S95">
        <f>ABS(TableWmot12[[#This Row],[Wmot,sim]]-TableWmot12[[#This Row],[Wmot]])</f>
        <v>0.5174011829296532</v>
      </c>
      <c r="AA95">
        <f>data_lastRecoveryFile!$A1451-data_lastRecoveryFile!$A$1365</f>
        <v>0.85999999999999943</v>
      </c>
      <c r="AB95">
        <f>$C$6*data_lastRecoveryFile!$C1451/$C$5</f>
        <v>-2.7565982404692084</v>
      </c>
      <c r="AC95">
        <f>data_lastRecoveryFile!$F1451*2*PI()/($C$4*$C$3*$C$2)</f>
        <v>-5.8310936340345458</v>
      </c>
      <c r="AD95">
        <f t="shared" si="5"/>
        <v>-69.973123608414554</v>
      </c>
      <c r="AE95">
        <f>AF$5+(AE$5-AF$5)*EXP(-TableWmot13[[#This Row],[t]]/AG$5)</f>
        <v>-70.339141044273561</v>
      </c>
      <c r="AF95">
        <f>ABS(TableWmot13[[#This Row],[Wmot,sim]]-TableWmot13[[#This Row],[Wmot]])</f>
        <v>0.36601743585900692</v>
      </c>
    </row>
    <row r="96" spans="1:32" x14ac:dyDescent="0.3">
      <c r="A96">
        <f>data_lastRecoveryFile!$A434-data_lastRecoveryFile!$A$347</f>
        <v>0.87000000000000011</v>
      </c>
      <c r="B96">
        <f>$C$6*data_lastRecoveryFile!$C434/$C$5</f>
        <v>-2.7565982404692084</v>
      </c>
      <c r="C96">
        <f>data_lastRecoveryFile!$F434*2*PI()/($C$4*$C$3*$C$2)</f>
        <v>-5.6324627927503252</v>
      </c>
      <c r="D96">
        <f t="shared" si="3"/>
        <v>-67.589553513003906</v>
      </c>
      <c r="E96">
        <f>F$5+(E$5-F$5)*EXP(-TableWmot11[[#This Row],[t]]/G$5)</f>
        <v>-70.06007131189277</v>
      </c>
      <c r="F96">
        <f>ABS(TableWmot11[[#This Row],[Wmot,sim]]-TableWmot11[[#This Row],[Wmot]])</f>
        <v>2.4705177988888636</v>
      </c>
      <c r="N96">
        <f>data_lastRecoveryFile!$A1012-data_lastRecoveryFile!$A$925</f>
        <v>0.86999999999999922</v>
      </c>
      <c r="O96">
        <f>$C$6*data_lastRecoveryFile!$C1012/$C$5</f>
        <v>-1.7917888563049853</v>
      </c>
      <c r="P96">
        <f>data_lastRecoveryFile!$F1012*2*PI()/($C$4*$C$3*$C$2)</f>
        <v>-2.9062052682521116</v>
      </c>
      <c r="Q96">
        <f t="shared" si="4"/>
        <v>-34.874463219025337</v>
      </c>
      <c r="R96">
        <f>S$5+(R$5-S$5)*EXP(-TableWmot12[[#This Row],[t]]/T$5)</f>
        <v>-35.779164514647817</v>
      </c>
      <c r="S96">
        <f>ABS(TableWmot12[[#This Row],[Wmot,sim]]-TableWmot12[[#This Row],[Wmot]])</f>
        <v>0.90470129562248047</v>
      </c>
      <c r="AA96">
        <f>data_lastRecoveryFile!$A1452-data_lastRecoveryFile!$A$1365</f>
        <v>0.86999999999999922</v>
      </c>
      <c r="AB96">
        <f>$C$6*data_lastRecoveryFile!$C1452/$C$5</f>
        <v>-2.7565982404692084</v>
      </c>
      <c r="AC96">
        <f>data_lastRecoveryFile!$F1452*2*PI()/($C$4*$C$3*$C$2)</f>
        <v>-5.7740610157844285</v>
      </c>
      <c r="AD96">
        <f t="shared" si="5"/>
        <v>-69.288732189413139</v>
      </c>
      <c r="AE96">
        <f>AF$5+(AE$5-AF$5)*EXP(-TableWmot13[[#This Row],[t]]/AG$5)</f>
        <v>-70.346309616233327</v>
      </c>
      <c r="AF96">
        <f>ABS(TableWmot13[[#This Row],[Wmot,sim]]-TableWmot13[[#This Row],[Wmot]])</f>
        <v>1.0575774268201883</v>
      </c>
    </row>
    <row r="97" spans="1:32" x14ac:dyDescent="0.3">
      <c r="A97">
        <f>data_lastRecoveryFile!$A435-data_lastRecoveryFile!$A$347</f>
        <v>0.87999999999999989</v>
      </c>
      <c r="B97">
        <f>$C$6*data_lastRecoveryFile!$C435/$C$5</f>
        <v>-2.7565982404692084</v>
      </c>
      <c r="C97">
        <f>data_lastRecoveryFile!$F435*2*PI()/($C$4*$C$3*$C$2)</f>
        <v>-5.5921466278708065</v>
      </c>
      <c r="D97">
        <f t="shared" si="3"/>
        <v>-67.105759534449675</v>
      </c>
      <c r="E97">
        <f>F$5+(E$5-F$5)*EXP(-TableWmot11[[#This Row],[t]]/G$5)</f>
        <v>-70.061292188420055</v>
      </c>
      <c r="F97">
        <f>ABS(TableWmot11[[#This Row],[Wmot,sim]]-TableWmot11[[#This Row],[Wmot]])</f>
        <v>2.9555326539703799</v>
      </c>
      <c r="N97">
        <f>data_lastRecoveryFile!$A1013-data_lastRecoveryFile!$A$925</f>
        <v>0.87999999999999901</v>
      </c>
      <c r="O97">
        <f>$C$6*data_lastRecoveryFile!$C1013/$C$5</f>
        <v>-1.7917888563049853</v>
      </c>
      <c r="P97">
        <f>data_lastRecoveryFile!$F1013*2*PI()/($C$4*$C$3*$C$2)</f>
        <v>-2.8786722796729345</v>
      </c>
      <c r="Q97">
        <f t="shared" si="4"/>
        <v>-34.544067356075217</v>
      </c>
      <c r="R97">
        <f>S$5+(R$5-S$5)*EXP(-TableWmot12[[#This Row],[t]]/T$5)</f>
        <v>-35.754676914907094</v>
      </c>
      <c r="S97">
        <f>ABS(TableWmot12[[#This Row],[Wmot,sim]]-TableWmot12[[#This Row],[Wmot]])</f>
        <v>1.2106095588318766</v>
      </c>
      <c r="AA97">
        <f>data_lastRecoveryFile!$A1453-data_lastRecoveryFile!$A$1365</f>
        <v>0.87999999999999901</v>
      </c>
      <c r="AB97">
        <f>$C$6*data_lastRecoveryFile!$C1453/$C$5</f>
        <v>-2.7565982404692084</v>
      </c>
      <c r="AC97">
        <f>data_lastRecoveryFile!$F1453*2*PI()/($C$4*$C$3*$C$2)</f>
        <v>-5.7760276609668066</v>
      </c>
      <c r="AD97">
        <f t="shared" si="5"/>
        <v>-69.312331931601676</v>
      </c>
      <c r="AE97">
        <f>AF$5+(AE$5-AF$5)*EXP(-TableWmot13[[#This Row],[t]]/AG$5)</f>
        <v>-70.35301392651904</v>
      </c>
      <c r="AF97">
        <f>ABS(TableWmot13[[#This Row],[Wmot,sim]]-TableWmot13[[#This Row],[Wmot]])</f>
        <v>1.0406819949173638</v>
      </c>
    </row>
    <row r="98" spans="1:32" x14ac:dyDescent="0.3">
      <c r="A98">
        <f>data_lastRecoveryFile!$A436-data_lastRecoveryFile!$A$347</f>
        <v>0.88999999999999968</v>
      </c>
      <c r="B98">
        <f>$C$6*data_lastRecoveryFile!$C436/$C$5</f>
        <v>-2.7565982404692084</v>
      </c>
      <c r="C98">
        <f>data_lastRecoveryFile!$F436*2*PI()/($C$4*$C$3*$C$2)</f>
        <v>-5.5552720920604486</v>
      </c>
      <c r="D98">
        <f t="shared" si="3"/>
        <v>-66.663265104725383</v>
      </c>
      <c r="E98">
        <f>F$5+(E$5-F$5)*EXP(-TableWmot11[[#This Row],[t]]/G$5)</f>
        <v>-70.062408424483479</v>
      </c>
      <c r="F98">
        <f>ABS(TableWmot11[[#This Row],[Wmot,sim]]-TableWmot11[[#This Row],[Wmot]])</f>
        <v>3.399143319758096</v>
      </c>
      <c r="N98">
        <f>data_lastRecoveryFile!$A1014-data_lastRecoveryFile!$A$925</f>
        <v>0.88999999999999879</v>
      </c>
      <c r="O98">
        <f>$C$6*data_lastRecoveryFile!$C1014/$C$5</f>
        <v>-1.7917888563049853</v>
      </c>
      <c r="P98">
        <f>data_lastRecoveryFile!$F1014*2*PI()/($C$4*$C$3*$C$2)</f>
        <v>-2.8511392910937574</v>
      </c>
      <c r="Q98">
        <f t="shared" si="4"/>
        <v>-34.213671493125091</v>
      </c>
      <c r="R98">
        <f>S$5+(R$5-S$5)*EXP(-TableWmot12[[#This Row],[t]]/T$5)</f>
        <v>-35.731339719322612</v>
      </c>
      <c r="S98">
        <f>ABS(TableWmot12[[#This Row],[Wmot,sim]]-TableWmot12[[#This Row],[Wmot]])</f>
        <v>1.5176682261975216</v>
      </c>
      <c r="AA98">
        <f>data_lastRecoveryFile!$A1454-data_lastRecoveryFile!$A$1365</f>
        <v>0.88999999999999879</v>
      </c>
      <c r="AB98">
        <f>$C$6*data_lastRecoveryFile!$C1454/$C$5</f>
        <v>-2.7565982404692084</v>
      </c>
      <c r="AC98">
        <f>data_lastRecoveryFile!$F1454*2*PI()/($C$4*$C$3*$C$2)</f>
        <v>-5.7130951122828249</v>
      </c>
      <c r="AD98">
        <f t="shared" si="5"/>
        <v>-68.557141347393895</v>
      </c>
      <c r="AE98">
        <f>AF$5+(AE$5-AF$5)*EXP(-TableWmot13[[#This Row],[t]]/AG$5)</f>
        <v>-70.359284042332803</v>
      </c>
      <c r="AF98">
        <f>ABS(TableWmot13[[#This Row],[Wmot,sim]]-TableWmot13[[#This Row],[Wmot]])</f>
        <v>1.8021426949389081</v>
      </c>
    </row>
    <row r="99" spans="1:32" x14ac:dyDescent="0.3">
      <c r="A99">
        <f>data_lastRecoveryFile!$A437-data_lastRecoveryFile!$A$347</f>
        <v>0.89999999999999947</v>
      </c>
      <c r="B99">
        <f>$C$6*data_lastRecoveryFile!$C437/$C$5</f>
        <v>-2.7565982404692084</v>
      </c>
      <c r="C99">
        <f>data_lastRecoveryFile!$F437*2*PI()/($C$4*$C$3*$C$2)</f>
        <v>-5.5370806496897975</v>
      </c>
      <c r="D99">
        <f t="shared" si="3"/>
        <v>-66.444967796277567</v>
      </c>
      <c r="E99">
        <f>F$5+(E$5-F$5)*EXP(-TableWmot11[[#This Row],[t]]/G$5)</f>
        <v>-70.063428988743183</v>
      </c>
      <c r="F99">
        <f>ABS(TableWmot11[[#This Row],[Wmot,sim]]-TableWmot11[[#This Row],[Wmot]])</f>
        <v>3.6184611924656167</v>
      </c>
      <c r="N99">
        <f>data_lastRecoveryFile!$A1015-data_lastRecoveryFile!$A$925</f>
        <v>0.90000000000000036</v>
      </c>
      <c r="O99">
        <f>$C$6*data_lastRecoveryFile!$C1015/$C$5</f>
        <v>-1.7917888563049853</v>
      </c>
      <c r="P99">
        <f>data_lastRecoveryFile!$F1015*2*PI()/($C$4*$C$3*$C$2)</f>
        <v>-2.8413060810330015</v>
      </c>
      <c r="Q99">
        <f t="shared" si="4"/>
        <v>-34.095672972396017</v>
      </c>
      <c r="R99">
        <f>S$5+(R$5-S$5)*EXP(-TableWmot12[[#This Row],[t]]/T$5)</f>
        <v>-35.709098883000749</v>
      </c>
      <c r="S99">
        <f>ABS(TableWmot12[[#This Row],[Wmot,sim]]-TableWmot12[[#This Row],[Wmot]])</f>
        <v>1.6134259106047324</v>
      </c>
      <c r="AA99">
        <f>data_lastRecoveryFile!$A1455-data_lastRecoveryFile!$A$1365</f>
        <v>0.89999999999999858</v>
      </c>
      <c r="AB99">
        <f>$C$6*data_lastRecoveryFile!$C1455/$C$5</f>
        <v>-2.7565982404692084</v>
      </c>
      <c r="AC99">
        <f>data_lastRecoveryFile!$F1455*2*PI()/($C$4*$C$3*$C$2)</f>
        <v>-5.6550791714415185</v>
      </c>
      <c r="AD99">
        <f t="shared" si="5"/>
        <v>-67.860950057298226</v>
      </c>
      <c r="AE99">
        <f>AF$5+(AE$5-AF$5)*EXP(-TableWmot13[[#This Row],[t]]/AG$5)</f>
        <v>-70.365148083620056</v>
      </c>
      <c r="AF99">
        <f>ABS(TableWmot13[[#This Row],[Wmot,sim]]-TableWmot13[[#This Row],[Wmot]])</f>
        <v>2.5041980263218306</v>
      </c>
    </row>
    <row r="100" spans="1:32" x14ac:dyDescent="0.3">
      <c r="A100">
        <f>data_lastRecoveryFile!$A438-data_lastRecoveryFile!$A$347</f>
        <v>0.91000000000000014</v>
      </c>
      <c r="B100">
        <f>$C$6*data_lastRecoveryFile!$C438/$C$5</f>
        <v>-2.7565982404692084</v>
      </c>
      <c r="C100">
        <f>data_lastRecoveryFile!$F438*2*PI()/($C$4*$C$3*$C$2)</f>
        <v>-5.5857550412546155</v>
      </c>
      <c r="D100">
        <f t="shared" si="3"/>
        <v>-67.02906049505539</v>
      </c>
      <c r="E100">
        <f>F$5+(E$5-F$5)*EXP(-TableWmot11[[#This Row],[t]]/G$5)</f>
        <v>-70.064362081161832</v>
      </c>
      <c r="F100">
        <f>ABS(TableWmot11[[#This Row],[Wmot,sim]]-TableWmot11[[#This Row],[Wmot]])</f>
        <v>3.0353015861064421</v>
      </c>
      <c r="N100">
        <f>data_lastRecoveryFile!$A1016-data_lastRecoveryFile!$A$925</f>
        <v>0.91000000000000014</v>
      </c>
      <c r="O100">
        <f>$C$6*data_lastRecoveryFile!$C1016/$C$5</f>
        <v>-1.7917888563049853</v>
      </c>
      <c r="P100">
        <f>data_lastRecoveryFile!$F1016*2*PI()/($C$4*$C$3*$C$2)</f>
        <v>-2.8265562656862047</v>
      </c>
      <c r="Q100">
        <f t="shared" si="4"/>
        <v>-33.918675188234459</v>
      </c>
      <c r="R100">
        <f>S$5+(R$5-S$5)*EXP(-TableWmot12[[#This Row],[t]]/T$5)</f>
        <v>-35.687902900025627</v>
      </c>
      <c r="S100">
        <f>ABS(TableWmot12[[#This Row],[Wmot,sim]]-TableWmot12[[#This Row],[Wmot]])</f>
        <v>1.7692277117911672</v>
      </c>
      <c r="AA100">
        <f>data_lastRecoveryFile!$A1456-data_lastRecoveryFile!$A$1365</f>
        <v>0.90999999999999837</v>
      </c>
      <c r="AB100">
        <f>$C$6*data_lastRecoveryFile!$C1456/$C$5</f>
        <v>-2.7565982404692084</v>
      </c>
      <c r="AC100">
        <f>data_lastRecoveryFile!$F1456*2*PI()/($C$4*$C$3*$C$2)</f>
        <v>-5.6162379955620523</v>
      </c>
      <c r="AD100">
        <f t="shared" si="5"/>
        <v>-67.394855946744627</v>
      </c>
      <c r="AE100">
        <f>AF$5+(AE$5-AF$5)*EXP(-TableWmot13[[#This Row],[t]]/AG$5)</f>
        <v>-70.37063234918071</v>
      </c>
      <c r="AF100">
        <f>ABS(TableWmot13[[#This Row],[Wmot,sim]]-TableWmot13[[#This Row],[Wmot]])</f>
        <v>2.9757764024360824</v>
      </c>
    </row>
    <row r="101" spans="1:32" x14ac:dyDescent="0.3">
      <c r="A101">
        <f>data_lastRecoveryFile!$A439-data_lastRecoveryFile!$A$347</f>
        <v>0.91999999999999993</v>
      </c>
      <c r="B101">
        <f>$C$6*data_lastRecoveryFile!$C439/$C$5</f>
        <v>-2.7565982404692084</v>
      </c>
      <c r="C101">
        <f>data_lastRecoveryFile!$F439*2*PI()/($C$4*$C$3*$C$2)</f>
        <v>-5.6949036750254436</v>
      </c>
      <c r="D101">
        <f t="shared" si="3"/>
        <v>-68.338844100305323</v>
      </c>
      <c r="E101">
        <f>F$5+(E$5-F$5)*EXP(-TableWmot11[[#This Row],[t]]/G$5)</f>
        <v>-70.065215198889049</v>
      </c>
      <c r="F101">
        <f>ABS(TableWmot11[[#This Row],[Wmot,sim]]-TableWmot11[[#This Row],[Wmot]])</f>
        <v>1.7263710985837264</v>
      </c>
      <c r="N101">
        <f>data_lastRecoveryFile!$A1017-data_lastRecoveryFile!$A$925</f>
        <v>0.91999999999999993</v>
      </c>
      <c r="O101">
        <f>$C$6*data_lastRecoveryFile!$C1017/$C$5</f>
        <v>-1.7917888563049853</v>
      </c>
      <c r="P101">
        <f>data_lastRecoveryFile!$F1017*2*PI()/($C$4*$C$3*$C$2)</f>
        <v>-2.8177063766826573</v>
      </c>
      <c r="Q101">
        <f t="shared" si="4"/>
        <v>-33.812476520191886</v>
      </c>
      <c r="R101">
        <f>S$5+(R$5-S$5)*EXP(-TableWmot12[[#This Row],[t]]/T$5)</f>
        <v>-35.667702684180334</v>
      </c>
      <c r="S101">
        <f>ABS(TableWmot12[[#This Row],[Wmot,sim]]-TableWmot12[[#This Row],[Wmot]])</f>
        <v>1.8552261639884478</v>
      </c>
      <c r="AA101">
        <f>data_lastRecoveryFile!$A1457-data_lastRecoveryFile!$A$1365</f>
        <v>0.91999999999999993</v>
      </c>
      <c r="AB101">
        <f>$C$6*data_lastRecoveryFile!$C1457/$C$5</f>
        <v>-2.7565982404692084</v>
      </c>
      <c r="AC101">
        <f>data_lastRecoveryFile!$F1457*2*PI()/($C$4*$C$3*$C$2)</f>
        <v>-5.5975548918958067</v>
      </c>
      <c r="AD101">
        <f t="shared" si="5"/>
        <v>-67.170658702749677</v>
      </c>
      <c r="AE101">
        <f>AF$5+(AE$5-AF$5)*EXP(-TableWmot13[[#This Row],[t]]/AG$5)</f>
        <v>-70.375761434612812</v>
      </c>
      <c r="AF101">
        <f>ABS(TableWmot13[[#This Row],[Wmot,sim]]-TableWmot13[[#This Row],[Wmot]])</f>
        <v>3.2051027318631355</v>
      </c>
    </row>
    <row r="102" spans="1:32" x14ac:dyDescent="0.3">
      <c r="A102">
        <f>data_lastRecoveryFile!$A440-data_lastRecoveryFile!$A$347</f>
        <v>0.92999999999999972</v>
      </c>
      <c r="B102">
        <f>$C$6*data_lastRecoveryFile!$C440/$C$5</f>
        <v>-2.7565982404692084</v>
      </c>
      <c r="C102">
        <f>data_lastRecoveryFile!$F440*2*PI()/($C$4*$C$3*$C$2)</f>
        <v>-5.7888108341991868</v>
      </c>
      <c r="D102">
        <f t="shared" si="3"/>
        <v>-69.465730010390246</v>
      </c>
      <c r="E102">
        <f>F$5+(E$5-F$5)*EXP(-TableWmot11[[#This Row],[t]]/G$5)</f>
        <v>-70.065995196499117</v>
      </c>
      <c r="F102">
        <f>ABS(TableWmot11[[#This Row],[Wmot,sim]]-TableWmot11[[#This Row],[Wmot]])</f>
        <v>0.60026518610887081</v>
      </c>
      <c r="N102">
        <f>data_lastRecoveryFile!$A1018-data_lastRecoveryFile!$A$925</f>
        <v>0.92999999999999972</v>
      </c>
      <c r="O102">
        <f>$C$6*data_lastRecoveryFile!$C1018/$C$5</f>
        <v>-1.7917888563049853</v>
      </c>
      <c r="P102">
        <f>data_lastRecoveryFile!$F1018*2*PI()/($C$4*$C$3*$C$2)</f>
        <v>-2.8491726494906677</v>
      </c>
      <c r="Q102">
        <f t="shared" si="4"/>
        <v>-34.190071793888009</v>
      </c>
      <c r="R102">
        <f>S$5+(R$5-S$5)*EXP(-TableWmot12[[#This Row],[t]]/T$5)</f>
        <v>-35.64845145527174</v>
      </c>
      <c r="S102">
        <f>ABS(TableWmot12[[#This Row],[Wmot,sim]]-TableWmot12[[#This Row],[Wmot]])</f>
        <v>1.4583796613837308</v>
      </c>
      <c r="AA102">
        <f>data_lastRecoveryFile!$A1458-data_lastRecoveryFile!$A$1365</f>
        <v>0.92999999999999972</v>
      </c>
      <c r="AB102">
        <f>$C$6*data_lastRecoveryFile!$C1458/$C$5</f>
        <v>-2.7565982404692084</v>
      </c>
      <c r="AC102">
        <f>data_lastRecoveryFile!$F1458*2*PI()/($C$4*$C$3*$C$2)</f>
        <v>-5.6452459659827054</v>
      </c>
      <c r="AD102">
        <f t="shared" si="5"/>
        <v>-67.742951591792462</v>
      </c>
      <c r="AE102">
        <f>AF$5+(AE$5-AF$5)*EXP(-TableWmot13[[#This Row],[t]]/AG$5)</f>
        <v>-70.380558342617874</v>
      </c>
      <c r="AF102">
        <f>ABS(TableWmot13[[#This Row],[Wmot,sim]]-TableWmot13[[#This Row],[Wmot]])</f>
        <v>2.6376067508254124</v>
      </c>
    </row>
    <row r="103" spans="1:32" x14ac:dyDescent="0.3">
      <c r="A103">
        <f>data_lastRecoveryFile!$A441-data_lastRecoveryFile!$A$347</f>
        <v>0.9399999999999995</v>
      </c>
      <c r="B103">
        <f>$C$6*data_lastRecoveryFile!$C441/$C$5</f>
        <v>-2.7565982404692084</v>
      </c>
      <c r="C103">
        <f>data_lastRecoveryFile!$F441*2*PI()/($C$4*$C$3*$C$2)</f>
        <v>-5.8792763643037684</v>
      </c>
      <c r="D103">
        <f t="shared" si="3"/>
        <v>-70.551316371645214</v>
      </c>
      <c r="E103">
        <f>F$5+(E$5-F$5)*EXP(-TableWmot11[[#This Row],[t]]/G$5)</f>
        <v>-70.066708341065549</v>
      </c>
      <c r="F103">
        <f>ABS(TableWmot11[[#This Row],[Wmot,sim]]-TableWmot11[[#This Row],[Wmot]])</f>
        <v>0.48460803057966473</v>
      </c>
      <c r="N103">
        <f>data_lastRecoveryFile!$A1019-data_lastRecoveryFile!$A$925</f>
        <v>0.9399999999999995</v>
      </c>
      <c r="O103">
        <f>$C$6*data_lastRecoveryFile!$C1019/$C$5</f>
        <v>-1.7917888563049853</v>
      </c>
      <c r="P103">
        <f>data_lastRecoveryFile!$F1019*2*PI()/($C$4*$C$3*$C$2)</f>
        <v>-2.8865388481306007</v>
      </c>
      <c r="Q103">
        <f t="shared" si="4"/>
        <v>-34.63846617756721</v>
      </c>
      <c r="R103">
        <f>S$5+(R$5-S$5)*EXP(-TableWmot12[[#This Row],[t]]/T$5)</f>
        <v>-35.630104630795742</v>
      </c>
      <c r="S103">
        <f>ABS(TableWmot12[[#This Row],[Wmot,sim]]-TableWmot12[[#This Row],[Wmot]])</f>
        <v>0.99163845322853206</v>
      </c>
      <c r="AA103">
        <f>data_lastRecoveryFile!$A1459-data_lastRecoveryFile!$A$1365</f>
        <v>0.9399999999999995</v>
      </c>
      <c r="AB103">
        <f>$C$6*data_lastRecoveryFile!$C1459/$C$5</f>
        <v>-2.7565982404692084</v>
      </c>
      <c r="AC103">
        <f>data_lastRecoveryFile!$F1459*2*PI()/($C$4*$C$3*$C$2)</f>
        <v>-5.6757289151768724</v>
      </c>
      <c r="AD103">
        <f t="shared" si="5"/>
        <v>-68.108746982122469</v>
      </c>
      <c r="AE103">
        <f>AF$5+(AE$5-AF$5)*EXP(-TableWmot13[[#This Row],[t]]/AG$5)</f>
        <v>-70.385044586162408</v>
      </c>
      <c r="AF103">
        <f>ABS(TableWmot13[[#This Row],[Wmot,sim]]-TableWmot13[[#This Row],[Wmot]])</f>
        <v>2.2762976040399394</v>
      </c>
    </row>
    <row r="104" spans="1:32" x14ac:dyDescent="0.3">
      <c r="A104">
        <f>data_lastRecoveryFile!$A442-data_lastRecoveryFile!$A$347</f>
        <v>0.95000000000000018</v>
      </c>
      <c r="B104">
        <f>$C$6*data_lastRecoveryFile!$C442/$C$5</f>
        <v>-2.7565982404692084</v>
      </c>
      <c r="C104">
        <f>data_lastRecoveryFile!$F442*2*PI()/($C$4*$C$3*$C$2)</f>
        <v>-5.9328673637112628</v>
      </c>
      <c r="D104">
        <f t="shared" si="3"/>
        <v>-71.19440836453515</v>
      </c>
      <c r="E104">
        <f>F$5+(E$5-F$5)*EXP(-TableWmot11[[#This Row],[t]]/G$5)</f>
        <v>-70.067360362515458</v>
      </c>
      <c r="F104">
        <f>ABS(TableWmot11[[#This Row],[Wmot,sim]]-TableWmot11[[#This Row],[Wmot]])</f>
        <v>1.1270480020196914</v>
      </c>
      <c r="N104">
        <f>data_lastRecoveryFile!$A1020-data_lastRecoveryFile!$A$925</f>
        <v>0.94999999999999929</v>
      </c>
      <c r="O104">
        <f>$C$6*data_lastRecoveryFile!$C1020/$C$5</f>
        <v>-1.7917888563049853</v>
      </c>
      <c r="P104">
        <f>data_lastRecoveryFile!$F1020*2*PI()/($C$4*$C$3*$C$2)</f>
        <v>-2.921446743871849</v>
      </c>
      <c r="Q104">
        <f t="shared" si="4"/>
        <v>-35.057360926462188</v>
      </c>
      <c r="R104">
        <f>S$5+(R$5-S$5)*EXP(-TableWmot12[[#This Row],[t]]/T$5)</f>
        <v>-35.612619722691882</v>
      </c>
      <c r="S104">
        <f>ABS(TableWmot12[[#This Row],[Wmot,sim]]-TableWmot12[[#This Row],[Wmot]])</f>
        <v>0.55525879622969398</v>
      </c>
      <c r="AA104">
        <f>data_lastRecoveryFile!$A1460-data_lastRecoveryFile!$A$1365</f>
        <v>0.94999999999999929</v>
      </c>
      <c r="AB104">
        <f>$C$6*data_lastRecoveryFile!$C1460/$C$5</f>
        <v>-2.7565982404692084</v>
      </c>
      <c r="AC104">
        <f>data_lastRecoveryFile!$F1460*2*PI()/($C$4*$C$3*$C$2)</f>
        <v>-5.6678623446738987</v>
      </c>
      <c r="AD104">
        <f t="shared" si="5"/>
        <v>-68.014348136086781</v>
      </c>
      <c r="AE104">
        <f>AF$5+(AE$5-AF$5)*EXP(-TableWmot13[[#This Row],[t]]/AG$5)</f>
        <v>-70.389240284958277</v>
      </c>
      <c r="AF104">
        <f>ABS(TableWmot13[[#This Row],[Wmot,sim]]-TableWmot13[[#This Row],[Wmot]])</f>
        <v>2.3748921488714956</v>
      </c>
    </row>
    <row r="105" spans="1:32" x14ac:dyDescent="0.3">
      <c r="A105">
        <f>data_lastRecoveryFile!$A443-data_lastRecoveryFile!$A$347</f>
        <v>0.96</v>
      </c>
      <c r="B105">
        <f>$C$6*data_lastRecoveryFile!$C443/$C$5</f>
        <v>-2.7565982404692084</v>
      </c>
      <c r="C105">
        <f>data_lastRecoveryFile!$F443*2*PI()/($C$4*$C$3*$C$2)</f>
        <v>-5.9328673637112628</v>
      </c>
      <c r="D105">
        <f t="shared" si="3"/>
        <v>-71.19440836453515</v>
      </c>
      <c r="E105">
        <f>F$5+(E$5-F$5)*EXP(-TableWmot11[[#This Row],[t]]/G$5)</f>
        <v>-70.067956499667943</v>
      </c>
      <c r="F105">
        <f>ABS(TableWmot11[[#This Row],[Wmot,sim]]-TableWmot11[[#This Row],[Wmot]])</f>
        <v>1.1264518648672066</v>
      </c>
      <c r="N105">
        <f>data_lastRecoveryFile!$A1021-data_lastRecoveryFile!$A$925</f>
        <v>0.95999999999999908</v>
      </c>
      <c r="O105">
        <f>$C$6*data_lastRecoveryFile!$C1021/$C$5</f>
        <v>-1.7917888563049853</v>
      </c>
      <c r="P105">
        <f>data_lastRecoveryFile!$F1021*2*PI()/($C$4*$C$3*$C$2)</f>
        <v>-2.9765127210302036</v>
      </c>
      <c r="Q105">
        <f t="shared" si="4"/>
        <v>-35.718152652362441</v>
      </c>
      <c r="R105">
        <f>S$5+(R$5-S$5)*EXP(-TableWmot12[[#This Row],[t]]/T$5)</f>
        <v>-35.595956238948389</v>
      </c>
      <c r="S105">
        <f>ABS(TableWmot12[[#This Row],[Wmot,sim]]-TableWmot12[[#This Row],[Wmot]])</f>
        <v>0.12219641341405207</v>
      </c>
      <c r="AA105">
        <f>data_lastRecoveryFile!$A1461-data_lastRecoveryFile!$A$1365</f>
        <v>0.95999999999999908</v>
      </c>
      <c r="AB105">
        <f>$C$6*data_lastRecoveryFile!$C1461/$C$5</f>
        <v>-2.7565982404692084</v>
      </c>
      <c r="AC105">
        <f>data_lastRecoveryFile!$F1461*2*PI()/($C$4*$C$3*$C$2)</f>
        <v>-5.6536041926680038</v>
      </c>
      <c r="AD105">
        <f t="shared" si="5"/>
        <v>-67.843250312016039</v>
      </c>
      <c r="AE105">
        <f>AF$5+(AE$5-AF$5)*EXP(-TableWmot13[[#This Row],[t]]/AG$5)</f>
        <v>-70.393164255694813</v>
      </c>
      <c r="AF105">
        <f>ABS(TableWmot13[[#This Row],[Wmot,sim]]-TableWmot13[[#This Row],[Wmot]])</f>
        <v>2.5499139436787743</v>
      </c>
    </row>
    <row r="106" spans="1:32" x14ac:dyDescent="0.3">
      <c r="A106">
        <f>data_lastRecoveryFile!$A444-data_lastRecoveryFile!$A$347</f>
        <v>0.96999999999999975</v>
      </c>
      <c r="B106">
        <f>$C$6*data_lastRecoveryFile!$C444/$C$5</f>
        <v>-2.7565982404692084</v>
      </c>
      <c r="C106">
        <f>data_lastRecoveryFile!$F444*2*PI()/($C$4*$C$3*$C$2)</f>
        <v>-5.9299173959376965</v>
      </c>
      <c r="D106">
        <f t="shared" si="3"/>
        <v>-71.159008751252358</v>
      </c>
      <c r="E106">
        <f>F$5+(E$5-F$5)*EXP(-TableWmot11[[#This Row],[t]]/G$5)</f>
        <v>-70.068501542326601</v>
      </c>
      <c r="F106">
        <f>ABS(TableWmot11[[#This Row],[Wmot,sim]]-TableWmot11[[#This Row],[Wmot]])</f>
        <v>1.0905072089257573</v>
      </c>
      <c r="N106">
        <f>data_lastRecoveryFile!$A1022-data_lastRecoveryFile!$A$925</f>
        <v>0.96999999999999886</v>
      </c>
      <c r="O106">
        <f>$C$6*data_lastRecoveryFile!$C1022/$C$5</f>
        <v>-1.7917888563049853</v>
      </c>
      <c r="P106">
        <f>data_lastRecoveryFile!$F1022*2*PI()/($C$4*$C$3*$C$2)</f>
        <v>-3.0040457096093807</v>
      </c>
      <c r="Q106">
        <f t="shared" si="4"/>
        <v>-36.048548515312568</v>
      </c>
      <c r="R106">
        <f>S$5+(R$5-S$5)*EXP(-TableWmot12[[#This Row],[t]]/T$5)</f>
        <v>-35.580075589829718</v>
      </c>
      <c r="S106">
        <f>ABS(TableWmot12[[#This Row],[Wmot,sim]]-TableWmot12[[#This Row],[Wmot]])</f>
        <v>0.46847292548284969</v>
      </c>
      <c r="AA106">
        <f>data_lastRecoveryFile!$A1462-data_lastRecoveryFile!$A$1365</f>
        <v>0.96999999999999886</v>
      </c>
      <c r="AB106">
        <f>$C$6*data_lastRecoveryFile!$C1462/$C$5</f>
        <v>-2.7565982404692084</v>
      </c>
      <c r="AC106">
        <f>data_lastRecoveryFile!$F1462*2*PI()/($C$4*$C$3*$C$2)</f>
        <v>-5.655570832737113</v>
      </c>
      <c r="AD106">
        <f t="shared" si="5"/>
        <v>-67.86684999284536</v>
      </c>
      <c r="AE106">
        <f>AF$5+(AE$5-AF$5)*EXP(-TableWmot13[[#This Row],[t]]/AG$5)</f>
        <v>-70.396834096427042</v>
      </c>
      <c r="AF106">
        <f>ABS(TableWmot13[[#This Row],[Wmot,sim]]-TableWmot13[[#This Row],[Wmot]])</f>
        <v>2.5299841035816826</v>
      </c>
    </row>
    <row r="107" spans="1:32" x14ac:dyDescent="0.3">
      <c r="A107">
        <f>data_lastRecoveryFile!$A445-data_lastRecoveryFile!$A$347</f>
        <v>0.97999999999999954</v>
      </c>
      <c r="B107">
        <f>$C$6*data_lastRecoveryFile!$C445/$C$5</f>
        <v>-2.7565982404692084</v>
      </c>
      <c r="C107">
        <f>data_lastRecoveryFile!$F445*2*PI()/($C$4*$C$3*$C$2)</f>
        <v>-5.9205758466612073</v>
      </c>
      <c r="D107">
        <f t="shared" si="3"/>
        <v>-71.046910159934484</v>
      </c>
      <c r="E107">
        <f>F$5+(E$5-F$5)*EXP(-TableWmot11[[#This Row],[t]]/G$5)</f>
        <v>-70.068999869764397</v>
      </c>
      <c r="F107">
        <f>ABS(TableWmot11[[#This Row],[Wmot,sim]]-TableWmot11[[#This Row],[Wmot]])</f>
        <v>0.97791029017008668</v>
      </c>
      <c r="N107">
        <f>data_lastRecoveryFile!$A1023-data_lastRecoveryFile!$A$925</f>
        <v>0.98000000000000043</v>
      </c>
      <c r="O107">
        <f>$C$6*data_lastRecoveryFile!$C1023/$C$5</f>
        <v>-1.7917888563049853</v>
      </c>
      <c r="P107">
        <f>data_lastRecoveryFile!$F1023*2*PI()/($C$4*$C$3*$C$2)</f>
        <v>-3.0428868895794623</v>
      </c>
      <c r="Q107">
        <f t="shared" si="4"/>
        <v>-36.514642674953549</v>
      </c>
      <c r="R107">
        <f>S$5+(R$5-S$5)*EXP(-TableWmot12[[#This Row],[t]]/T$5)</f>
        <v>-35.564940998509414</v>
      </c>
      <c r="S107">
        <f>ABS(TableWmot12[[#This Row],[Wmot,sim]]-TableWmot12[[#This Row],[Wmot]])</f>
        <v>0.9497016764441355</v>
      </c>
      <c r="AA107">
        <f>data_lastRecoveryFile!$A1463-data_lastRecoveryFile!$A$1365</f>
        <v>0.97999999999999865</v>
      </c>
      <c r="AB107">
        <f>$C$6*data_lastRecoveryFile!$C1463/$C$5</f>
        <v>-2.7565982404692084</v>
      </c>
      <c r="AC107">
        <f>data_lastRecoveryFile!$F1463*2*PI()/($C$4*$C$3*$C$2)</f>
        <v>-5.6752372538812779</v>
      </c>
      <c r="AD107">
        <f t="shared" si="5"/>
        <v>-68.102847046575334</v>
      </c>
      <c r="AE107">
        <f>AF$5+(AE$5-AF$5)*EXP(-TableWmot13[[#This Row],[t]]/AG$5)</f>
        <v>-70.400266265498644</v>
      </c>
      <c r="AF107">
        <f>ABS(TableWmot13[[#This Row],[Wmot,sim]]-TableWmot13[[#This Row],[Wmot]])</f>
        <v>2.2974192189233094</v>
      </c>
    </row>
    <row r="108" spans="1:32" x14ac:dyDescent="0.3">
      <c r="A108">
        <f>data_lastRecoveryFile!$A446-data_lastRecoveryFile!$A$347</f>
        <v>0.99000000000000021</v>
      </c>
      <c r="B108">
        <f>$C$6*data_lastRecoveryFile!$C446/$C$5</f>
        <v>-2.7565982404692084</v>
      </c>
      <c r="C108">
        <f>data_lastRecoveryFile!$F446*2*PI()/($C$4*$C$3*$C$2)</f>
        <v>-5.8979594628567442</v>
      </c>
      <c r="D108">
        <f t="shared" si="3"/>
        <v>-70.775513554280934</v>
      </c>
      <c r="E108">
        <f>F$5+(E$5-F$5)*EXP(-TableWmot11[[#This Row],[t]]/G$5)</f>
        <v>-70.069455485909856</v>
      </c>
      <c r="F108">
        <f>ABS(TableWmot11[[#This Row],[Wmot,sim]]-TableWmot11[[#This Row],[Wmot]])</f>
        <v>0.70605806837107821</v>
      </c>
      <c r="N108">
        <f>data_lastRecoveryFile!$A1024-data_lastRecoveryFile!$A$925</f>
        <v>0.99000000000000021</v>
      </c>
      <c r="O108">
        <f>$C$6*data_lastRecoveryFile!$C1024/$C$5</f>
        <v>-1.7917888563049853</v>
      </c>
      <c r="P108">
        <f>data_lastRecoveryFile!$F1024*2*PI()/($C$4*$C$3*$C$2)</f>
        <v>-3.0871363356198529</v>
      </c>
      <c r="Q108">
        <f t="shared" si="4"/>
        <v>-37.045636027438235</v>
      </c>
      <c r="R108">
        <f>S$5+(R$5-S$5)*EXP(-TableWmot12[[#This Row],[t]]/T$5)</f>
        <v>-35.550517415901361</v>
      </c>
      <c r="S108">
        <f>ABS(TableWmot12[[#This Row],[Wmot,sim]]-TableWmot12[[#This Row],[Wmot]])</f>
        <v>1.4951186115368742</v>
      </c>
      <c r="AA108">
        <f>data_lastRecoveryFile!$A1464-data_lastRecoveryFile!$A$1365</f>
        <v>0.98999999999999844</v>
      </c>
      <c r="AB108">
        <f>$C$6*data_lastRecoveryFile!$C1464/$C$5</f>
        <v>-2.7565982404692084</v>
      </c>
      <c r="AC108">
        <f>data_lastRecoveryFile!$F1464*2*PI()/($C$4*$C$3*$C$2)</f>
        <v>-5.704245224301931</v>
      </c>
      <c r="AD108">
        <f t="shared" si="5"/>
        <v>-68.450942691623169</v>
      </c>
      <c r="AE108">
        <f>AF$5+(AE$5-AF$5)*EXP(-TableWmot13[[#This Row],[t]]/AG$5)</f>
        <v>-70.403476155353729</v>
      </c>
      <c r="AF108">
        <f>ABS(TableWmot13[[#This Row],[Wmot,sim]]-TableWmot13[[#This Row],[Wmot]])</f>
        <v>1.9525334637305605</v>
      </c>
    </row>
    <row r="109" spans="1:32" x14ac:dyDescent="0.3">
      <c r="A109">
        <f>data_lastRecoveryFile!$A447-data_lastRecoveryFile!$A$347</f>
        <v>1</v>
      </c>
      <c r="B109">
        <f>$C$6*data_lastRecoveryFile!$C447/$C$5</f>
        <v>-2.7565982404692084</v>
      </c>
      <c r="C109">
        <f>data_lastRecoveryFile!$F447*2*PI()/($C$4*$C$3*$C$2)</f>
        <v>-5.8910762200582303</v>
      </c>
      <c r="D109">
        <f t="shared" si="3"/>
        <v>-70.69291464069876</v>
      </c>
      <c r="E109">
        <f>F$5+(E$5-F$5)*EXP(-TableWmot11[[#This Row],[t]]/G$5)</f>
        <v>-70.069872051517649</v>
      </c>
      <c r="F109">
        <f>ABS(TableWmot11[[#This Row],[Wmot,sim]]-TableWmot11[[#This Row],[Wmot]])</f>
        <v>0.62304258918111088</v>
      </c>
      <c r="N109">
        <f>data_lastRecoveryFile!$A1025-data_lastRecoveryFile!$A$925</f>
        <v>1</v>
      </c>
      <c r="O109">
        <f>$C$6*data_lastRecoveryFile!$C1025/$C$5</f>
        <v>-1.7917888563049853</v>
      </c>
      <c r="P109">
        <f>data_lastRecoveryFile!$F1025*2*PI()/($C$4*$C$3*$C$2)</f>
        <v>-3.1072944165256318</v>
      </c>
      <c r="Q109">
        <f t="shared" si="4"/>
        <v>-37.287532998307583</v>
      </c>
      <c r="R109">
        <f>S$5+(R$5-S$5)*EXP(-TableWmot12[[#This Row],[t]]/T$5)</f>
        <v>-35.536771439492192</v>
      </c>
      <c r="S109">
        <f>ABS(TableWmot12[[#This Row],[Wmot,sim]]-TableWmot12[[#This Row],[Wmot]])</f>
        <v>1.7507615588153911</v>
      </c>
      <c r="AA109">
        <f>data_lastRecoveryFile!$A1465-data_lastRecoveryFile!$A$1365</f>
        <v>1</v>
      </c>
      <c r="AB109">
        <f>$C$6*data_lastRecoveryFile!$C1465/$C$5</f>
        <v>-2.7565982404692084</v>
      </c>
      <c r="AC109">
        <f>data_lastRecoveryFile!$F1465*2*PI()/($C$4*$C$3*$C$2)</f>
        <v>-5.6968703150945519</v>
      </c>
      <c r="AD109">
        <f t="shared" si="5"/>
        <v>-68.36244378113463</v>
      </c>
      <c r="AE109">
        <f>AF$5+(AE$5-AF$5)*EXP(-TableWmot13[[#This Row],[t]]/AG$5)</f>
        <v>-70.406478161568103</v>
      </c>
      <c r="AF109">
        <f>ABS(TableWmot13[[#This Row],[Wmot,sim]]-TableWmot13[[#This Row],[Wmot]])</f>
        <v>2.0440343804334731</v>
      </c>
    </row>
    <row r="110" spans="1:32" x14ac:dyDescent="0.3">
      <c r="A110">
        <f>data_lastRecoveryFile!$A448-data_lastRecoveryFile!$A$347</f>
        <v>1.0099999999999998</v>
      </c>
      <c r="B110">
        <f>$C$6*data_lastRecoveryFile!$C448/$C$5</f>
        <v>-2.7565982404692084</v>
      </c>
      <c r="C110">
        <f>data_lastRecoveryFile!$F448*2*PI()/($C$4*$C$3*$C$2)</f>
        <v>-5.9014010868126379</v>
      </c>
      <c r="D110">
        <f t="shared" si="3"/>
        <v>-70.816813041751658</v>
      </c>
      <c r="E110">
        <f>F$5+(E$5-F$5)*EXP(-TableWmot11[[#This Row],[t]]/G$5)</f>
        <v>-70.070252913581754</v>
      </c>
      <c r="F110">
        <f>ABS(TableWmot11[[#This Row],[Wmot,sim]]-TableWmot11[[#This Row],[Wmot]])</f>
        <v>0.74656012816990369</v>
      </c>
      <c r="N110">
        <f>data_lastRecoveryFile!$A1026-data_lastRecoveryFile!$A$925</f>
        <v>1.0099999999999998</v>
      </c>
      <c r="O110">
        <f>$C$6*data_lastRecoveryFile!$C1026/$C$5</f>
        <v>-1.7917888563049853</v>
      </c>
      <c r="P110">
        <f>data_lastRecoveryFile!$F1026*2*PI()/($C$4*$C$3*$C$2)</f>
        <v>-3.1279441577043512</v>
      </c>
      <c r="Q110">
        <f t="shared" si="4"/>
        <v>-37.535329892452211</v>
      </c>
      <c r="R110">
        <f>S$5+(R$5-S$5)*EXP(-TableWmot12[[#This Row],[t]]/T$5)</f>
        <v>-35.52367123598686</v>
      </c>
      <c r="S110">
        <f>ABS(TableWmot12[[#This Row],[Wmot,sim]]-TableWmot12[[#This Row],[Wmot]])</f>
        <v>2.0116586564653502</v>
      </c>
      <c r="AA110">
        <f>data_lastRecoveryFile!$A1466-data_lastRecoveryFile!$A$1365</f>
        <v>1.0099999999999998</v>
      </c>
      <c r="AB110">
        <f>$C$6*data_lastRecoveryFile!$C1466/$C$5</f>
        <v>-2.7565982404692084</v>
      </c>
      <c r="AC110">
        <f>data_lastRecoveryFile!$F1466*2*PI()/($C$4*$C$3*$C$2)</f>
        <v>-5.6408210194356245</v>
      </c>
      <c r="AD110">
        <f t="shared" si="5"/>
        <v>-67.689852233227498</v>
      </c>
      <c r="AE110">
        <f>AF$5+(AE$5-AF$5)*EXP(-TableWmot13[[#This Row],[t]]/AG$5)</f>
        <v>-70.409285747409996</v>
      </c>
      <c r="AF110">
        <f>ABS(TableWmot13[[#This Row],[Wmot,sim]]-TableWmot13[[#This Row],[Wmot]])</f>
        <v>2.7194335141824979</v>
      </c>
    </row>
    <row r="111" spans="1:32" x14ac:dyDescent="0.3">
      <c r="A111">
        <f>data_lastRecoveryFile!$A449-data_lastRecoveryFile!$A$347</f>
        <v>1.0199999999999996</v>
      </c>
      <c r="B111">
        <f>$C$6*data_lastRecoveryFile!$C449/$C$5</f>
        <v>-2.7565982404692084</v>
      </c>
      <c r="C111">
        <f>data_lastRecoveryFile!$F449*2*PI()/($C$4*$C$3*$C$2)</f>
        <v>-5.8994344467435278</v>
      </c>
      <c r="D111">
        <f t="shared" si="3"/>
        <v>-70.793213360922337</v>
      </c>
      <c r="E111">
        <f>F$5+(E$5-F$5)*EXP(-TableWmot11[[#This Row],[t]]/G$5)</f>
        <v>-70.070601132227651</v>
      </c>
      <c r="F111">
        <f>ABS(TableWmot11[[#This Row],[Wmot,sim]]-TableWmot11[[#This Row],[Wmot]])</f>
        <v>0.72261222869468611</v>
      </c>
      <c r="N111">
        <f>data_lastRecoveryFile!$A1027-data_lastRecoveryFile!$A$925</f>
        <v>1.0199999999999996</v>
      </c>
      <c r="O111">
        <f>$C$6*data_lastRecoveryFile!$C1027/$C$5</f>
        <v>-1.7917888563049853</v>
      </c>
      <c r="P111">
        <f>data_lastRecoveryFile!$F1027*2*PI()/($C$4*$C$3*$C$2)</f>
        <v>-3.1500688807245467</v>
      </c>
      <c r="Q111">
        <f t="shared" si="4"/>
        <v>-37.800826568694561</v>
      </c>
      <c r="R111">
        <f>S$5+(R$5-S$5)*EXP(-TableWmot12[[#This Row],[t]]/T$5)</f>
        <v>-35.51118646758826</v>
      </c>
      <c r="S111">
        <f>ABS(TableWmot12[[#This Row],[Wmot,sim]]-TableWmot12[[#This Row],[Wmot]])</f>
        <v>2.2896401011063006</v>
      </c>
      <c r="AA111">
        <f>data_lastRecoveryFile!$A1467-data_lastRecoveryFile!$A$1365</f>
        <v>1.0199999999999996</v>
      </c>
      <c r="AB111">
        <f>$C$6*data_lastRecoveryFile!$C1467/$C$5</f>
        <v>-2.7565982404692084</v>
      </c>
      <c r="AC111">
        <f>data_lastRecoveryFile!$F1467*2*PI()/($C$4*$C$3*$C$2)</f>
        <v>-5.6422959982091374</v>
      </c>
      <c r="AD111">
        <f t="shared" si="5"/>
        <v>-67.707551978509656</v>
      </c>
      <c r="AE111">
        <f>AF$5+(AE$5-AF$5)*EXP(-TableWmot13[[#This Row],[t]]/AG$5)</f>
        <v>-70.411911504219489</v>
      </c>
      <c r="AF111">
        <f>ABS(TableWmot13[[#This Row],[Wmot,sim]]-TableWmot13[[#This Row],[Wmot]])</f>
        <v>2.7043595257098332</v>
      </c>
    </row>
    <row r="112" spans="1:32" x14ac:dyDescent="0.3">
      <c r="A112">
        <f>data_lastRecoveryFile!$A450-data_lastRecoveryFile!$A$347</f>
        <v>1.0300000000000002</v>
      </c>
      <c r="B112">
        <f>$C$6*data_lastRecoveryFile!$C450/$C$5</f>
        <v>-2.7565982404692084</v>
      </c>
      <c r="C112">
        <f>data_lastRecoveryFile!$F450*2*PI()/($C$4*$C$3*$C$2)</f>
        <v>-5.8900928974670403</v>
      </c>
      <c r="D112">
        <f t="shared" si="3"/>
        <v>-70.681114769604477</v>
      </c>
      <c r="E112">
        <f>F$5+(E$5-F$5)*EXP(-TableWmot11[[#This Row],[t]]/G$5)</f>
        <v>-70.070919505299628</v>
      </c>
      <c r="F112">
        <f>ABS(TableWmot11[[#This Row],[Wmot,sim]]-TableWmot11[[#This Row],[Wmot]])</f>
        <v>0.61019526430484916</v>
      </c>
      <c r="N112">
        <f>data_lastRecoveryFile!$A1028-data_lastRecoveryFile!$A$925</f>
        <v>1.0299999999999994</v>
      </c>
      <c r="O112">
        <f>$C$6*data_lastRecoveryFile!$C1028/$C$5</f>
        <v>-1.7917888563049853</v>
      </c>
      <c r="P112">
        <f>data_lastRecoveryFile!$F1028*2*PI()/($C$4*$C$3*$C$2)</f>
        <v>-3.1810434927482891</v>
      </c>
      <c r="Q112">
        <f t="shared" si="4"/>
        <v>-38.17252191297947</v>
      </c>
      <c r="R112">
        <f>S$5+(R$5-S$5)*EXP(-TableWmot12[[#This Row],[t]]/T$5)</f>
        <v>-35.499288221740152</v>
      </c>
      <c r="S112">
        <f>ABS(TableWmot12[[#This Row],[Wmot,sim]]-TableWmot12[[#This Row],[Wmot]])</f>
        <v>2.673233691239318</v>
      </c>
      <c r="AA112">
        <f>data_lastRecoveryFile!$A1468-data_lastRecoveryFile!$A$1365</f>
        <v>1.0299999999999994</v>
      </c>
      <c r="AB112">
        <f>$C$6*data_lastRecoveryFile!$C1468/$C$5</f>
        <v>-2.7565982404692084</v>
      </c>
      <c r="AC112">
        <f>data_lastRecoveryFile!$F1468*2*PI()/($C$4*$C$3*$C$2)</f>
        <v>-5.6580291392150857</v>
      </c>
      <c r="AD112">
        <f t="shared" si="5"/>
        <v>-67.896349670581031</v>
      </c>
      <c r="AE112">
        <f>AF$5+(AE$5-AF$5)*EXP(-TableWmot13[[#This Row],[t]]/AG$5)</f>
        <v>-70.414367207877703</v>
      </c>
      <c r="AF112">
        <f>ABS(TableWmot13[[#This Row],[Wmot,sim]]-TableWmot13[[#This Row],[Wmot]])</f>
        <v>2.5180175372966715</v>
      </c>
    </row>
    <row r="113" spans="1:32" x14ac:dyDescent="0.3">
      <c r="A113">
        <f>data_lastRecoveryFile!$A451-data_lastRecoveryFile!$A$347</f>
        <v>1.04</v>
      </c>
      <c r="B113">
        <f>$C$6*data_lastRecoveryFile!$C451/$C$5</f>
        <v>-2.7565982404692084</v>
      </c>
      <c r="C113">
        <f>data_lastRecoveryFile!$F451*2*PI()/($C$4*$C$3*$C$2)</f>
        <v>-5.832076956625734</v>
      </c>
      <c r="D113">
        <f t="shared" si="3"/>
        <v>-69.984923479508808</v>
      </c>
      <c r="E113">
        <f>F$5+(E$5-F$5)*EXP(-TableWmot11[[#This Row],[t]]/G$5)</f>
        <v>-70.071210590840735</v>
      </c>
      <c r="F113">
        <f>ABS(TableWmot11[[#This Row],[Wmot,sim]]-TableWmot11[[#This Row],[Wmot]])</f>
        <v>8.6287111331927235E-2</v>
      </c>
      <c r="N113">
        <f>data_lastRecoveryFile!$A1029-data_lastRecoveryFile!$A$925</f>
        <v>1.0399999999999991</v>
      </c>
      <c r="O113">
        <f>$C$6*data_lastRecoveryFile!$C1029/$C$5</f>
        <v>-1.7917888563049853</v>
      </c>
      <c r="P113">
        <f>data_lastRecoveryFile!$F1029*2*PI()/($C$4*$C$3*$C$2)</f>
        <v>-3.206118178940109</v>
      </c>
      <c r="Q113">
        <f t="shared" si="4"/>
        <v>-38.473418147281308</v>
      </c>
      <c r="R113">
        <f>S$5+(R$5-S$5)*EXP(-TableWmot12[[#This Row],[t]]/T$5)</f>
        <v>-35.487948944170704</v>
      </c>
      <c r="S113">
        <f>ABS(TableWmot12[[#This Row],[Wmot,sim]]-TableWmot12[[#This Row],[Wmot]])</f>
        <v>2.985469203110604</v>
      </c>
      <c r="AA113">
        <f>data_lastRecoveryFile!$A1469-data_lastRecoveryFile!$A$1365</f>
        <v>1.0399999999999991</v>
      </c>
      <c r="AB113">
        <f>$C$6*data_lastRecoveryFile!$C1469/$C$5</f>
        <v>-2.7565982404692084</v>
      </c>
      <c r="AC113">
        <f>data_lastRecoveryFile!$F1469*2*PI()/($C$4*$C$3*$C$2)</f>
        <v>-5.6388543793665145</v>
      </c>
      <c r="AD113">
        <f t="shared" si="5"/>
        <v>-67.666252552398177</v>
      </c>
      <c r="AE113">
        <f>AF$5+(AE$5-AF$5)*EXP(-TableWmot13[[#This Row],[t]]/AG$5)</f>
        <v>-70.416663871618653</v>
      </c>
      <c r="AF113">
        <f>ABS(TableWmot13[[#This Row],[Wmot,sim]]-TableWmot13[[#This Row],[Wmot]])</f>
        <v>2.7504113192204755</v>
      </c>
    </row>
    <row r="114" spans="1:32" x14ac:dyDescent="0.3">
      <c r="A114">
        <f>data_lastRecoveryFile!$A452-data_lastRecoveryFile!$A$347</f>
        <v>1.0499999999999998</v>
      </c>
      <c r="B114">
        <f>$C$6*data_lastRecoveryFile!$C452/$C$5</f>
        <v>-2.7565982404692084</v>
      </c>
      <c r="C114">
        <f>data_lastRecoveryFile!$F452*2*PI()/($C$4*$C$3*$C$2)</f>
        <v>-5.7273532694019886</v>
      </c>
      <c r="D114">
        <f t="shared" si="3"/>
        <v>-68.728239232823867</v>
      </c>
      <c r="E114">
        <f>F$5+(E$5-F$5)*EXP(-TableWmot11[[#This Row],[t]]/G$5)</f>
        <v>-70.07147672764593</v>
      </c>
      <c r="F114">
        <f>ABS(TableWmot11[[#This Row],[Wmot,sim]]-TableWmot11[[#This Row],[Wmot]])</f>
        <v>1.3432374948220627</v>
      </c>
      <c r="N114">
        <f>data_lastRecoveryFile!$A1030-data_lastRecoveryFile!$A$925</f>
        <v>1.0499999999999989</v>
      </c>
      <c r="O114">
        <f>$C$6*data_lastRecoveryFile!$C1030/$C$5</f>
        <v>-1.7917888563049853</v>
      </c>
      <c r="P114">
        <f>data_lastRecoveryFile!$F1030*2*PI()/($C$4*$C$3*$C$2)</f>
        <v>-3.216934710058073</v>
      </c>
      <c r="Q114">
        <f t="shared" si="4"/>
        <v>-38.603216520696876</v>
      </c>
      <c r="R114">
        <f>S$5+(R$5-S$5)*EXP(-TableWmot12[[#This Row],[t]]/T$5)</f>
        <v>-35.477142375081577</v>
      </c>
      <c r="S114">
        <f>ABS(TableWmot12[[#This Row],[Wmot,sim]]-TableWmot12[[#This Row],[Wmot]])</f>
        <v>3.1260741456152985</v>
      </c>
      <c r="AA114">
        <f>data_lastRecoveryFile!$A1470-data_lastRecoveryFile!$A$1365</f>
        <v>1.0499999999999989</v>
      </c>
      <c r="AB114">
        <f>$C$6*data_lastRecoveryFile!$C1470/$C$5</f>
        <v>-2.7565982404692084</v>
      </c>
      <c r="AC114">
        <f>data_lastRecoveryFile!$F1470*2*PI()/($C$4*$C$3*$C$2)</f>
        <v>-5.6481959286430028</v>
      </c>
      <c r="AD114">
        <f t="shared" si="5"/>
        <v>-67.778351143716037</v>
      </c>
      <c r="AE114">
        <f>AF$5+(AE$5-AF$5)*EXP(-TableWmot13[[#This Row],[t]]/AG$5)</f>
        <v>-70.418811795420993</v>
      </c>
      <c r="AF114">
        <f>ABS(TableWmot13[[#This Row],[Wmot,sim]]-TableWmot13[[#This Row],[Wmot]])</f>
        <v>2.6404606517049558</v>
      </c>
    </row>
    <row r="115" spans="1:32" x14ac:dyDescent="0.3">
      <c r="A115">
        <f>data_lastRecoveryFile!$A453-data_lastRecoveryFile!$A$347</f>
        <v>1.0599999999999996</v>
      </c>
      <c r="B115">
        <f>$C$6*data_lastRecoveryFile!$C453/$C$5</f>
        <v>-2.7565982404692084</v>
      </c>
      <c r="C115">
        <f>data_lastRecoveryFile!$F453*2*PI()/($C$4*$C$3*$C$2)</f>
        <v>-5.6373793954797318</v>
      </c>
      <c r="D115">
        <f t="shared" si="3"/>
        <v>-67.648552745756774</v>
      </c>
      <c r="E115">
        <f>F$5+(E$5-F$5)*EXP(-TableWmot11[[#This Row],[t]]/G$5)</f>
        <v>-70.071720054053742</v>
      </c>
      <c r="F115">
        <f>ABS(TableWmot11[[#This Row],[Wmot,sim]]-TableWmot11[[#This Row],[Wmot]])</f>
        <v>2.4231673082969678</v>
      </c>
      <c r="N115">
        <f>data_lastRecoveryFile!$A1031-data_lastRecoveryFile!$A$925</f>
        <v>1.0599999999999987</v>
      </c>
      <c r="O115">
        <f>$C$6*data_lastRecoveryFile!$C1031/$C$5</f>
        <v>-1.7917888563049853</v>
      </c>
      <c r="P115">
        <f>data_lastRecoveryFile!$F1031*2*PI()/($C$4*$C$3*$C$2)</f>
        <v>-3.1859600980343306</v>
      </c>
      <c r="Q115">
        <f t="shared" si="4"/>
        <v>-38.231521176411967</v>
      </c>
      <c r="R115">
        <f>S$5+(R$5-S$5)*EXP(-TableWmot12[[#This Row],[t]]/T$5)</f>
        <v>-35.466843488334789</v>
      </c>
      <c r="S115">
        <f>ABS(TableWmot12[[#This Row],[Wmot,sim]]-TableWmot12[[#This Row],[Wmot]])</f>
        <v>2.7646776880771782</v>
      </c>
      <c r="AA115">
        <f>data_lastRecoveryFile!$A1471-data_lastRecoveryFile!$A$1365</f>
        <v>1.0599999999999987</v>
      </c>
      <c r="AB115">
        <f>$C$6*data_lastRecoveryFile!$C1471/$C$5</f>
        <v>-2.7565982404692084</v>
      </c>
      <c r="AC115">
        <f>data_lastRecoveryFile!$F1471*2*PI()/($C$4*$C$3*$C$2)</f>
        <v>-5.6477042673474092</v>
      </c>
      <c r="AD115">
        <f t="shared" si="5"/>
        <v>-67.772451208168917</v>
      </c>
      <c r="AE115">
        <f>AF$5+(AE$5-AF$5)*EXP(-TableWmot13[[#This Row],[t]]/AG$5)</f>
        <v>-70.420820612200941</v>
      </c>
      <c r="AF115">
        <f>ABS(TableWmot13[[#This Row],[Wmot,sim]]-TableWmot13[[#This Row],[Wmot]])</f>
        <v>2.6483694040320245</v>
      </c>
    </row>
    <row r="116" spans="1:32" x14ac:dyDescent="0.3">
      <c r="A116">
        <f>data_lastRecoveryFile!$A454-data_lastRecoveryFile!$A$347</f>
        <v>1.0699999999999994</v>
      </c>
      <c r="B116">
        <f>$C$6*data_lastRecoveryFile!$C454/$C$5</f>
        <v>-2.7565982404692084</v>
      </c>
      <c r="C116">
        <f>data_lastRecoveryFile!$F454*2*PI()/($C$4*$C$3*$C$2)</f>
        <v>-5.542980580123662</v>
      </c>
      <c r="D116">
        <f t="shared" si="3"/>
        <v>-66.515766961483948</v>
      </c>
      <c r="E116">
        <f>F$5+(E$5-F$5)*EXP(-TableWmot11[[#This Row],[t]]/G$5)</f>
        <v>-70.071942525127184</v>
      </c>
      <c r="F116">
        <f>ABS(TableWmot11[[#This Row],[Wmot,sim]]-TableWmot11[[#This Row],[Wmot]])</f>
        <v>3.5561755636432366</v>
      </c>
      <c r="N116">
        <f>data_lastRecoveryFile!$A1032-data_lastRecoveryFile!$A$925</f>
        <v>1.0700000000000003</v>
      </c>
      <c r="O116">
        <f>$C$6*data_lastRecoveryFile!$C1032/$C$5</f>
        <v>-1.7917888563049853</v>
      </c>
      <c r="P116">
        <f>data_lastRecoveryFile!$F1032*2*PI()/($C$4*$C$3*$C$2)</f>
        <v>-3.14171065199394</v>
      </c>
      <c r="Q116">
        <f t="shared" si="4"/>
        <v>-37.700527823927281</v>
      </c>
      <c r="R116">
        <f>S$5+(R$5-S$5)*EXP(-TableWmot12[[#This Row],[t]]/T$5)</f>
        <v>-35.457028433496539</v>
      </c>
      <c r="S116">
        <f>ABS(TableWmot12[[#This Row],[Wmot,sim]]-TableWmot12[[#This Row],[Wmot]])</f>
        <v>2.2434993904307419</v>
      </c>
      <c r="AA116">
        <f>data_lastRecoveryFile!$A1472-data_lastRecoveryFile!$A$1365</f>
        <v>1.0699999999999985</v>
      </c>
      <c r="AB116">
        <f>$C$6*data_lastRecoveryFile!$C1472/$C$5</f>
        <v>-2.7565982404692084</v>
      </c>
      <c r="AC116">
        <f>data_lastRecoveryFile!$F1472*2*PI()/($C$4*$C$3*$C$2)</f>
        <v>-5.6540958539635993</v>
      </c>
      <c r="AD116">
        <f t="shared" si="5"/>
        <v>-67.849150247563188</v>
      </c>
      <c r="AE116">
        <f>AF$5+(AE$5-AF$5)*EXP(-TableWmot13[[#This Row],[t]]/AG$5)</f>
        <v>-70.422699331013476</v>
      </c>
      <c r="AF116">
        <f>ABS(TableWmot13[[#This Row],[Wmot,sim]]-TableWmot13[[#This Row],[Wmot]])</f>
        <v>2.5735490834502883</v>
      </c>
    </row>
    <row r="117" spans="1:32" x14ac:dyDescent="0.3">
      <c r="A117">
        <f>data_lastRecoveryFile!$A455-data_lastRecoveryFile!$A$347</f>
        <v>1.08</v>
      </c>
      <c r="B117">
        <f>$C$6*data_lastRecoveryFile!$C455/$C$5</f>
        <v>-2.7565982404692084</v>
      </c>
      <c r="C117">
        <f>data_lastRecoveryFile!$F455*2*PI()/($C$4*$C$3*$C$2)</f>
        <v>-5.4795563701440866</v>
      </c>
      <c r="D117">
        <f t="shared" si="3"/>
        <v>-65.754676441729032</v>
      </c>
      <c r="E117">
        <f>F$5+(E$5-F$5)*EXP(-TableWmot11[[#This Row],[t]]/G$5)</f>
        <v>-70.072145928362247</v>
      </c>
      <c r="F117">
        <f>ABS(TableWmot11[[#This Row],[Wmot,sim]]-TableWmot11[[#This Row],[Wmot]])</f>
        <v>4.3174694866332146</v>
      </c>
      <c r="N117">
        <f>data_lastRecoveryFile!$A1033-data_lastRecoveryFile!$A$925</f>
        <v>1.08</v>
      </c>
      <c r="O117">
        <f>$C$6*data_lastRecoveryFile!$C1033/$C$5</f>
        <v>-1.7917888563049853</v>
      </c>
      <c r="P117">
        <f>data_lastRecoveryFile!$F1033*2*PI()/($C$4*$C$3*$C$2)</f>
        <v>-3.1018861509666498</v>
      </c>
      <c r="Q117">
        <f t="shared" si="4"/>
        <v>-37.222633811599799</v>
      </c>
      <c r="R117">
        <f>S$5+(R$5-S$5)*EXP(-TableWmot12[[#This Row],[t]]/T$5)</f>
        <v>-35.44767448060373</v>
      </c>
      <c r="S117">
        <f>ABS(TableWmot12[[#This Row],[Wmot,sim]]-TableWmot12[[#This Row],[Wmot]])</f>
        <v>1.7749593309960687</v>
      </c>
      <c r="AA117">
        <f>data_lastRecoveryFile!$A1473-data_lastRecoveryFile!$A$1365</f>
        <v>1.08</v>
      </c>
      <c r="AB117">
        <f>$C$6*data_lastRecoveryFile!$C1473/$C$5</f>
        <v>-2.7565982404692084</v>
      </c>
      <c r="AC117">
        <f>data_lastRecoveryFile!$F1473*2*PI()/($C$4*$C$3*$C$2)</f>
        <v>-5.7224366615593123</v>
      </c>
      <c r="AD117">
        <f t="shared" si="5"/>
        <v>-68.66923993871174</v>
      </c>
      <c r="AE117">
        <f>AF$5+(AE$5-AF$5)*EXP(-TableWmot13[[#This Row],[t]]/AG$5)</f>
        <v>-70.424456377455854</v>
      </c>
      <c r="AF117">
        <f>ABS(TableWmot13[[#This Row],[Wmot,sim]]-TableWmot13[[#This Row],[Wmot]])</f>
        <v>1.7552164387441138</v>
      </c>
    </row>
    <row r="118" spans="1:32" x14ac:dyDescent="0.3">
      <c r="A118">
        <f>data_lastRecoveryFile!$A456-data_lastRecoveryFile!$A$347</f>
        <v>1.0899999999999999</v>
      </c>
      <c r="B118">
        <f>$C$6*data_lastRecoveryFile!$C456/$C$5</f>
        <v>-2.7565982404692084</v>
      </c>
      <c r="C118">
        <f>data_lastRecoveryFile!$F456*2*PI()/($C$4*$C$3*$C$2)</f>
        <v>-5.4726731273455709</v>
      </c>
      <c r="D118">
        <f t="shared" si="3"/>
        <v>-65.672077528146843</v>
      </c>
      <c r="E118">
        <f>F$5+(E$5-F$5)*EXP(-TableWmot11[[#This Row],[t]]/G$5)</f>
        <v>-70.072331898049839</v>
      </c>
      <c r="F118">
        <f>ABS(TableWmot11[[#This Row],[Wmot,sim]]-TableWmot11[[#This Row],[Wmot]])</f>
        <v>4.4002543699029957</v>
      </c>
      <c r="N118">
        <f>data_lastRecoveryFile!$A1034-data_lastRecoveryFile!$A$925</f>
        <v>1.0899999999999999</v>
      </c>
      <c r="O118">
        <f>$C$6*data_lastRecoveryFile!$C1034/$C$5</f>
        <v>-1.7917888563049853</v>
      </c>
      <c r="P118">
        <f>data_lastRecoveryFile!$F1034*2*PI()/($C$4*$C$3*$C$2)</f>
        <v>-3.0404285871921055</v>
      </c>
      <c r="Q118">
        <f t="shared" si="4"/>
        <v>-36.485143046305268</v>
      </c>
      <c r="R118">
        <f>S$5+(R$5-S$5)*EXP(-TableWmot12[[#This Row],[t]]/T$5)</f>
        <v>-35.438759967525321</v>
      </c>
      <c r="S118">
        <f>ABS(TableWmot12[[#This Row],[Wmot,sim]]-TableWmot12[[#This Row],[Wmot]])</f>
        <v>1.0463830787799466</v>
      </c>
      <c r="AA118">
        <f>data_lastRecoveryFile!$A1474-data_lastRecoveryFile!$A$1365</f>
        <v>1.0899999999999999</v>
      </c>
      <c r="AB118">
        <f>$C$6*data_lastRecoveryFile!$C1474/$C$5</f>
        <v>-2.7565982404692084</v>
      </c>
      <c r="AC118">
        <f>data_lastRecoveryFile!$F1474*2*PI()/($C$4*$C$3*$C$2)</f>
        <v>-5.8232270686448411</v>
      </c>
      <c r="AD118">
        <f t="shared" si="5"/>
        <v>-69.878724823738096</v>
      </c>
      <c r="AE118">
        <f>AF$5+(AE$5-AF$5)*EXP(-TableWmot13[[#This Row],[t]]/AG$5)</f>
        <v>-70.426099631454321</v>
      </c>
      <c r="AF118">
        <f>ABS(TableWmot13[[#This Row],[Wmot,sim]]-TableWmot13[[#This Row],[Wmot]])</f>
        <v>0.54737480771622415</v>
      </c>
    </row>
    <row r="119" spans="1:32" x14ac:dyDescent="0.3">
      <c r="A119">
        <f>data_lastRecoveryFile!$A457-data_lastRecoveryFile!$A$347</f>
        <v>1.0999999999999996</v>
      </c>
      <c r="B119">
        <f>$C$6*data_lastRecoveryFile!$C457/$C$5</f>
        <v>-2.7565982404692084</v>
      </c>
      <c r="C119">
        <f>data_lastRecoveryFile!$F457*2*PI()/($C$4*$C$3*$C$2)</f>
        <v>-5.4869312793514649</v>
      </c>
      <c r="D119">
        <f t="shared" si="3"/>
        <v>-65.843175352217571</v>
      </c>
      <c r="E119">
        <f>F$5+(E$5-F$5)*EXP(-TableWmot11[[#This Row],[t]]/G$5)</f>
        <v>-70.072501928407021</v>
      </c>
      <c r="F119">
        <f>ABS(TableWmot11[[#This Row],[Wmot,sim]]-TableWmot11[[#This Row],[Wmot]])</f>
        <v>4.2293265761894503</v>
      </c>
      <c r="N119">
        <f>data_lastRecoveryFile!$A1035-data_lastRecoveryFile!$A$925</f>
        <v>1.0999999999999996</v>
      </c>
      <c r="O119">
        <f>$C$6*data_lastRecoveryFile!$C1035/$C$5</f>
        <v>-1.7917888563049853</v>
      </c>
      <c r="P119">
        <f>data_lastRecoveryFile!$F1035*2*PI()/($C$4*$C$3*$C$2)</f>
        <v>-3.0271537536867843</v>
      </c>
      <c r="Q119">
        <f t="shared" si="4"/>
        <v>-36.325845044241412</v>
      </c>
      <c r="R119">
        <f>S$5+(R$5-S$5)*EXP(-TableWmot12[[#This Row],[t]]/T$5)</f>
        <v>-35.430264249796593</v>
      </c>
      <c r="S119">
        <f>ABS(TableWmot12[[#This Row],[Wmot,sim]]-TableWmot12[[#This Row],[Wmot]])</f>
        <v>0.8955807944448182</v>
      </c>
      <c r="AA119">
        <f>data_lastRecoveryFile!$A1475-data_lastRecoveryFile!$A$1365</f>
        <v>1.0999999999999996</v>
      </c>
      <c r="AB119">
        <f>$C$6*data_lastRecoveryFile!$C1475/$C$5</f>
        <v>-2.7565982404692084</v>
      </c>
      <c r="AC119">
        <f>data_lastRecoveryFile!$F1475*2*PI()/($C$4*$C$3*$C$2)</f>
        <v>-5.8571516417948999</v>
      </c>
      <c r="AD119">
        <f t="shared" si="5"/>
        <v>-70.285819701538799</v>
      </c>
      <c r="AE119">
        <f>AF$5+(AE$5-AF$5)*EXP(-TableWmot13[[#This Row],[t]]/AG$5)</f>
        <v>-70.42763646260363</v>
      </c>
      <c r="AF119">
        <f>ABS(TableWmot13[[#This Row],[Wmot,sim]]-TableWmot13[[#This Row],[Wmot]])</f>
        <v>0.1418167610648311</v>
      </c>
    </row>
    <row r="120" spans="1:32" x14ac:dyDescent="0.3">
      <c r="A120">
        <f>data_lastRecoveryFile!$A458-data_lastRecoveryFile!$A$347</f>
        <v>1.1099999999999994</v>
      </c>
      <c r="B120">
        <f>$C$6*data_lastRecoveryFile!$C458/$C$5</f>
        <v>-2.7565982404692084</v>
      </c>
      <c r="C120">
        <f>data_lastRecoveryFile!$F458*2*PI()/($C$4*$C$3*$C$2)</f>
        <v>-5.5301974068912827</v>
      </c>
      <c r="D120">
        <f t="shared" si="3"/>
        <v>-66.362368882695392</v>
      </c>
      <c r="E120">
        <f>F$5+(E$5-F$5)*EXP(-TableWmot11[[#This Row],[t]]/G$5)</f>
        <v>-70.072657385582517</v>
      </c>
      <c r="F120">
        <f>ABS(TableWmot11[[#This Row],[Wmot,sim]]-TableWmot11[[#This Row],[Wmot]])</f>
        <v>3.7102885028871242</v>
      </c>
      <c r="N120">
        <f>data_lastRecoveryFile!$A1036-data_lastRecoveryFile!$A$925</f>
        <v>1.1099999999999994</v>
      </c>
      <c r="O120">
        <f>$C$6*data_lastRecoveryFile!$C1036/$C$5</f>
        <v>-1.7917888563049853</v>
      </c>
      <c r="P120">
        <f>data_lastRecoveryFile!$F1036*2*PI()/($C$4*$C$3*$C$2)</f>
        <v>-3.0050290306665892</v>
      </c>
      <c r="Q120">
        <f t="shared" si="4"/>
        <v>-36.060348367999069</v>
      </c>
      <c r="R120">
        <f>S$5+(R$5-S$5)*EXP(-TableWmot12[[#This Row],[t]]/T$5)</f>
        <v>-35.422167652810145</v>
      </c>
      <c r="S120">
        <f>ABS(TableWmot12[[#This Row],[Wmot,sim]]-TableWmot12[[#This Row],[Wmot]])</f>
        <v>0.63818071518892339</v>
      </c>
      <c r="AA120">
        <f>data_lastRecoveryFile!$A1476-data_lastRecoveryFile!$A$1365</f>
        <v>1.1099999999999994</v>
      </c>
      <c r="AB120">
        <f>$C$6*data_lastRecoveryFile!$C1476/$C$5</f>
        <v>-2.7565982404692084</v>
      </c>
      <c r="AC120">
        <f>data_lastRecoveryFile!$F1476*2*PI()/($C$4*$C$3*$C$2)</f>
        <v>-5.8773097242346601</v>
      </c>
      <c r="AD120">
        <f t="shared" si="5"/>
        <v>-70.527716690815922</v>
      </c>
      <c r="AE120">
        <f>AF$5+(AE$5-AF$5)*EXP(-TableWmot13[[#This Row],[t]]/AG$5)</f>
        <v>-70.429073763217986</v>
      </c>
      <c r="AF120">
        <f>ABS(TableWmot13[[#This Row],[Wmot,sim]]-TableWmot13[[#This Row],[Wmot]])</f>
        <v>9.8642927597936136E-2</v>
      </c>
    </row>
    <row r="121" spans="1:32" x14ac:dyDescent="0.3">
      <c r="A121">
        <f>data_lastRecoveryFile!$A459-data_lastRecoveryFile!$A$347</f>
        <v>1.1200000000000001</v>
      </c>
      <c r="B121">
        <f>$C$6*data_lastRecoveryFile!$C459/$C$5</f>
        <v>-2.7565982404692084</v>
      </c>
      <c r="C121">
        <f>data_lastRecoveryFile!$F459*2*PI()/($C$4*$C$3*$C$2)</f>
        <v>-5.5946049292355093</v>
      </c>
      <c r="D121">
        <f t="shared" si="3"/>
        <v>-67.135259150826116</v>
      </c>
      <c r="E121">
        <f>F$5+(E$5-F$5)*EXP(-TableWmot11[[#This Row],[t]]/G$5)</f>
        <v>-70.072799518633417</v>
      </c>
      <c r="F121">
        <f>ABS(TableWmot11[[#This Row],[Wmot,sim]]-TableWmot11[[#This Row],[Wmot]])</f>
        <v>2.9375403678073013</v>
      </c>
      <c r="N121">
        <f>data_lastRecoveryFile!$A1037-data_lastRecoveryFile!$A$925</f>
        <v>1.1199999999999992</v>
      </c>
      <c r="O121">
        <f>$C$6*data_lastRecoveryFile!$C1037/$C$5</f>
        <v>-1.7917888563049853</v>
      </c>
      <c r="P121">
        <f>data_lastRecoveryFile!$F1037*2*PI()/($C$4*$C$3*$C$2)</f>
        <v>-2.9799543444747689</v>
      </c>
      <c r="Q121">
        <f t="shared" si="4"/>
        <v>-35.759452133697224</v>
      </c>
      <c r="R121">
        <f>S$5+(R$5-S$5)*EXP(-TableWmot12[[#This Row],[t]]/T$5)</f>
        <v>-35.414451426252946</v>
      </c>
      <c r="S121">
        <f>ABS(TableWmot12[[#This Row],[Wmot,sim]]-TableWmot12[[#This Row],[Wmot]])</f>
        <v>0.34500070744427802</v>
      </c>
      <c r="AA121">
        <f>data_lastRecoveryFile!$A1477-data_lastRecoveryFile!$A$1365</f>
        <v>1.1199999999999992</v>
      </c>
      <c r="AB121">
        <f>$C$6*data_lastRecoveryFile!$C1477/$C$5</f>
        <v>-2.7565982404692084</v>
      </c>
      <c r="AC121">
        <f>data_lastRecoveryFile!$F1477*2*PI()/($C$4*$C$3*$C$2)</f>
        <v>-5.9018927481082315</v>
      </c>
      <c r="AD121">
        <f t="shared" si="5"/>
        <v>-70.822712977298778</v>
      </c>
      <c r="AE121">
        <f>AF$5+(AE$5-AF$5)*EXP(-TableWmot13[[#This Row],[t]]/AG$5)</f>
        <v>-70.43041797924127</v>
      </c>
      <c r="AF121">
        <f>ABS(TableWmot13[[#This Row],[Wmot,sim]]-TableWmot13[[#This Row],[Wmot]])</f>
        <v>0.39229499805750834</v>
      </c>
    </row>
    <row r="122" spans="1:32" x14ac:dyDescent="0.3">
      <c r="A122">
        <f>data_lastRecoveryFile!$A460-data_lastRecoveryFile!$A$347</f>
        <v>1.1299999999999999</v>
      </c>
      <c r="B122">
        <f>$C$6*data_lastRecoveryFile!$C460/$C$5</f>
        <v>-2.7565982404692084</v>
      </c>
      <c r="C122">
        <f>data_lastRecoveryFile!$F460*2*PI()/($C$4*$C$3*$C$2)</f>
        <v>-5.6334461102282445</v>
      </c>
      <c r="D122">
        <f t="shared" si="3"/>
        <v>-67.60135332273893</v>
      </c>
      <c r="E122">
        <f>F$5+(E$5-F$5)*EXP(-TableWmot11[[#This Row],[t]]/G$5)</f>
        <v>-70.072929469561018</v>
      </c>
      <c r="F122">
        <f>ABS(TableWmot11[[#This Row],[Wmot,sim]]-TableWmot11[[#This Row],[Wmot]])</f>
        <v>2.4715761468220876</v>
      </c>
      <c r="N122">
        <f>data_lastRecoveryFile!$A1038-data_lastRecoveryFile!$A$925</f>
        <v>1.129999999999999</v>
      </c>
      <c r="O122">
        <f>$C$6*data_lastRecoveryFile!$C1038/$C$5</f>
        <v>-1.7917888563049853</v>
      </c>
      <c r="P122">
        <f>data_lastRecoveryFile!$F1038*2*PI()/($C$4*$C$3*$C$2)</f>
        <v>-3.007487333053946</v>
      </c>
      <c r="Q122">
        <f t="shared" si="4"/>
        <v>-36.08984799664735</v>
      </c>
      <c r="R122">
        <f>S$5+(R$5-S$5)*EXP(-TableWmot12[[#This Row],[t]]/T$5)</f>
        <v>-35.407097700683828</v>
      </c>
      <c r="S122">
        <f>ABS(TableWmot12[[#This Row],[Wmot,sim]]-TableWmot12[[#This Row],[Wmot]])</f>
        <v>0.68275029596352255</v>
      </c>
      <c r="AA122">
        <f>data_lastRecoveryFile!$A1478-data_lastRecoveryFile!$A$1365</f>
        <v>1.129999999999999</v>
      </c>
      <c r="AB122">
        <f>$C$6*data_lastRecoveryFile!$C1478/$C$5</f>
        <v>-2.7565982404692084</v>
      </c>
      <c r="AC122">
        <f>data_lastRecoveryFile!$F1478*2*PI()/($C$4*$C$3*$C$2)</f>
        <v>-5.9136926038626925</v>
      </c>
      <c r="AD122">
        <f t="shared" si="5"/>
        <v>-70.96431124635231</v>
      </c>
      <c r="AE122">
        <f>AF$5+(AE$5-AF$5)*EXP(-TableWmot13[[#This Row],[t]]/AG$5)</f>
        <v>-70.431675139155644</v>
      </c>
      <c r="AF122">
        <f>ABS(TableWmot13[[#This Row],[Wmot,sim]]-TableWmot13[[#This Row],[Wmot]])</f>
        <v>0.53263610719666588</v>
      </c>
    </row>
    <row r="123" spans="1:32" x14ac:dyDescent="0.3">
      <c r="A123">
        <f>data_lastRecoveryFile!$A461-data_lastRecoveryFile!$A$347</f>
        <v>1.1399999999999997</v>
      </c>
      <c r="B123">
        <f>$C$6*data_lastRecoveryFile!$C461/$C$5</f>
        <v>-2.7565982404692084</v>
      </c>
      <c r="C123">
        <f>data_lastRecoveryFile!$F461*2*PI()/($C$4*$C$3*$C$2)</f>
        <v>-5.6324627927503252</v>
      </c>
      <c r="D123">
        <f t="shared" si="3"/>
        <v>-67.589553513003906</v>
      </c>
      <c r="E123">
        <f>F$5+(E$5-F$5)*EXP(-TableWmot11[[#This Row],[t]]/G$5)</f>
        <v>-70.073048282486511</v>
      </c>
      <c r="F123">
        <f>ABS(TableWmot11[[#This Row],[Wmot,sim]]-TableWmot11[[#This Row],[Wmot]])</f>
        <v>2.4834947694826042</v>
      </c>
      <c r="N123">
        <f>data_lastRecoveryFile!$A1039-data_lastRecoveryFile!$A$925</f>
        <v>1.1399999999999988</v>
      </c>
      <c r="O123">
        <f>$C$6*data_lastRecoveryFile!$C1039/$C$5</f>
        <v>-1.7917888563049853</v>
      </c>
      <c r="P123">
        <f>data_lastRecoveryFile!$F1039*2*PI()/($C$4*$C$3*$C$2)</f>
        <v>-3.0035540493364401</v>
      </c>
      <c r="Q123">
        <f t="shared" si="4"/>
        <v>-36.042648592037281</v>
      </c>
      <c r="R123">
        <f>S$5+(R$5-S$5)*EXP(-TableWmot12[[#This Row],[t]]/T$5)</f>
        <v>-35.400089446150993</v>
      </c>
      <c r="S123">
        <f>ABS(TableWmot12[[#This Row],[Wmot,sim]]-TableWmot12[[#This Row],[Wmot]])</f>
        <v>0.64255914588628826</v>
      </c>
      <c r="AA123">
        <f>data_lastRecoveryFile!$A1479-data_lastRecoveryFile!$A$1365</f>
        <v>1.1399999999999988</v>
      </c>
      <c r="AB123">
        <f>$C$6*data_lastRecoveryFile!$C1479/$C$5</f>
        <v>-2.7565982404692084</v>
      </c>
      <c r="AC123">
        <f>data_lastRecoveryFile!$F1479*2*PI()/($C$4*$C$3*$C$2)</f>
        <v>-5.9540087636289423</v>
      </c>
      <c r="AD123">
        <f t="shared" si="5"/>
        <v>-71.448105163547311</v>
      </c>
      <c r="AE123">
        <f>AF$5+(AE$5-AF$5)*EXP(-TableWmot13[[#This Row],[t]]/AG$5)</f>
        <v>-70.432850881017771</v>
      </c>
      <c r="AF123">
        <f>ABS(TableWmot13[[#This Row],[Wmot,sim]]-TableWmot13[[#This Row],[Wmot]])</f>
        <v>1.0152542825295399</v>
      </c>
    </row>
    <row r="124" spans="1:32" x14ac:dyDescent="0.3">
      <c r="A124">
        <f>data_lastRecoveryFile!$A462-data_lastRecoveryFile!$A$347</f>
        <v>1.1499999999999995</v>
      </c>
      <c r="B124">
        <f>$C$6*data_lastRecoveryFile!$C462/$C$5</f>
        <v>-2.7565982404692084</v>
      </c>
      <c r="C124">
        <f>data_lastRecoveryFile!$F462*2*PI()/($C$4*$C$3*$C$2)</f>
        <v>-5.6182046356311606</v>
      </c>
      <c r="D124">
        <f t="shared" si="3"/>
        <v>-67.418455627573934</v>
      </c>
      <c r="E124">
        <f>F$5+(E$5-F$5)*EXP(-TableWmot11[[#This Row],[t]]/G$5)</f>
        <v>-70.073156912040176</v>
      </c>
      <c r="F124">
        <f>ABS(TableWmot11[[#This Row],[Wmot,sim]]-TableWmot11[[#This Row],[Wmot]])</f>
        <v>2.6547012844662419</v>
      </c>
      <c r="N124">
        <f>data_lastRecoveryFile!$A1040-data_lastRecoveryFile!$A$925</f>
        <v>1.1500000000000004</v>
      </c>
      <c r="O124">
        <f>$C$6*data_lastRecoveryFile!$C1040/$C$5</f>
        <v>-1.7917888563049853</v>
      </c>
      <c r="P124">
        <f>data_lastRecoveryFile!$F1040*2*PI()/($C$4*$C$3*$C$2)</f>
        <v>-3.0006040861648153</v>
      </c>
      <c r="Q124">
        <f t="shared" si="4"/>
        <v>-36.007249033977786</v>
      </c>
      <c r="R124">
        <f>S$5+(R$5-S$5)*EXP(-TableWmot12[[#This Row],[t]]/T$5)</f>
        <v>-35.393410432753583</v>
      </c>
      <c r="S124">
        <f>ABS(TableWmot12[[#This Row],[Wmot,sim]]-TableWmot12[[#This Row],[Wmot]])</f>
        <v>0.61383860122420231</v>
      </c>
      <c r="AA124">
        <f>data_lastRecoveryFile!$A1480-data_lastRecoveryFile!$A$1365</f>
        <v>1.1499999999999986</v>
      </c>
      <c r="AB124">
        <f>$C$6*data_lastRecoveryFile!$C1480/$C$5</f>
        <v>-2.7565982404692084</v>
      </c>
      <c r="AC124">
        <f>data_lastRecoveryFile!$F1480*2*PI()/($C$4*$C$3*$C$2)</f>
        <v>-5.9141842600450172</v>
      </c>
      <c r="AD124">
        <f t="shared" si="5"/>
        <v>-70.970211120540199</v>
      </c>
      <c r="AE124">
        <f>AF$5+(AE$5-AF$5)*EXP(-TableWmot13[[#This Row],[t]]/AG$5)</f>
        <v>-70.433950477744119</v>
      </c>
      <c r="AF124">
        <f>ABS(TableWmot13[[#This Row],[Wmot,sim]]-TableWmot13[[#This Row],[Wmot]])</f>
        <v>0.53626064279607988</v>
      </c>
    </row>
    <row r="125" spans="1:32" x14ac:dyDescent="0.3">
      <c r="A125">
        <f>data_lastRecoveryFile!$A463-data_lastRecoveryFile!$A$347</f>
        <v>1.1600000000000001</v>
      </c>
      <c r="B125">
        <f>$C$6*data_lastRecoveryFile!$C463/$C$5</f>
        <v>-2.7565982404692084</v>
      </c>
      <c r="C125">
        <f>data_lastRecoveryFile!$F463*2*PI()/($C$4*$C$3*$C$2)</f>
        <v>-5.5975548918958067</v>
      </c>
      <c r="D125">
        <f t="shared" si="3"/>
        <v>-67.170658702749677</v>
      </c>
      <c r="E125">
        <f>F$5+(E$5-F$5)*EXP(-TableWmot11[[#This Row],[t]]/G$5)</f>
        <v>-70.073256231031607</v>
      </c>
      <c r="F125">
        <f>ABS(TableWmot11[[#This Row],[Wmot,sim]]-TableWmot11[[#This Row],[Wmot]])</f>
        <v>2.9025975282819303</v>
      </c>
      <c r="N125">
        <f>data_lastRecoveryFile!$A1041-data_lastRecoveryFile!$A$925</f>
        <v>1.1600000000000001</v>
      </c>
      <c r="O125">
        <f>$C$6*data_lastRecoveryFile!$C1041/$C$5</f>
        <v>-1.7917888563049853</v>
      </c>
      <c r="P125">
        <f>data_lastRecoveryFile!$F1041*2*PI()/($C$4*$C$3*$C$2)</f>
        <v>-2.9961791416630419</v>
      </c>
      <c r="Q125">
        <f t="shared" si="4"/>
        <v>-35.954149699956503</v>
      </c>
      <c r="R125">
        <f>S$5+(R$5-S$5)*EXP(-TableWmot12[[#This Row],[t]]/T$5)</f>
        <v>-35.387045193056061</v>
      </c>
      <c r="S125">
        <f>ABS(TableWmot12[[#This Row],[Wmot,sim]]-TableWmot12[[#This Row],[Wmot]])</f>
        <v>0.56710450690044212</v>
      </c>
      <c r="AA125">
        <f>data_lastRecoveryFile!$A1481-data_lastRecoveryFile!$A$1365</f>
        <v>1.1599999999999984</v>
      </c>
      <c r="AB125">
        <f>$C$6*data_lastRecoveryFile!$C1481/$C$5</f>
        <v>-2.7565982404692084</v>
      </c>
      <c r="AC125">
        <f>data_lastRecoveryFile!$F1481*2*PI()/($C$4*$C$3*$C$2)</f>
        <v>-5.8492850764051969</v>
      </c>
      <c r="AD125">
        <f t="shared" si="5"/>
        <v>-70.19142091686237</v>
      </c>
      <c r="AE125">
        <f>AF$5+(AE$5-AF$5)*EXP(-TableWmot13[[#This Row],[t]]/AG$5)</f>
        <v>-70.434978860758761</v>
      </c>
      <c r="AF125">
        <f>ABS(TableWmot13[[#This Row],[Wmot,sim]]-TableWmot13[[#This Row],[Wmot]])</f>
        <v>0.24355794389639129</v>
      </c>
    </row>
    <row r="126" spans="1:32" x14ac:dyDescent="0.3">
      <c r="A126">
        <f>data_lastRecoveryFile!$A464-data_lastRecoveryFile!$A$347</f>
        <v>1.17</v>
      </c>
      <c r="B126">
        <f>$C$6*data_lastRecoveryFile!$C464/$C$5</f>
        <v>-2.7565982404692084</v>
      </c>
      <c r="C126">
        <f>data_lastRecoveryFile!$F464*2*PI()/($C$4*$C$3*$C$2)</f>
        <v>-5.5788717933428309</v>
      </c>
      <c r="D126">
        <f t="shared" si="3"/>
        <v>-66.946461520113971</v>
      </c>
      <c r="E126">
        <f>F$5+(E$5-F$5)*EXP(-TableWmot11[[#This Row],[t]]/G$5)</f>
        <v>-70.073347037462511</v>
      </c>
      <c r="F126">
        <f>ABS(TableWmot11[[#This Row],[Wmot,sim]]-TableWmot11[[#This Row],[Wmot]])</f>
        <v>3.1268855173485406</v>
      </c>
      <c r="N126">
        <f>data_lastRecoveryFile!$A1042-data_lastRecoveryFile!$A$925</f>
        <v>1.17</v>
      </c>
      <c r="O126">
        <f>$C$6*data_lastRecoveryFile!$C1042/$C$5</f>
        <v>-1.7917888563049853</v>
      </c>
      <c r="P126">
        <f>data_lastRecoveryFile!$F1042*2*PI()/($C$4*$C$3*$C$2)</f>
        <v>-2.9720877765284297</v>
      </c>
      <c r="Q126">
        <f t="shared" si="4"/>
        <v>-35.665053318341158</v>
      </c>
      <c r="R126">
        <f>S$5+(R$5-S$5)*EXP(-TableWmot12[[#This Row],[t]]/T$5)</f>
        <v>-35.380978986268296</v>
      </c>
      <c r="S126">
        <f>ABS(TableWmot12[[#This Row],[Wmot,sim]]-TableWmot12[[#This Row],[Wmot]])</f>
        <v>0.28407433207286203</v>
      </c>
      <c r="AA126">
        <f>data_lastRecoveryFile!$A1482-data_lastRecoveryFile!$A$1365</f>
        <v>1.17</v>
      </c>
      <c r="AB126">
        <f>$C$6*data_lastRecoveryFile!$C1482/$C$5</f>
        <v>-2.7565982404692084</v>
      </c>
      <c r="AC126">
        <f>data_lastRecoveryFile!$F1482*2*PI()/($C$4*$C$3*$C$2)</f>
        <v>-5.8276520100786531</v>
      </c>
      <c r="AD126">
        <f t="shared" si="5"/>
        <v>-69.931824120943844</v>
      </c>
      <c r="AE126">
        <f>AF$5+(AE$5-AF$5)*EXP(-TableWmot13[[#This Row],[t]]/AG$5)</f>
        <v>-70.435940642109543</v>
      </c>
      <c r="AF126">
        <f>ABS(TableWmot13[[#This Row],[Wmot,sim]]-TableWmot13[[#This Row],[Wmot]])</f>
        <v>0.50411652116569883</v>
      </c>
    </row>
    <row r="127" spans="1:32" x14ac:dyDescent="0.3">
      <c r="A127">
        <f>data_lastRecoveryFile!$A465-data_lastRecoveryFile!$A$347</f>
        <v>1.1799999999999997</v>
      </c>
      <c r="B127">
        <f>$C$6*data_lastRecoveryFile!$C465/$C$5</f>
        <v>-2.7565982404692084</v>
      </c>
      <c r="C127">
        <f>data_lastRecoveryFile!$F465*2*PI()/($C$4*$C$3*$C$2)</f>
        <v>-5.5606803560854496</v>
      </c>
      <c r="D127">
        <f t="shared" si="3"/>
        <v>-66.728164273025399</v>
      </c>
      <c r="E127">
        <f>F$5+(E$5-F$5)*EXP(-TableWmot11[[#This Row],[t]]/G$5)</f>
        <v>-70.073430060938421</v>
      </c>
      <c r="F127">
        <f>ABS(TableWmot11[[#This Row],[Wmot,sim]]-TableWmot11[[#This Row],[Wmot]])</f>
        <v>3.3452657879130214</v>
      </c>
      <c r="N127">
        <f>data_lastRecoveryFile!$A1043-data_lastRecoveryFile!$A$925</f>
        <v>1.1799999999999997</v>
      </c>
      <c r="O127">
        <f>$C$6*data_lastRecoveryFile!$C1043/$C$5</f>
        <v>-1.7917888563049853</v>
      </c>
      <c r="P127">
        <f>data_lastRecoveryFile!$F1043*2*PI()/($C$4*$C$3*$C$2)</f>
        <v>-2.9686461530838644</v>
      </c>
      <c r="Q127">
        <f t="shared" si="4"/>
        <v>-35.623753837006376</v>
      </c>
      <c r="R127">
        <f>S$5+(R$5-S$5)*EXP(-TableWmot12[[#This Row],[t]]/T$5)</f>
        <v>-35.375197764108471</v>
      </c>
      <c r="S127">
        <f>ABS(TableWmot12[[#This Row],[Wmot,sim]]-TableWmot12[[#This Row],[Wmot]])</f>
        <v>0.24855607289790527</v>
      </c>
      <c r="AA127">
        <f>data_lastRecoveryFile!$A1483-data_lastRecoveryFile!$A$1365</f>
        <v>1.1799999999999997</v>
      </c>
      <c r="AB127">
        <f>$C$6*data_lastRecoveryFile!$C1483/$C$5</f>
        <v>-2.7565982404692084</v>
      </c>
      <c r="AC127">
        <f>data_lastRecoveryFile!$F1483*2*PI()/($C$4*$C$3*$C$2)</f>
        <v>-5.8050356313874598</v>
      </c>
      <c r="AD127">
        <f t="shared" si="5"/>
        <v>-69.660427576649511</v>
      </c>
      <c r="AE127">
        <f>AF$5+(AE$5-AF$5)*EXP(-TableWmot13[[#This Row],[t]]/AG$5)</f>
        <v>-70.436840135152067</v>
      </c>
      <c r="AF127">
        <f>ABS(TableWmot13[[#This Row],[Wmot,sim]]-TableWmot13[[#This Row],[Wmot]])</f>
        <v>0.77641255850255675</v>
      </c>
    </row>
    <row r="128" spans="1:32" x14ac:dyDescent="0.3">
      <c r="A128">
        <f>data_lastRecoveryFile!$A466-data_lastRecoveryFile!$A$347</f>
        <v>1.1899999999999995</v>
      </c>
      <c r="B128">
        <f>$C$6*data_lastRecoveryFile!$C466/$C$5</f>
        <v>-2.7565982404692084</v>
      </c>
      <c r="C128">
        <f>data_lastRecoveryFile!$F466*2*PI()/($C$4*$C$3*$C$2)</f>
        <v>-5.5931299504619947</v>
      </c>
      <c r="D128">
        <f t="shared" si="3"/>
        <v>-67.117559405543943</v>
      </c>
      <c r="E128">
        <f>F$5+(E$5-F$5)*EXP(-TableWmot11[[#This Row],[t]]/G$5)</f>
        <v>-70.073505968530924</v>
      </c>
      <c r="F128">
        <f>ABS(TableWmot11[[#This Row],[Wmot,sim]]-TableWmot11[[#This Row],[Wmot]])</f>
        <v>2.9559465629869806</v>
      </c>
      <c r="N128">
        <f>data_lastRecoveryFile!$A1044-data_lastRecoveryFile!$A$925</f>
        <v>1.1899999999999995</v>
      </c>
      <c r="O128">
        <f>$C$6*data_lastRecoveryFile!$C1044/$C$5</f>
        <v>-1.7917888563049853</v>
      </c>
      <c r="P128">
        <f>data_lastRecoveryFile!$F1044*2*PI()/($C$4*$C$3*$C$2)</f>
        <v>-2.9725794368013703</v>
      </c>
      <c r="Q128">
        <f t="shared" si="4"/>
        <v>-35.670953241616445</v>
      </c>
      <c r="R128">
        <f>S$5+(R$5-S$5)*EXP(-TableWmot12[[#This Row],[t]]/T$5)</f>
        <v>-35.369688138269687</v>
      </c>
      <c r="S128">
        <f>ABS(TableWmot12[[#This Row],[Wmot,sim]]-TableWmot12[[#This Row],[Wmot]])</f>
        <v>0.30126510334675771</v>
      </c>
      <c r="AA128">
        <f>data_lastRecoveryFile!$A1484-data_lastRecoveryFile!$A$1365</f>
        <v>1.1899999999999995</v>
      </c>
      <c r="AB128">
        <f>$C$6*data_lastRecoveryFile!$C1484/$C$5</f>
        <v>-2.7565982404692084</v>
      </c>
      <c r="AC128">
        <f>data_lastRecoveryFile!$F1484*2*PI()/($C$4*$C$3*$C$2)</f>
        <v>-5.8188021220977593</v>
      </c>
      <c r="AD128">
        <f t="shared" si="5"/>
        <v>-69.825625465173118</v>
      </c>
      <c r="AE128">
        <f>AF$5+(AE$5-AF$5)*EXP(-TableWmot13[[#This Row],[t]]/AG$5)</f>
        <v>-70.437681373894009</v>
      </c>
      <c r="AF128">
        <f>ABS(TableWmot13[[#This Row],[Wmot,sim]]-TableWmot13[[#This Row],[Wmot]])</f>
        <v>0.61205590872089033</v>
      </c>
    </row>
    <row r="129" spans="1:32" x14ac:dyDescent="0.3">
      <c r="A129">
        <f>data_lastRecoveryFile!$A467-data_lastRecoveryFile!$A$347</f>
        <v>1.2000000000000002</v>
      </c>
      <c r="B129">
        <f>$C$6*data_lastRecoveryFile!$C467/$C$5</f>
        <v>-2.7565982404692084</v>
      </c>
      <c r="C129">
        <f>data_lastRecoveryFile!$F467*2*PI()/($C$4*$C$3*$C$2)</f>
        <v>-5.643770982095921</v>
      </c>
      <c r="D129">
        <f t="shared" si="3"/>
        <v>-67.725251785151045</v>
      </c>
      <c r="E129">
        <f>F$5+(E$5-F$5)*EXP(-TableWmot11[[#This Row],[t]]/G$5)</f>
        <v>-70.073575370137348</v>
      </c>
      <c r="F129">
        <f>ABS(TableWmot11[[#This Row],[Wmot,sim]]-TableWmot11[[#This Row],[Wmot]])</f>
        <v>2.3483235849863036</v>
      </c>
      <c r="N129">
        <f>data_lastRecoveryFile!$A1045-data_lastRecoveryFile!$A$925</f>
        <v>1.1999999999999993</v>
      </c>
      <c r="O129">
        <f>$C$6*data_lastRecoveryFile!$C1045/$C$5</f>
        <v>-1.7917888563049853</v>
      </c>
      <c r="P129">
        <f>data_lastRecoveryFile!$F1045*2*PI()/($C$4*$C$3*$C$2)</f>
        <v>-2.9784793631446203</v>
      </c>
      <c r="Q129">
        <f t="shared" si="4"/>
        <v>-35.741752357735443</v>
      </c>
      <c r="R129">
        <f>S$5+(R$5-S$5)*EXP(-TableWmot12[[#This Row],[t]]/T$5)</f>
        <v>-35.364437349414985</v>
      </c>
      <c r="S129">
        <f>ABS(TableWmot12[[#This Row],[Wmot,sim]]-TableWmot12[[#This Row],[Wmot]])</f>
        <v>0.37731500832045839</v>
      </c>
      <c r="AA129">
        <f>data_lastRecoveryFile!$A1485-data_lastRecoveryFile!$A$1365</f>
        <v>1.1999999999999993</v>
      </c>
      <c r="AB129">
        <f>$C$6*data_lastRecoveryFile!$C1485/$C$5</f>
        <v>-2.7565982404692084</v>
      </c>
      <c r="AC129">
        <f>data_lastRecoveryFile!$F1485*2*PI()/($C$4*$C$3*$C$2)</f>
        <v>-5.8399435271287086</v>
      </c>
      <c r="AD129">
        <f t="shared" si="5"/>
        <v>-70.079322325544496</v>
      </c>
      <c r="AE129">
        <f>AF$5+(AE$5-AF$5)*EXP(-TableWmot13[[#This Row],[t]]/AG$5)</f>
        <v>-70.438468131086637</v>
      </c>
      <c r="AF129">
        <f>ABS(TableWmot13[[#This Row],[Wmot,sim]]-TableWmot13[[#This Row],[Wmot]])</f>
        <v>0.35914580554214126</v>
      </c>
    </row>
    <row r="130" spans="1:32" x14ac:dyDescent="0.3">
      <c r="A130">
        <f>data_lastRecoveryFile!$A468-data_lastRecoveryFile!$A$347</f>
        <v>1.21</v>
      </c>
      <c r="B130">
        <f>$C$6*data_lastRecoveryFile!$C468/$C$5</f>
        <v>-2.7565982404692084</v>
      </c>
      <c r="C130">
        <f>data_lastRecoveryFile!$F468*2*PI()/($C$4*$C$3*$C$2)</f>
        <v>-5.7130951122828249</v>
      </c>
      <c r="D130">
        <f t="shared" si="3"/>
        <v>-68.557141347393895</v>
      </c>
      <c r="E130">
        <f>F$5+(E$5-F$5)*EXP(-TableWmot11[[#This Row],[t]]/G$5)</f>
        <v>-70.07363882338116</v>
      </c>
      <c r="F130">
        <f>ABS(TableWmot11[[#This Row],[Wmot,sim]]-TableWmot11[[#This Row],[Wmot]])</f>
        <v>1.5164974759872649</v>
      </c>
      <c r="N130">
        <f>data_lastRecoveryFile!$A1046-data_lastRecoveryFile!$A$925</f>
        <v>1.2099999999999991</v>
      </c>
      <c r="O130">
        <f>$C$6*data_lastRecoveryFile!$C1046/$C$5</f>
        <v>-1.7917888563049853</v>
      </c>
      <c r="P130">
        <f>data_lastRecoveryFile!$F1046*2*PI()/($C$4*$C$3*$C$2)</f>
        <v>-2.9848709497608099</v>
      </c>
      <c r="Q130">
        <f t="shared" si="4"/>
        <v>-35.818451397129721</v>
      </c>
      <c r="R130">
        <f>S$5+(R$5-S$5)*EXP(-TableWmot12[[#This Row],[t]]/T$5)</f>
        <v>-35.359433237628913</v>
      </c>
      <c r="S130">
        <f>ABS(TableWmot12[[#This Row],[Wmot,sim]]-TableWmot12[[#This Row],[Wmot]])</f>
        <v>0.4590181595008076</v>
      </c>
      <c r="AA130">
        <f>data_lastRecoveryFile!$A1486-data_lastRecoveryFile!$A$1365</f>
        <v>1.2099999999999991</v>
      </c>
      <c r="AB130">
        <f>$C$6*data_lastRecoveryFile!$C1486/$C$5</f>
        <v>-2.7565982404692084</v>
      </c>
      <c r="AC130">
        <f>data_lastRecoveryFile!$F1486*2*PI()/($C$4*$C$3*$C$2)</f>
        <v>-5.8006106848403789</v>
      </c>
      <c r="AD130">
        <f t="shared" si="5"/>
        <v>-69.607328218084547</v>
      </c>
      <c r="AE130">
        <f>AF$5+(AE$5-AF$5)*EXP(-TableWmot13[[#This Row],[t]]/AG$5)</f>
        <v>-70.439203935144775</v>
      </c>
      <c r="AF130">
        <f>ABS(TableWmot13[[#This Row],[Wmot,sim]]-TableWmot13[[#This Row],[Wmot]])</f>
        <v>0.83187571706022823</v>
      </c>
    </row>
    <row r="131" spans="1:32" x14ac:dyDescent="0.3">
      <c r="A131">
        <f>data_lastRecoveryFile!$A469-data_lastRecoveryFile!$A$347</f>
        <v>1.2199999999999998</v>
      </c>
      <c r="B131">
        <f>$C$6*data_lastRecoveryFile!$C469/$C$5</f>
        <v>-2.7565982404692084</v>
      </c>
      <c r="C131">
        <f>data_lastRecoveryFile!$F469*2*PI()/($C$4*$C$3*$C$2)</f>
        <v>-5.839451865833114</v>
      </c>
      <c r="D131">
        <f t="shared" si="3"/>
        <v>-70.073422389997376</v>
      </c>
      <c r="E131">
        <f>F$5+(E$5-F$5)*EXP(-TableWmot11[[#This Row],[t]]/G$5)</f>
        <v>-70.073696838092303</v>
      </c>
      <c r="F131">
        <f>ABS(TableWmot11[[#This Row],[Wmot,sim]]-TableWmot11[[#This Row],[Wmot]])</f>
        <v>2.74448094927493E-4</v>
      </c>
      <c r="N131">
        <f>data_lastRecoveryFile!$A1047-data_lastRecoveryFile!$A$925</f>
        <v>1.2199999999999989</v>
      </c>
      <c r="O131">
        <f>$C$6*data_lastRecoveryFile!$C1047/$C$5</f>
        <v>-1.7917888563049853</v>
      </c>
      <c r="P131">
        <f>data_lastRecoveryFile!$F1047*2*PI()/($C$4*$C$3*$C$2)</f>
        <v>-2.9897875550468513</v>
      </c>
      <c r="Q131">
        <f t="shared" si="4"/>
        <v>-35.877450660562218</v>
      </c>
      <c r="R131">
        <f>S$5+(R$5-S$5)*EXP(-TableWmot12[[#This Row],[t]]/T$5)</f>
        <v>-35.354664214257305</v>
      </c>
      <c r="S131">
        <f>ABS(TableWmot12[[#This Row],[Wmot,sim]]-TableWmot12[[#This Row],[Wmot]])</f>
        <v>0.522786446304913</v>
      </c>
      <c r="AA131">
        <f>data_lastRecoveryFile!$A1487-data_lastRecoveryFile!$A$1365</f>
        <v>1.2199999999999989</v>
      </c>
      <c r="AB131">
        <f>$C$6*data_lastRecoveryFile!$C1487/$C$5</f>
        <v>-2.7565982404692084</v>
      </c>
      <c r="AC131">
        <f>data_lastRecoveryFile!$F1487*2*PI()/($C$4*$C$3*$C$2)</f>
        <v>-5.7155534187607975</v>
      </c>
      <c r="AD131">
        <f t="shared" si="5"/>
        <v>-68.586641025129566</v>
      </c>
      <c r="AE131">
        <f>AF$5+(AE$5-AF$5)*EXP(-TableWmot13[[#This Row],[t]]/AG$5)</f>
        <v>-70.43989208597074</v>
      </c>
      <c r="AF131">
        <f>ABS(TableWmot13[[#This Row],[Wmot,sim]]-TableWmot13[[#This Row],[Wmot]])</f>
        <v>1.8532510608411741</v>
      </c>
    </row>
    <row r="132" spans="1:32" x14ac:dyDescent="0.3">
      <c r="A132">
        <f>data_lastRecoveryFile!$A470-data_lastRecoveryFile!$A$347</f>
        <v>1.2299999999999995</v>
      </c>
      <c r="B132">
        <f>$C$6*data_lastRecoveryFile!$C470/$C$5</f>
        <v>-2.7565982404692084</v>
      </c>
      <c r="C132">
        <f>data_lastRecoveryFile!$F470*2*PI()/($C$4*$C$3*$C$2)</f>
        <v>-5.8984511241523396</v>
      </c>
      <c r="D132">
        <f t="shared" si="3"/>
        <v>-70.781413489828083</v>
      </c>
      <c r="E132">
        <f>F$5+(E$5-F$5)*EXP(-TableWmot11[[#This Row],[t]]/G$5)</f>
        <v>-70.073749880403582</v>
      </c>
      <c r="F132">
        <f>ABS(TableWmot11[[#This Row],[Wmot,sim]]-TableWmot11[[#This Row],[Wmot]])</f>
        <v>0.70766360942450035</v>
      </c>
      <c r="N132">
        <f>data_lastRecoveryFile!$A1048-data_lastRecoveryFile!$A$925</f>
        <v>1.2300000000000004</v>
      </c>
      <c r="O132">
        <f>$C$6*data_lastRecoveryFile!$C1048/$C$5</f>
        <v>-1.7917888563049853</v>
      </c>
      <c r="P132">
        <f>data_lastRecoveryFile!$F1048*2*PI()/($C$4*$C$3*$C$2)</f>
        <v>-2.9814293263162446</v>
      </c>
      <c r="Q132">
        <f t="shared" si="4"/>
        <v>-35.777151915794931</v>
      </c>
      <c r="R132">
        <f>S$5+(R$5-S$5)*EXP(-TableWmot12[[#This Row],[t]]/T$5)</f>
        <v>-35.350119235069933</v>
      </c>
      <c r="S132">
        <f>ABS(TableWmot12[[#This Row],[Wmot,sim]]-TableWmot12[[#This Row],[Wmot]])</f>
        <v>0.42703268072499867</v>
      </c>
      <c r="AA132">
        <f>data_lastRecoveryFile!$A1488-data_lastRecoveryFile!$A$1365</f>
        <v>1.2299999999999986</v>
      </c>
      <c r="AB132">
        <f>$C$6*data_lastRecoveryFile!$C1488/$C$5</f>
        <v>-2.7565982404692084</v>
      </c>
      <c r="AC132">
        <f>data_lastRecoveryFile!$F1488*2*PI()/($C$4*$C$3*$C$2)</f>
        <v>-5.6781872165415761</v>
      </c>
      <c r="AD132">
        <f t="shared" si="5"/>
        <v>-68.13824659849891</v>
      </c>
      <c r="AE132">
        <f>AF$5+(AE$5-AF$5)*EXP(-TableWmot13[[#This Row],[t]]/AG$5)</f>
        <v>-70.440535669753757</v>
      </c>
      <c r="AF132">
        <f>ABS(TableWmot13[[#This Row],[Wmot,sim]]-TableWmot13[[#This Row],[Wmot]])</f>
        <v>2.3022890712548474</v>
      </c>
    </row>
    <row r="133" spans="1:32" x14ac:dyDescent="0.3">
      <c r="A133">
        <f>data_lastRecoveryFile!$A471-data_lastRecoveryFile!$A$347</f>
        <v>1.2400000000000002</v>
      </c>
      <c r="B133">
        <f>$C$6*data_lastRecoveryFile!$C471/$C$5</f>
        <v>-2.7565982404692084</v>
      </c>
      <c r="C133">
        <f>data_lastRecoveryFile!$F471*2*PI()/($C$4*$C$3*$C$2)</f>
        <v>-5.9343423424847774</v>
      </c>
      <c r="D133">
        <f t="shared" si="3"/>
        <v>-71.212108109817336</v>
      </c>
      <c r="E133">
        <f>F$5+(E$5-F$5)*EXP(-TableWmot11[[#This Row],[t]]/G$5)</f>
        <v>-70.073798376495873</v>
      </c>
      <c r="F133">
        <f>ABS(TableWmot11[[#This Row],[Wmot,sim]]-TableWmot11[[#This Row],[Wmot]])</f>
        <v>1.1383097333214636</v>
      </c>
      <c r="N133">
        <f>data_lastRecoveryFile!$A1049-data_lastRecoveryFile!$A$925</f>
        <v>1.2400000000000002</v>
      </c>
      <c r="O133">
        <f>$C$6*data_lastRecoveryFile!$C1049/$C$5</f>
        <v>-1.7917888563049853</v>
      </c>
      <c r="P133">
        <f>data_lastRecoveryFile!$F1049*2*PI()/($C$4*$C$3*$C$2)</f>
        <v>-2.986345931090959</v>
      </c>
      <c r="Q133">
        <f t="shared" si="4"/>
        <v>-35.836151173091508</v>
      </c>
      <c r="R133">
        <f>S$5+(R$5-S$5)*EXP(-TableWmot12[[#This Row],[t]]/T$5)</f>
        <v>-35.345787774684013</v>
      </c>
      <c r="S133">
        <f>ABS(TableWmot12[[#This Row],[Wmot,sim]]-TableWmot12[[#This Row],[Wmot]])</f>
        <v>0.49036339840749577</v>
      </c>
      <c r="AA133">
        <f>data_lastRecoveryFile!$A1489-data_lastRecoveryFile!$A$1365</f>
        <v>1.2399999999999984</v>
      </c>
      <c r="AB133">
        <f>$C$6*data_lastRecoveryFile!$C1489/$C$5</f>
        <v>-2.7565982404692084</v>
      </c>
      <c r="AC133">
        <f>data_lastRecoveryFile!$F1489*2*PI()/($C$4*$C$3*$C$2)</f>
        <v>-5.6462292834606247</v>
      </c>
      <c r="AD133">
        <f t="shared" si="5"/>
        <v>-67.7547514015275</v>
      </c>
      <c r="AE133">
        <f>AF$5+(AE$5-AF$5)*EXP(-TableWmot13[[#This Row],[t]]/AG$5)</f>
        <v>-70.441137572810661</v>
      </c>
      <c r="AF133">
        <f>ABS(TableWmot13[[#This Row],[Wmot,sim]]-TableWmot13[[#This Row],[Wmot]])</f>
        <v>2.6863861712831607</v>
      </c>
    </row>
    <row r="134" spans="1:32" x14ac:dyDescent="0.3">
      <c r="A134">
        <f>data_lastRecoveryFile!$A472-data_lastRecoveryFile!$A$347</f>
        <v>1.25</v>
      </c>
      <c r="B134">
        <f>$C$6*data_lastRecoveryFile!$C472/$C$5</f>
        <v>-2.7565982404692084</v>
      </c>
      <c r="C134">
        <f>data_lastRecoveryFile!$F472*2*PI()/($C$4*$C$3*$C$2)</f>
        <v>-5.9579420488804287</v>
      </c>
      <c r="D134">
        <f t="shared" si="3"/>
        <v>-71.49530458656514</v>
      </c>
      <c r="E134">
        <f>F$5+(E$5-F$5)*EXP(-TableWmot11[[#This Row],[t]]/G$5)</f>
        <v>-70.073842716022384</v>
      </c>
      <c r="F134">
        <f>ABS(TableWmot11[[#This Row],[Wmot,sim]]-TableWmot11[[#This Row],[Wmot]])</f>
        <v>1.4214618705427569</v>
      </c>
      <c r="N134">
        <f>data_lastRecoveryFile!$A1050-data_lastRecoveryFile!$A$925</f>
        <v>1.25</v>
      </c>
      <c r="O134">
        <f>$C$6*data_lastRecoveryFile!$C1050/$C$5</f>
        <v>-1.7917888563049853</v>
      </c>
      <c r="P134">
        <f>data_lastRecoveryFile!$F1050*2*PI()/($C$4*$C$3*$C$2)</f>
        <v>-2.986345931090959</v>
      </c>
      <c r="Q134">
        <f t="shared" si="4"/>
        <v>-35.836151173091508</v>
      </c>
      <c r="R134">
        <f>S$5+(R$5-S$5)*EXP(-TableWmot12[[#This Row],[t]]/T$5)</f>
        <v>-35.341659802189248</v>
      </c>
      <c r="S134">
        <f>ABS(TableWmot12[[#This Row],[Wmot,sim]]-TableWmot12[[#This Row],[Wmot]])</f>
        <v>0.49449137090226003</v>
      </c>
      <c r="AA134">
        <f>data_lastRecoveryFile!$A1490-data_lastRecoveryFile!$A$1365</f>
        <v>1.25</v>
      </c>
      <c r="AB134">
        <f>$C$6*data_lastRecoveryFile!$C1490/$C$5</f>
        <v>-2.7565982404692084</v>
      </c>
      <c r="AC134">
        <f>data_lastRecoveryFile!$F1490*2*PI()/($C$4*$C$3*$C$2)</f>
        <v>-5.601488177147294</v>
      </c>
      <c r="AD134">
        <f t="shared" si="5"/>
        <v>-67.217858125767521</v>
      </c>
      <c r="AE134">
        <f>AF$5+(AE$5-AF$5)*EXP(-TableWmot13[[#This Row],[t]]/AG$5)</f>
        <v>-70.441700494530366</v>
      </c>
      <c r="AF134">
        <f>ABS(TableWmot13[[#This Row],[Wmot,sim]]-TableWmot13[[#This Row],[Wmot]])</f>
        <v>3.2238423687628455</v>
      </c>
    </row>
    <row r="135" spans="1:32" x14ac:dyDescent="0.3">
      <c r="A135">
        <f>data_lastRecoveryFile!$A473-data_lastRecoveryFile!$A$347</f>
        <v>1.2599999999999998</v>
      </c>
      <c r="B135">
        <f>$C$6*data_lastRecoveryFile!$C473/$C$5</f>
        <v>-2.7565982404692084</v>
      </c>
      <c r="C135">
        <f>data_lastRecoveryFile!$F473*2*PI()/($C$4*$C$3*$C$2)</f>
        <v>-5.9525337797421587</v>
      </c>
      <c r="D135">
        <f t="shared" si="3"/>
        <v>-71.430405356905908</v>
      </c>
      <c r="E135">
        <f>F$5+(E$5-F$5)*EXP(-TableWmot11[[#This Row],[t]]/G$5)</f>
        <v>-70.073883255239423</v>
      </c>
      <c r="F135">
        <f>ABS(TableWmot11[[#This Row],[Wmot,sim]]-TableWmot11[[#This Row],[Wmot]])</f>
        <v>1.356522101666485</v>
      </c>
      <c r="N135">
        <f>data_lastRecoveryFile!$A1051-data_lastRecoveryFile!$A$925</f>
        <v>1.2599999999999998</v>
      </c>
      <c r="O135">
        <f>$C$6*data_lastRecoveryFile!$C1051/$C$5</f>
        <v>-1.7917888563049853</v>
      </c>
      <c r="P135">
        <f>data_lastRecoveryFile!$F1051*2*PI()/($C$4*$C$3*$C$2)</f>
        <v>-2.9553713190672166</v>
      </c>
      <c r="Q135">
        <f t="shared" si="4"/>
        <v>-35.464455828806599</v>
      </c>
      <c r="R135">
        <f>S$5+(R$5-S$5)*EXP(-TableWmot12[[#This Row],[t]]/T$5)</f>
        <v>-35.337725757917951</v>
      </c>
      <c r="S135">
        <f>ABS(TableWmot12[[#This Row],[Wmot,sim]]-TableWmot12[[#This Row],[Wmot]])</f>
        <v>0.12673007088864807</v>
      </c>
      <c r="AA135">
        <f>data_lastRecoveryFile!$A1491-data_lastRecoveryFile!$A$1365</f>
        <v>1.2599999999999998</v>
      </c>
      <c r="AB135">
        <f>$C$6*data_lastRecoveryFile!$C1491/$C$5</f>
        <v>-2.7565982404692084</v>
      </c>
      <c r="AC135">
        <f>data_lastRecoveryFile!$F1491*2*PI()/($C$4*$C$3*$C$2)</f>
        <v>-5.5793634546384254</v>
      </c>
      <c r="AD135">
        <f t="shared" si="5"/>
        <v>-66.952361455661105</v>
      </c>
      <c r="AE135">
        <f>AF$5+(AE$5-AF$5)*EXP(-TableWmot13[[#This Row],[t]]/AG$5)</f>
        <v>-70.442226959479953</v>
      </c>
      <c r="AF135">
        <f>ABS(TableWmot13[[#This Row],[Wmot,sim]]-TableWmot13[[#This Row],[Wmot]])</f>
        <v>3.489865503818848</v>
      </c>
    </row>
    <row r="136" spans="1:32" x14ac:dyDescent="0.3">
      <c r="A136">
        <f>data_lastRecoveryFile!$A474-data_lastRecoveryFile!$A$347</f>
        <v>1.2699999999999996</v>
      </c>
      <c r="B136">
        <f>$C$6*data_lastRecoveryFile!$C474/$C$5</f>
        <v>-2.7565982404692084</v>
      </c>
      <c r="C136">
        <f>data_lastRecoveryFile!$F474*2*PI()/($C$4*$C$3*$C$2)</f>
        <v>-5.9751501635466209</v>
      </c>
      <c r="D136">
        <f t="shared" si="3"/>
        <v>-71.701801962559443</v>
      </c>
      <c r="E136">
        <f>F$5+(E$5-F$5)*EXP(-TableWmot11[[#This Row],[t]]/G$5)</f>
        <v>-70.073920319868833</v>
      </c>
      <c r="F136">
        <f>ABS(TableWmot11[[#This Row],[Wmot,sim]]-TableWmot11[[#This Row],[Wmot]])</f>
        <v>1.6278816426906104</v>
      </c>
      <c r="N136">
        <f>data_lastRecoveryFile!$A1052-data_lastRecoveryFile!$A$925</f>
        <v>1.2699999999999996</v>
      </c>
      <c r="O136">
        <f>$C$6*data_lastRecoveryFile!$C1052/$C$5</f>
        <v>-1.7917888563049853</v>
      </c>
      <c r="P136">
        <f>data_lastRecoveryFile!$F1052*2*PI()/($C$4*$C$3*$C$2)</f>
        <v>-2.9848709497608099</v>
      </c>
      <c r="Q136">
        <f t="shared" si="4"/>
        <v>-35.818451397129721</v>
      </c>
      <c r="R136">
        <f>S$5+(R$5-S$5)*EXP(-TableWmot12[[#This Row],[t]]/T$5)</f>
        <v>-35.333976531306547</v>
      </c>
      <c r="S136">
        <f>ABS(TableWmot12[[#This Row],[Wmot,sim]]-TableWmot12[[#This Row],[Wmot]])</f>
        <v>0.48447486582317367</v>
      </c>
      <c r="AA136">
        <f>data_lastRecoveryFile!$A1492-data_lastRecoveryFile!$A$1365</f>
        <v>1.2699999999999996</v>
      </c>
      <c r="AB136">
        <f>$C$6*data_lastRecoveryFile!$C1492/$C$5</f>
        <v>-2.7565982404692084</v>
      </c>
      <c r="AC136">
        <f>data_lastRecoveryFile!$F1492*2*PI()/($C$4*$C$3*$C$2)</f>
        <v>-5.5518304681045567</v>
      </c>
      <c r="AD136">
        <f t="shared" si="5"/>
        <v>-66.621965617254688</v>
      </c>
      <c r="AE136">
        <f>AF$5+(AE$5-AF$5)*EXP(-TableWmot13[[#This Row],[t]]/AG$5)</f>
        <v>-70.442719328726767</v>
      </c>
      <c r="AF136">
        <f>ABS(TableWmot13[[#This Row],[Wmot,sim]]-TableWmot13[[#This Row],[Wmot]])</f>
        <v>3.8207537114720793</v>
      </c>
    </row>
    <row r="137" spans="1:32" x14ac:dyDescent="0.3">
      <c r="A137">
        <f>data_lastRecoveryFile!$A475-data_lastRecoveryFile!$A$347</f>
        <v>1.2800000000000002</v>
      </c>
      <c r="B137">
        <f>$C$6*data_lastRecoveryFile!$C475/$C$5</f>
        <v>-2.7565982404692084</v>
      </c>
      <c r="C137">
        <f>data_lastRecoveryFile!$F475*2*PI()/($C$4*$C$3*$C$2)</f>
        <v>-5.9903916432569746</v>
      </c>
      <c r="D137">
        <f t="shared" ref="D137:D200" si="6">C137*$C$3</f>
        <v>-71.884699719083699</v>
      </c>
      <c r="E137">
        <f>F$5+(E$5-F$5)*EXP(-TableWmot11[[#This Row],[t]]/G$5)</f>
        <v>-70.073954207715076</v>
      </c>
      <c r="F137">
        <f>ABS(TableWmot11[[#This Row],[Wmot,sim]]-TableWmot11[[#This Row],[Wmot]])</f>
        <v>1.8107455113686228</v>
      </c>
      <c r="N137">
        <f>data_lastRecoveryFile!$A1053-data_lastRecoveryFile!$A$925</f>
        <v>1.2799999999999994</v>
      </c>
      <c r="O137">
        <f>$C$6*data_lastRecoveryFile!$C1053/$C$5</f>
        <v>-1.7917888563049853</v>
      </c>
      <c r="P137">
        <f>data_lastRecoveryFile!$F1053*2*PI()/($C$4*$C$3*$C$2)</f>
        <v>-3.0143705804544041</v>
      </c>
      <c r="Q137">
        <f t="shared" ref="Q137:Q200" si="7">P137*$C$3</f>
        <v>-36.172446965452849</v>
      </c>
      <c r="R137">
        <f>S$5+(R$5-S$5)*EXP(-TableWmot12[[#This Row],[t]]/T$5)</f>
        <v>-35.330403439797074</v>
      </c>
      <c r="S137">
        <f>ABS(TableWmot12[[#This Row],[Wmot,sim]]-TableWmot12[[#This Row],[Wmot]])</f>
        <v>0.84204352565577523</v>
      </c>
      <c r="AA137">
        <f>data_lastRecoveryFile!$A1493-data_lastRecoveryFile!$A$1365</f>
        <v>1.2799999999999994</v>
      </c>
      <c r="AB137">
        <f>$C$6*data_lastRecoveryFile!$C1493/$C$5</f>
        <v>-2.7565982404692084</v>
      </c>
      <c r="AC137">
        <f>data_lastRecoveryFile!$F1493*2*PI()/($C$4*$C$3*$C$2)</f>
        <v>-5.5360973322118774</v>
      </c>
      <c r="AD137">
        <f t="shared" ref="AD137:AD200" si="8">AC137*$C$3</f>
        <v>-66.433167986542529</v>
      </c>
      <c r="AE137">
        <f>AF$5+(AE$5-AF$5)*EXP(-TableWmot13[[#This Row],[t]]/AG$5)</f>
        <v>-70.44317981042721</v>
      </c>
      <c r="AF137">
        <f>ABS(TableWmot13[[#This Row],[Wmot,sim]]-TableWmot13[[#This Row],[Wmot]])</f>
        <v>4.0100118238846818</v>
      </c>
    </row>
    <row r="138" spans="1:32" x14ac:dyDescent="0.3">
      <c r="A138">
        <f>data_lastRecoveryFile!$A476-data_lastRecoveryFile!$A$347</f>
        <v>1.29</v>
      </c>
      <c r="B138">
        <f>$C$6*data_lastRecoveryFile!$C476/$C$5</f>
        <v>-2.7565982404692084</v>
      </c>
      <c r="C138">
        <f>data_lastRecoveryFile!$F476*2*PI()/($C$4*$C$3*$C$2)</f>
        <v>-5.9928499446216774</v>
      </c>
      <c r="D138">
        <f t="shared" si="6"/>
        <v>-71.914199335460125</v>
      </c>
      <c r="E138">
        <f>F$5+(E$5-F$5)*EXP(-TableWmot11[[#This Row],[t]]/G$5)</f>
        <v>-70.073985191057972</v>
      </c>
      <c r="F138">
        <f>ABS(TableWmot11[[#This Row],[Wmot,sim]]-TableWmot11[[#This Row],[Wmot]])</f>
        <v>1.8402141444021538</v>
      </c>
      <c r="N138">
        <f>data_lastRecoveryFile!$A1054-data_lastRecoveryFile!$A$925</f>
        <v>1.2899999999999991</v>
      </c>
      <c r="O138">
        <f>$C$6*data_lastRecoveryFile!$C1054/$C$5</f>
        <v>-1.7917888563049853</v>
      </c>
      <c r="P138">
        <f>data_lastRecoveryFile!$F1054*2*PI()/($C$4*$C$3*$C$2)</f>
        <v>-3.0399369269191645</v>
      </c>
      <c r="Q138">
        <f t="shared" si="7"/>
        <v>-36.479243123029974</v>
      </c>
      <c r="R138">
        <f>S$5+(R$5-S$5)*EXP(-TableWmot12[[#This Row],[t]]/T$5)</f>
        <v>-35.326998208729897</v>
      </c>
      <c r="S138">
        <f>ABS(TableWmot12[[#This Row],[Wmot,sim]]-TableWmot12[[#This Row],[Wmot]])</f>
        <v>1.152244914300077</v>
      </c>
      <c r="AA138">
        <f>data_lastRecoveryFile!$A1494-data_lastRecoveryFile!$A$1365</f>
        <v>1.2899999999999991</v>
      </c>
      <c r="AB138">
        <f>$C$6*data_lastRecoveryFile!$C1494/$C$5</f>
        <v>-2.7565982404692084</v>
      </c>
      <c r="AC138">
        <f>data_lastRecoveryFile!$F1494*2*PI()/($C$4*$C$3*$C$2)</f>
        <v>-5.537572310985392</v>
      </c>
      <c r="AD138">
        <f t="shared" si="8"/>
        <v>-66.450867731824701</v>
      </c>
      <c r="AE138">
        <f>AF$5+(AE$5-AF$5)*EXP(-TableWmot13[[#This Row],[t]]/AG$5)</f>
        <v>-70.443610469729791</v>
      </c>
      <c r="AF138">
        <f>ABS(TableWmot13[[#This Row],[Wmot,sim]]-TableWmot13[[#This Row],[Wmot]])</f>
        <v>3.9927427379050897</v>
      </c>
    </row>
    <row r="139" spans="1:32" x14ac:dyDescent="0.3">
      <c r="A139">
        <f>data_lastRecoveryFile!$A477-data_lastRecoveryFile!$A$347</f>
        <v>1.2999999999999998</v>
      </c>
      <c r="B139">
        <f>$C$6*data_lastRecoveryFile!$C477/$C$5</f>
        <v>-2.7565982404692084</v>
      </c>
      <c r="C139">
        <f>data_lastRecoveryFile!$F477*2*PI()/($C$4*$C$3*$C$2)</f>
        <v>-5.9795751100937027</v>
      </c>
      <c r="D139">
        <f t="shared" si="6"/>
        <v>-71.754901321124436</v>
      </c>
      <c r="E139">
        <f>F$5+(E$5-F$5)*EXP(-TableWmot11[[#This Row],[t]]/G$5)</f>
        <v>-70.074013518840459</v>
      </c>
      <c r="F139">
        <f>ABS(TableWmot11[[#This Row],[Wmot,sim]]-TableWmot11[[#This Row],[Wmot]])</f>
        <v>1.6808878022839764</v>
      </c>
      <c r="N139">
        <f>data_lastRecoveryFile!$A1055-data_lastRecoveryFile!$A$925</f>
        <v>1.2999999999999989</v>
      </c>
      <c r="O139">
        <f>$C$6*data_lastRecoveryFile!$C1055/$C$5</f>
        <v>-1.7917888563049853</v>
      </c>
      <c r="P139">
        <f>data_lastRecoveryFile!$F1055*2*PI()/($C$4*$C$3*$C$2)</f>
        <v>-3.1127026820846133</v>
      </c>
      <c r="Q139">
        <f t="shared" si="7"/>
        <v>-37.35243218501536</v>
      </c>
      <c r="R139">
        <f>S$5+(R$5-S$5)*EXP(-TableWmot12[[#This Row],[t]]/T$5)</f>
        <v>-35.323752952181003</v>
      </c>
      <c r="S139">
        <f>ABS(TableWmot12[[#This Row],[Wmot,sim]]-TableWmot12[[#This Row],[Wmot]])</f>
        <v>2.0286792328343566</v>
      </c>
      <c r="AA139">
        <f>data_lastRecoveryFile!$A1495-data_lastRecoveryFile!$A$1365</f>
        <v>1.2999999999999989</v>
      </c>
      <c r="AB139">
        <f>$C$6*data_lastRecoveryFile!$C1495/$C$5</f>
        <v>-2.7565982404692084</v>
      </c>
      <c r="AC139">
        <f>data_lastRecoveryFile!$F1495*2*PI()/($C$4*$C$3*$C$2)</f>
        <v>-5.5975548918958067</v>
      </c>
      <c r="AD139">
        <f t="shared" si="8"/>
        <v>-67.170658702749677</v>
      </c>
      <c r="AE139">
        <f>AF$5+(AE$5-AF$5)*EXP(-TableWmot13[[#This Row],[t]]/AG$5)</f>
        <v>-70.444013238036803</v>
      </c>
      <c r="AF139">
        <f>ABS(TableWmot13[[#This Row],[Wmot,sim]]-TableWmot13[[#This Row],[Wmot]])</f>
        <v>3.2733545352871261</v>
      </c>
    </row>
    <row r="140" spans="1:32" x14ac:dyDescent="0.3">
      <c r="A140">
        <f>data_lastRecoveryFile!$A478-data_lastRecoveryFile!$A$347</f>
        <v>1.3099999999999996</v>
      </c>
      <c r="B140">
        <f>$C$6*data_lastRecoveryFile!$C478/$C$5</f>
        <v>-2.7565982404692084</v>
      </c>
      <c r="C140">
        <f>data_lastRecoveryFile!$F478*2*PI()/($C$4*$C$3*$C$2)</f>
        <v>-5.9653169529745389</v>
      </c>
      <c r="D140">
        <f t="shared" si="6"/>
        <v>-71.583803435694463</v>
      </c>
      <c r="E140">
        <f>F$5+(E$5-F$5)*EXP(-TableWmot11[[#This Row],[t]]/G$5)</f>
        <v>-70.074039418668733</v>
      </c>
      <c r="F140">
        <f>ABS(TableWmot11[[#This Row],[Wmot,sim]]-TableWmot11[[#This Row],[Wmot]])</f>
        <v>1.5097640170257307</v>
      </c>
      <c r="N140">
        <f>data_lastRecoveryFile!$A1056-data_lastRecoveryFile!$A$925</f>
        <v>1.3099999999999987</v>
      </c>
      <c r="O140">
        <f>$C$6*data_lastRecoveryFile!$C1056/$C$5</f>
        <v>-1.7917888563049853</v>
      </c>
      <c r="P140">
        <f>data_lastRecoveryFile!$F1056*2*PI()/($C$4*$C$3*$C$2)</f>
        <v>-3.1377773682764341</v>
      </c>
      <c r="Q140">
        <f t="shared" si="7"/>
        <v>-37.653328419317205</v>
      </c>
      <c r="R140">
        <f>S$5+(R$5-S$5)*EXP(-TableWmot12[[#This Row],[t]]/T$5)</f>
        <v>-35.320660154699624</v>
      </c>
      <c r="S140">
        <f>ABS(TableWmot12[[#This Row],[Wmot,sim]]-TableWmot12[[#This Row],[Wmot]])</f>
        <v>2.3326682646175811</v>
      </c>
      <c r="AA140">
        <f>data_lastRecoveryFile!$A1496-data_lastRecoveryFile!$A$1365</f>
        <v>1.3099999999999987</v>
      </c>
      <c r="AB140">
        <f>$C$6*data_lastRecoveryFile!$C1496/$C$5</f>
        <v>-2.7565982404692084</v>
      </c>
      <c r="AC140">
        <f>data_lastRecoveryFile!$F1496*2*PI()/($C$4*$C$3*$C$2)</f>
        <v>-5.7062118643710393</v>
      </c>
      <c r="AD140">
        <f t="shared" si="8"/>
        <v>-68.474542372452476</v>
      </c>
      <c r="AE140">
        <f>AF$5+(AE$5-AF$5)*EXP(-TableWmot13[[#This Row],[t]]/AG$5)</f>
        <v>-70.444389921666215</v>
      </c>
      <c r="AF140">
        <f>ABS(TableWmot13[[#This Row],[Wmot,sim]]-TableWmot13[[#This Row],[Wmot]])</f>
        <v>1.9698475492137391</v>
      </c>
    </row>
    <row r="141" spans="1:32" x14ac:dyDescent="0.3">
      <c r="A141">
        <f>data_lastRecoveryFile!$A479-data_lastRecoveryFile!$A$347</f>
        <v>1.3199999999999994</v>
      </c>
      <c r="B141">
        <f>$C$6*data_lastRecoveryFile!$C479/$C$5</f>
        <v>-2.7565982404692084</v>
      </c>
      <c r="C141">
        <f>data_lastRecoveryFile!$F479*2*PI()/($C$4*$C$3*$C$2)</f>
        <v>-5.9156592439318008</v>
      </c>
      <c r="D141">
        <f t="shared" si="6"/>
        <v>-70.987910927181616</v>
      </c>
      <c r="E141">
        <f>F$5+(E$5-F$5)*EXP(-TableWmot11[[#This Row],[t]]/G$5)</f>
        <v>-70.074063098641048</v>
      </c>
      <c r="F141">
        <f>ABS(TableWmot11[[#This Row],[Wmot,sim]]-TableWmot11[[#This Row],[Wmot]])</f>
        <v>0.91384782854056823</v>
      </c>
      <c r="N141">
        <f>data_lastRecoveryFile!$A1057-data_lastRecoveryFile!$A$925</f>
        <v>1.3200000000000003</v>
      </c>
      <c r="O141">
        <f>$C$6*data_lastRecoveryFile!$C1057/$C$5</f>
        <v>-1.7917888563049853</v>
      </c>
      <c r="P141">
        <f>data_lastRecoveryFile!$F1057*2*PI()/($C$4*$C$3*$C$2)</f>
        <v>-3.1525271831119035</v>
      </c>
      <c r="Q141">
        <f t="shared" si="7"/>
        <v>-37.830326197342842</v>
      </c>
      <c r="R141">
        <f>S$5+(R$5-S$5)*EXP(-TableWmot12[[#This Row],[t]]/T$5)</f>
        <v>-35.317712653903683</v>
      </c>
      <c r="S141">
        <f>ABS(TableWmot12[[#This Row],[Wmot,sim]]-TableWmot12[[#This Row],[Wmot]])</f>
        <v>2.5126135434391585</v>
      </c>
      <c r="AA141">
        <f>data_lastRecoveryFile!$A1497-data_lastRecoveryFile!$A$1365</f>
        <v>1.3199999999999985</v>
      </c>
      <c r="AB141">
        <f>$C$6*data_lastRecoveryFile!$C1497/$C$5</f>
        <v>-2.7565982404692084</v>
      </c>
      <c r="AC141">
        <f>data_lastRecoveryFile!$F1497*2*PI()/($C$4*$C$3*$C$2)</f>
        <v>-5.8094605728212718</v>
      </c>
      <c r="AD141">
        <f t="shared" si="8"/>
        <v>-69.713526873855258</v>
      </c>
      <c r="AE141">
        <f>AF$5+(AE$5-AF$5)*EXP(-TableWmot13[[#This Row],[t]]/AG$5)</f>
        <v>-70.444742209952537</v>
      </c>
      <c r="AF141">
        <f>ABS(TableWmot13[[#This Row],[Wmot,sim]]-TableWmot13[[#This Row],[Wmot]])</f>
        <v>0.73121533609727862</v>
      </c>
    </row>
    <row r="142" spans="1:32" x14ac:dyDescent="0.3">
      <c r="A142">
        <f>data_lastRecoveryFile!$A480-data_lastRecoveryFile!$A$347</f>
        <v>1.33</v>
      </c>
      <c r="B142">
        <f>$C$6*data_lastRecoveryFile!$C480/$C$5</f>
        <v>-2.7565982404692084</v>
      </c>
      <c r="C142">
        <f>data_lastRecoveryFile!$F480*2*PI()/($C$4*$C$3*$C$2)</f>
        <v>-5.8719014602096591</v>
      </c>
      <c r="D142">
        <f t="shared" si="6"/>
        <v>-70.462817522515905</v>
      </c>
      <c r="E142">
        <f>F$5+(E$5-F$5)*EXP(-TableWmot11[[#This Row],[t]]/G$5)</f>
        <v>-70.074084749019676</v>
      </c>
      <c r="F142">
        <f>ABS(TableWmot11[[#This Row],[Wmot,sim]]-TableWmot11[[#This Row],[Wmot]])</f>
        <v>0.38873277349622981</v>
      </c>
      <c r="N142">
        <f>data_lastRecoveryFile!$A1058-data_lastRecoveryFile!$A$925</f>
        <v>1.33</v>
      </c>
      <c r="O142">
        <f>$C$6*data_lastRecoveryFile!$C1058/$C$5</f>
        <v>-1.7917888563049853</v>
      </c>
      <c r="P142">
        <f>data_lastRecoveryFile!$F1058*2*PI()/($C$4*$C$3*$C$2)</f>
        <v>-3.1712102826875332</v>
      </c>
      <c r="Q142">
        <f t="shared" si="7"/>
        <v>-38.054523392250402</v>
      </c>
      <c r="R142">
        <f>S$5+(R$5-S$5)*EXP(-TableWmot12[[#This Row],[t]]/T$5)</f>
        <v>-35.314903623893045</v>
      </c>
      <c r="S142">
        <f>ABS(TableWmot12[[#This Row],[Wmot,sim]]-TableWmot12[[#This Row],[Wmot]])</f>
        <v>2.7396197683573575</v>
      </c>
      <c r="AA142">
        <f>data_lastRecoveryFile!$A1498-data_lastRecoveryFile!$A$1365</f>
        <v>1.33</v>
      </c>
      <c r="AB142">
        <f>$C$6*data_lastRecoveryFile!$C1498/$C$5</f>
        <v>-2.7565982404692084</v>
      </c>
      <c r="AC142">
        <f>data_lastRecoveryFile!$F1498*2*PI()/($C$4*$C$3*$C$2)</f>
        <v>-5.9225424918435854</v>
      </c>
      <c r="AD142">
        <f t="shared" si="8"/>
        <v>-71.070509902123021</v>
      </c>
      <c r="AE142">
        <f>AF$5+(AE$5-AF$5)*EXP(-TableWmot13[[#This Row],[t]]/AG$5)</f>
        <v>-70.445071682823112</v>
      </c>
      <c r="AF142">
        <f>ABS(TableWmot13[[#This Row],[Wmot,sim]]-TableWmot13[[#This Row],[Wmot]])</f>
        <v>0.62543821929990884</v>
      </c>
    </row>
    <row r="143" spans="1:32" x14ac:dyDescent="0.3">
      <c r="A143">
        <f>data_lastRecoveryFile!$A481-data_lastRecoveryFile!$A$347</f>
        <v>1.3399999999999999</v>
      </c>
      <c r="B143">
        <f>$C$6*data_lastRecoveryFile!$C481/$C$5</f>
        <v>-2.7565982404692084</v>
      </c>
      <c r="C143">
        <f>data_lastRecoveryFile!$F481*2*PI()/($C$4*$C$3*$C$2)</f>
        <v>-5.8286353326698421</v>
      </c>
      <c r="D143">
        <f t="shared" si="6"/>
        <v>-69.943623992038113</v>
      </c>
      <c r="E143">
        <f>F$5+(E$5-F$5)*EXP(-TableWmot11[[#This Row],[t]]/G$5)</f>
        <v>-70.07410454375966</v>
      </c>
      <c r="F143">
        <f>ABS(TableWmot11[[#This Row],[Wmot,sim]]-TableWmot11[[#This Row],[Wmot]])</f>
        <v>0.13048055172154704</v>
      </c>
      <c r="N143">
        <f>data_lastRecoveryFile!$A1059-data_lastRecoveryFile!$A$925</f>
        <v>1.3399999999999999</v>
      </c>
      <c r="O143">
        <f>$C$6*data_lastRecoveryFile!$C1059/$C$5</f>
        <v>-1.7917888563049853</v>
      </c>
      <c r="P143">
        <f>data_lastRecoveryFile!$F1059*2*PI()/($C$4*$C$3*$C$2)</f>
        <v>-3.1618687328997184</v>
      </c>
      <c r="Q143">
        <f t="shared" si="7"/>
        <v>-37.942424794796622</v>
      </c>
      <c r="R143">
        <f>S$5+(R$5-S$5)*EXP(-TableWmot12[[#This Row],[t]]/T$5)</f>
        <v>-35.312226559441854</v>
      </c>
      <c r="S143">
        <f>ABS(TableWmot12[[#This Row],[Wmot,sim]]-TableWmot12[[#This Row],[Wmot]])</f>
        <v>2.6301982353547686</v>
      </c>
      <c r="AA143">
        <f>data_lastRecoveryFile!$A1499-data_lastRecoveryFile!$A$1365</f>
        <v>1.3399999999999999</v>
      </c>
      <c r="AB143">
        <f>$C$6*data_lastRecoveryFile!$C1499/$C$5</f>
        <v>-2.7565982404692084</v>
      </c>
      <c r="AC143">
        <f>data_lastRecoveryFile!$F1499*2*PI()/($C$4*$C$3*$C$2)</f>
        <v>-5.9992415312378684</v>
      </c>
      <c r="AD143">
        <f t="shared" si="8"/>
        <v>-71.990898374854424</v>
      </c>
      <c r="AE143">
        <f>AF$5+(AE$5-AF$5)*EXP(-TableWmot13[[#This Row],[t]]/AG$5)</f>
        <v>-70.445379817883691</v>
      </c>
      <c r="AF143">
        <f>ABS(TableWmot13[[#This Row],[Wmot,sim]]-TableWmot13[[#This Row],[Wmot]])</f>
        <v>1.5455185569707339</v>
      </c>
    </row>
    <row r="144" spans="1:32" x14ac:dyDescent="0.3">
      <c r="A144">
        <f>data_lastRecoveryFile!$A482-data_lastRecoveryFile!$A$347</f>
        <v>1.3499999999999996</v>
      </c>
      <c r="B144">
        <f>$C$6*data_lastRecoveryFile!$C482/$C$5</f>
        <v>-2.7565982404692084</v>
      </c>
      <c r="C144">
        <f>data_lastRecoveryFile!$F482*2*PI()/($C$4*$C$3*$C$2)</f>
        <v>-5.731286554653475</v>
      </c>
      <c r="D144">
        <f t="shared" si="6"/>
        <v>-68.775438655841697</v>
      </c>
      <c r="E144">
        <f>F$5+(E$5-F$5)*EXP(-TableWmot11[[#This Row],[t]]/G$5)</f>
        <v>-70.07412264190647</v>
      </c>
      <c r="F144">
        <f>ABS(TableWmot11[[#This Row],[Wmot,sim]]-TableWmot11[[#This Row],[Wmot]])</f>
        <v>1.2986839860647734</v>
      </c>
      <c r="N144">
        <f>data_lastRecoveryFile!$A1060-data_lastRecoveryFile!$A$925</f>
        <v>1.3499999999999996</v>
      </c>
      <c r="O144">
        <f>$C$6*data_lastRecoveryFile!$C1060/$C$5</f>
        <v>-1.7917888563049853</v>
      </c>
      <c r="P144">
        <f>data_lastRecoveryFile!$F1060*2*PI()/($C$4*$C$3*$C$2)</f>
        <v>-3.1235192132025777</v>
      </c>
      <c r="Q144">
        <f t="shared" si="7"/>
        <v>-37.482230558430935</v>
      </c>
      <c r="R144">
        <f>S$5+(R$5-S$5)*EXP(-TableWmot12[[#This Row],[t]]/T$5)</f>
        <v>-35.309675260933581</v>
      </c>
      <c r="S144">
        <f>ABS(TableWmot12[[#This Row],[Wmot,sim]]-TableWmot12[[#This Row],[Wmot]])</f>
        <v>2.1725552974973539</v>
      </c>
      <c r="AA144">
        <f>data_lastRecoveryFile!$A1500-data_lastRecoveryFile!$A$1365</f>
        <v>1.3499999999999996</v>
      </c>
      <c r="AB144">
        <f>$C$6*data_lastRecoveryFile!$C1500/$C$5</f>
        <v>-2.7565982404692084</v>
      </c>
      <c r="AC144">
        <f>data_lastRecoveryFile!$F1500*2*PI()/($C$4*$C$3*$C$2)</f>
        <v>-6.0159579897217359</v>
      </c>
      <c r="AD144">
        <f t="shared" si="8"/>
        <v>-72.191495876660838</v>
      </c>
      <c r="AE144">
        <f>AF$5+(AE$5-AF$5)*EXP(-TableWmot13[[#This Row],[t]]/AG$5)</f>
        <v>-70.445667997045106</v>
      </c>
      <c r="AF144">
        <f>ABS(TableWmot13[[#This Row],[Wmot,sim]]-TableWmot13[[#This Row],[Wmot]])</f>
        <v>1.7458278796157316</v>
      </c>
    </row>
    <row r="145" spans="1:32" x14ac:dyDescent="0.3">
      <c r="A145">
        <f>data_lastRecoveryFile!$A483-data_lastRecoveryFile!$A$347</f>
        <v>1.3599999999999994</v>
      </c>
      <c r="B145">
        <f>$C$6*data_lastRecoveryFile!$C483/$C$5</f>
        <v>-2.7565982404692084</v>
      </c>
      <c r="C145">
        <f>data_lastRecoveryFile!$F483*2*PI()/($C$4*$C$3*$C$2)</f>
        <v>-5.6860537870445498</v>
      </c>
      <c r="D145">
        <f t="shared" si="6"/>
        <v>-68.232645444534597</v>
      </c>
      <c r="E145">
        <f>F$5+(E$5-F$5)*EXP(-TableWmot11[[#This Row],[t]]/G$5)</f>
        <v>-70.074139188873929</v>
      </c>
      <c r="F145">
        <f>ABS(TableWmot11[[#This Row],[Wmot,sim]]-TableWmot11[[#This Row],[Wmot]])</f>
        <v>1.8414937443393313</v>
      </c>
      <c r="N145">
        <f>data_lastRecoveryFile!$A1061-data_lastRecoveryFile!$A$925</f>
        <v>1.3599999999999994</v>
      </c>
      <c r="O145">
        <f>$C$6*data_lastRecoveryFile!$C1061/$C$5</f>
        <v>-1.7917888563049853</v>
      </c>
      <c r="P145">
        <f>data_lastRecoveryFile!$F1061*2*PI()/($C$4*$C$3*$C$2)</f>
        <v>-3.0718948600001159</v>
      </c>
      <c r="Q145">
        <f t="shared" si="7"/>
        <v>-36.862738320001391</v>
      </c>
      <c r="R145">
        <f>S$5+(R$5-S$5)*EXP(-TableWmot12[[#This Row],[t]]/T$5)</f>
        <v>-35.307243820003784</v>
      </c>
      <c r="S145">
        <f>ABS(TableWmot12[[#This Row],[Wmot,sim]]-TableWmot12[[#This Row],[Wmot]])</f>
        <v>1.5554944999976072</v>
      </c>
      <c r="AA145">
        <f>data_lastRecoveryFile!$A1501-data_lastRecoveryFile!$A$1365</f>
        <v>1.3599999999999994</v>
      </c>
      <c r="AB145">
        <f>$C$6*data_lastRecoveryFile!$C1501/$C$5</f>
        <v>-2.7565982404692084</v>
      </c>
      <c r="AC145">
        <f>data_lastRecoveryFile!$F1501*2*PI()/($C$4*$C$3*$C$2)</f>
        <v>-6.0218579150423306</v>
      </c>
      <c r="AD145">
        <f t="shared" si="8"/>
        <v>-72.26229498050796</v>
      </c>
      <c r="AE145">
        <f>AF$5+(AE$5-AF$5)*EXP(-TableWmot13[[#This Row],[t]]/AG$5)</f>
        <v>-70.445937512720889</v>
      </c>
      <c r="AF145">
        <f>ABS(TableWmot13[[#This Row],[Wmot,sim]]-TableWmot13[[#This Row],[Wmot]])</f>
        <v>1.8163574677870713</v>
      </c>
    </row>
    <row r="146" spans="1:32" x14ac:dyDescent="0.3">
      <c r="A146">
        <f>data_lastRecoveryFile!$A484-data_lastRecoveryFile!$A$347</f>
        <v>1.37</v>
      </c>
      <c r="B146">
        <f>$C$6*data_lastRecoveryFile!$C484/$C$5</f>
        <v>-2.7565982404692084</v>
      </c>
      <c r="C146">
        <f>data_lastRecoveryFile!$F484*2*PI()/($C$4*$C$3*$C$2)</f>
        <v>-5.6447543046871109</v>
      </c>
      <c r="D146">
        <f t="shared" si="6"/>
        <v>-67.737051656245328</v>
      </c>
      <c r="E146">
        <f>F$5+(E$5-F$5)*EXP(-TableWmot11[[#This Row],[t]]/G$5)</f>
        <v>-70.074154317612496</v>
      </c>
      <c r="F146">
        <f>ABS(TableWmot11[[#This Row],[Wmot,sim]]-TableWmot11[[#This Row],[Wmot]])</f>
        <v>2.3371026613671688</v>
      </c>
      <c r="N146">
        <f>data_lastRecoveryFile!$A1062-data_lastRecoveryFile!$A$925</f>
        <v>1.3699999999999992</v>
      </c>
      <c r="O146">
        <f>$C$6*data_lastRecoveryFile!$C1062/$C$5</f>
        <v>-1.7917888563049853</v>
      </c>
      <c r="P146">
        <f>data_lastRecoveryFile!$F1062*2*PI()/($C$4*$C$3*$C$2)</f>
        <v>-3.0335453403029744</v>
      </c>
      <c r="Q146">
        <f t="shared" si="7"/>
        <v>-36.402544083635689</v>
      </c>
      <c r="R146">
        <f>S$5+(R$5-S$5)*EXP(-TableWmot12[[#This Row],[t]]/T$5)</f>
        <v>-35.304926605857375</v>
      </c>
      <c r="S146">
        <f>ABS(TableWmot12[[#This Row],[Wmot,sim]]-TableWmot12[[#This Row],[Wmot]])</f>
        <v>1.0976174777783143</v>
      </c>
      <c r="AA146">
        <f>data_lastRecoveryFile!$A1502-data_lastRecoveryFile!$A$1365</f>
        <v>1.3699999999999992</v>
      </c>
      <c r="AB146">
        <f>$C$6*data_lastRecoveryFile!$C1502/$C$5</f>
        <v>-2.7565982404692084</v>
      </c>
      <c r="AC146">
        <f>data_lastRecoveryFile!$F1502*2*PI()/($C$4*$C$3*$C$2)</f>
        <v>-6.0134996832437624</v>
      </c>
      <c r="AD146">
        <f t="shared" si="8"/>
        <v>-72.161996198925152</v>
      </c>
      <c r="AE146">
        <f>AF$5+(AE$5-AF$5)*EXP(-TableWmot13[[#This Row],[t]]/AG$5)</f>
        <v>-70.446189573623315</v>
      </c>
      <c r="AF146">
        <f>ABS(TableWmot13[[#This Row],[Wmot,sim]]-TableWmot13[[#This Row],[Wmot]])</f>
        <v>1.7158066253018376</v>
      </c>
    </row>
    <row r="147" spans="1:32" x14ac:dyDescent="0.3">
      <c r="A147">
        <f>data_lastRecoveryFile!$A485-data_lastRecoveryFile!$A$347</f>
        <v>1.38</v>
      </c>
      <c r="B147">
        <f>$C$6*data_lastRecoveryFile!$C485/$C$5</f>
        <v>-2.7565982404692084</v>
      </c>
      <c r="C147">
        <f>data_lastRecoveryFile!$F485*2*PI()/($C$4*$C$3*$C$2)</f>
        <v>-5.6093547476502676</v>
      </c>
      <c r="D147">
        <f t="shared" si="6"/>
        <v>-67.312256971803208</v>
      </c>
      <c r="E147">
        <f>F$5+(E$5-F$5)*EXP(-TableWmot11[[#This Row],[t]]/G$5)</f>
        <v>-70.07416814967759</v>
      </c>
      <c r="F147">
        <f>ABS(TableWmot11[[#This Row],[Wmot,sim]]-TableWmot11[[#This Row],[Wmot]])</f>
        <v>2.7619111778743815</v>
      </c>
      <c r="N147">
        <f>data_lastRecoveryFile!$A1063-data_lastRecoveryFile!$A$925</f>
        <v>1.379999999999999</v>
      </c>
      <c r="O147">
        <f>$C$6*data_lastRecoveryFile!$C1063/$C$5</f>
        <v>-1.7917888563049853</v>
      </c>
      <c r="P147">
        <f>data_lastRecoveryFile!$F1063*2*PI()/($C$4*$C$3*$C$2)</f>
        <v>-3.0001124253805478</v>
      </c>
      <c r="Q147">
        <f t="shared" si="7"/>
        <v>-36.001349104566572</v>
      </c>
      <c r="R147">
        <f>S$5+(R$5-S$5)*EXP(-TableWmot12[[#This Row],[t]]/T$5)</f>
        <v>-35.302718252228658</v>
      </c>
      <c r="S147">
        <f>ABS(TableWmot12[[#This Row],[Wmot,sim]]-TableWmot12[[#This Row],[Wmot]])</f>
        <v>0.69863085233791367</v>
      </c>
      <c r="AA147">
        <f>data_lastRecoveryFile!$A1503-data_lastRecoveryFile!$A$1365</f>
        <v>1.379999999999999</v>
      </c>
      <c r="AB147">
        <f>$C$6*data_lastRecoveryFile!$C1503/$C$5</f>
        <v>-2.7565982404692084</v>
      </c>
      <c r="AC147">
        <f>data_lastRecoveryFile!$F1503*2*PI()/($C$4*$C$3*$C$2)</f>
        <v>-6.0066164353319778</v>
      </c>
      <c r="AD147">
        <f t="shared" si="8"/>
        <v>-72.079397223983733</v>
      </c>
      <c r="AE147">
        <f>AF$5+(AE$5-AF$5)*EXP(-TableWmot13[[#This Row],[t]]/AG$5)</f>
        <v>-70.446425310184267</v>
      </c>
      <c r="AF147">
        <f>ABS(TableWmot13[[#This Row],[Wmot,sim]]-TableWmot13[[#This Row],[Wmot]])</f>
        <v>1.6329719137994658</v>
      </c>
    </row>
    <row r="148" spans="1:32" x14ac:dyDescent="0.3">
      <c r="A148">
        <f>data_lastRecoveryFile!$A486-data_lastRecoveryFile!$A$347</f>
        <v>1.3899999999999997</v>
      </c>
      <c r="B148">
        <f>$C$6*data_lastRecoveryFile!$C486/$C$5</f>
        <v>-2.7565982404692084</v>
      </c>
      <c r="C148">
        <f>data_lastRecoveryFile!$F486*2*PI()/($C$4*$C$3*$C$2)</f>
        <v>-5.6127963716061604</v>
      </c>
      <c r="D148">
        <f t="shared" si="6"/>
        <v>-67.353556459273932</v>
      </c>
      <c r="E148">
        <f>F$5+(E$5-F$5)*EXP(-TableWmot11[[#This Row],[t]]/G$5)</f>
        <v>-70.07418079620615</v>
      </c>
      <c r="F148">
        <f>ABS(TableWmot11[[#This Row],[Wmot,sim]]-TableWmot11[[#This Row],[Wmot]])</f>
        <v>2.7206243369322181</v>
      </c>
      <c r="N148">
        <f>data_lastRecoveryFile!$A1064-data_lastRecoveryFile!$A$925</f>
        <v>1.3899999999999988</v>
      </c>
      <c r="O148">
        <f>$C$6*data_lastRecoveryFile!$C1064/$C$5</f>
        <v>-1.7917888563049853</v>
      </c>
      <c r="P148">
        <f>data_lastRecoveryFile!$F1064*2*PI()/($C$4*$C$3*$C$2)</f>
        <v>-2.9971624627202496</v>
      </c>
      <c r="Q148">
        <f t="shared" si="7"/>
        <v>-35.965949552642996</v>
      </c>
      <c r="R148">
        <f>S$5+(R$5-S$5)*EXP(-TableWmot12[[#This Row],[t]]/T$5)</f>
        <v>-35.300613644954012</v>
      </c>
      <c r="S148">
        <f>ABS(TableWmot12[[#This Row],[Wmot,sim]]-TableWmot12[[#This Row],[Wmot]])</f>
        <v>0.66533590768898421</v>
      </c>
      <c r="AA148">
        <f>data_lastRecoveryFile!$A1504-data_lastRecoveryFile!$A$1365</f>
        <v>1.3899999999999988</v>
      </c>
      <c r="AB148">
        <f>$C$6*data_lastRecoveryFile!$C1504/$C$5</f>
        <v>-2.7565982404692084</v>
      </c>
      <c r="AC148">
        <f>data_lastRecoveryFile!$F1504*2*PI()/($C$4*$C$3*$C$2)</f>
        <v>-6.0248078777026288</v>
      </c>
      <c r="AD148">
        <f t="shared" si="8"/>
        <v>-72.297694532431549</v>
      </c>
      <c r="AE148">
        <f>AF$5+(AE$5-AF$5)*EXP(-TableWmot13[[#This Row],[t]]/AG$5)</f>
        <v>-70.44664577962493</v>
      </c>
      <c r="AF148">
        <f>ABS(TableWmot13[[#This Row],[Wmot,sim]]-TableWmot13[[#This Row],[Wmot]])</f>
        <v>1.8510487528066193</v>
      </c>
    </row>
    <row r="149" spans="1:32" x14ac:dyDescent="0.3">
      <c r="A149">
        <f>data_lastRecoveryFile!$A487-data_lastRecoveryFile!$A$347</f>
        <v>1.3999999999999995</v>
      </c>
      <c r="B149">
        <f>$C$6*data_lastRecoveryFile!$C487/$C$5</f>
        <v>-2.7565982404692084</v>
      </c>
      <c r="C149">
        <f>data_lastRecoveryFile!$F487*2*PI()/($C$4*$C$3*$C$2)</f>
        <v>-5.6068964462855639</v>
      </c>
      <c r="D149">
        <f t="shared" si="6"/>
        <v>-67.282757355426767</v>
      </c>
      <c r="E149">
        <f>F$5+(E$5-F$5)*EXP(-TableWmot11[[#This Row],[t]]/G$5)</f>
        <v>-70.074192358809697</v>
      </c>
      <c r="F149">
        <f>ABS(TableWmot11[[#This Row],[Wmot,sim]]-TableWmot11[[#This Row],[Wmot]])</f>
        <v>2.7914350033829294</v>
      </c>
      <c r="N149">
        <f>data_lastRecoveryFile!$A1065-data_lastRecoveryFile!$A$925</f>
        <v>1.4000000000000004</v>
      </c>
      <c r="O149">
        <f>$C$6*data_lastRecoveryFile!$C1065/$C$5</f>
        <v>-1.7917888563049853</v>
      </c>
      <c r="P149">
        <f>data_lastRecoveryFile!$F1065*2*PI()/($C$4*$C$3*$C$2)</f>
        <v>-2.9607795846261986</v>
      </c>
      <c r="Q149">
        <f t="shared" si="7"/>
        <v>-35.529355015514383</v>
      </c>
      <c r="R149">
        <f>S$5+(R$5-S$5)*EXP(-TableWmot12[[#This Row],[t]]/T$5)</f>
        <v>-35.298607910128347</v>
      </c>
      <c r="S149">
        <f>ABS(TableWmot12[[#This Row],[Wmot,sim]]-TableWmot12[[#This Row],[Wmot]])</f>
        <v>0.23074710538603682</v>
      </c>
      <c r="AA149">
        <f>data_lastRecoveryFile!$A1505-data_lastRecoveryFile!$A$1365</f>
        <v>1.3999999999999986</v>
      </c>
      <c r="AB149">
        <f>$C$6*data_lastRecoveryFile!$C1505/$C$5</f>
        <v>-2.7565982404692084</v>
      </c>
      <c r="AC149">
        <f>data_lastRecoveryFile!$F1505*2*PI()/($C$4*$C$3*$C$2)</f>
        <v>-6.0454576163247129</v>
      </c>
      <c r="AD149">
        <f t="shared" si="8"/>
        <v>-72.545491395896562</v>
      </c>
      <c r="AE149">
        <f>AF$5+(AE$5-AF$5)*EXP(-TableWmot13[[#This Row],[t]]/AG$5)</f>
        <v>-70.446851970697153</v>
      </c>
      <c r="AF149">
        <f>ABS(TableWmot13[[#This Row],[Wmot,sim]]-TableWmot13[[#This Row],[Wmot]])</f>
        <v>2.0986394251994085</v>
      </c>
    </row>
    <row r="150" spans="1:32" x14ac:dyDescent="0.3">
      <c r="A150">
        <f>data_lastRecoveryFile!$A488-data_lastRecoveryFile!$A$347</f>
        <v>1.4100000000000001</v>
      </c>
      <c r="B150">
        <f>$C$6*data_lastRecoveryFile!$C488/$C$5</f>
        <v>-2.7565982404692084</v>
      </c>
      <c r="C150">
        <f>data_lastRecoveryFile!$F488*2*PI()/($C$4*$C$3*$C$2)</f>
        <v>-5.6206629369958643</v>
      </c>
      <c r="D150">
        <f t="shared" si="6"/>
        <v>-67.447955243950375</v>
      </c>
      <c r="E150">
        <f>F$5+(E$5-F$5)*EXP(-TableWmot11[[#This Row],[t]]/G$5)</f>
        <v>-70.074202930390669</v>
      </c>
      <c r="F150">
        <f>ABS(TableWmot11[[#This Row],[Wmot,sim]]-TableWmot11[[#This Row],[Wmot]])</f>
        <v>2.6262476864402942</v>
      </c>
      <c r="N150">
        <f>data_lastRecoveryFile!$A1066-data_lastRecoveryFile!$A$925</f>
        <v>1.4100000000000001</v>
      </c>
      <c r="O150">
        <f>$C$6*data_lastRecoveryFile!$C1066/$C$5</f>
        <v>-1.7917888563049853</v>
      </c>
      <c r="P150">
        <f>data_lastRecoveryFile!$F1066*2*PI()/($C$4*$C$3*$C$2)</f>
        <v>-2.8973553792485642</v>
      </c>
      <c r="Q150">
        <f t="shared" si="7"/>
        <v>-34.768264550982771</v>
      </c>
      <c r="R150">
        <f>S$5+(R$5-S$5)*EXP(-TableWmot12[[#This Row],[t]]/T$5)</f>
        <v>-35.296696402818</v>
      </c>
      <c r="S150">
        <f>ABS(TableWmot12[[#This Row],[Wmot,sim]]-TableWmot12[[#This Row],[Wmot]])</f>
        <v>0.52843185183522934</v>
      </c>
      <c r="AA150">
        <f>data_lastRecoveryFile!$A1506-data_lastRecoveryFile!$A$1365</f>
        <v>1.4099999999999984</v>
      </c>
      <c r="AB150">
        <f>$C$6*data_lastRecoveryFile!$C1506/$C$5</f>
        <v>-2.7565982404692084</v>
      </c>
      <c r="AC150">
        <f>data_lastRecoveryFile!$F1506*2*PI()/($C$4*$C$3*$C$2)</f>
        <v>-6.059224112148283</v>
      </c>
      <c r="AD150">
        <f t="shared" si="8"/>
        <v>-72.7106893457794</v>
      </c>
      <c r="AE150">
        <f>AF$5+(AE$5-AF$5)*EXP(-TableWmot13[[#This Row],[t]]/AG$5)</f>
        <v>-70.447044808117795</v>
      </c>
      <c r="AF150">
        <f>ABS(TableWmot13[[#This Row],[Wmot,sim]]-TableWmot13[[#This Row],[Wmot]])</f>
        <v>2.2636445376616052</v>
      </c>
    </row>
    <row r="151" spans="1:32" x14ac:dyDescent="0.3">
      <c r="A151">
        <f>data_lastRecoveryFile!$A489-data_lastRecoveryFile!$A$347</f>
        <v>1.42</v>
      </c>
      <c r="B151">
        <f>$C$6*data_lastRecoveryFile!$C489/$C$5</f>
        <v>-2.7565982404692084</v>
      </c>
      <c r="C151">
        <f>data_lastRecoveryFile!$F489*2*PI()/($C$4*$C$3*$C$2)</f>
        <v>-5.6418043420268127</v>
      </c>
      <c r="D151">
        <f t="shared" si="6"/>
        <v>-67.701652104321752</v>
      </c>
      <c r="E151">
        <f>F$5+(E$5-F$5)*EXP(-TableWmot11[[#This Row],[t]]/G$5)</f>
        <v>-70.074212595888909</v>
      </c>
      <c r="F151">
        <f>ABS(TableWmot11[[#This Row],[Wmot,sim]]-TableWmot11[[#This Row],[Wmot]])</f>
        <v>2.3725604915671568</v>
      </c>
      <c r="N151">
        <f>data_lastRecoveryFile!$A1067-data_lastRecoveryFile!$A$925</f>
        <v>1.42</v>
      </c>
      <c r="O151">
        <f>$C$6*data_lastRecoveryFile!$C1067/$C$5</f>
        <v>-1.7917888563049853</v>
      </c>
      <c r="P151">
        <f>data_lastRecoveryFile!$F1067*2*PI()/($C$4*$C$3*$C$2)</f>
        <v>-2.8363894762582875</v>
      </c>
      <c r="Q151">
        <f t="shared" si="7"/>
        <v>-34.036673715099454</v>
      </c>
      <c r="R151">
        <f>S$5+(R$5-S$5)*EXP(-TableWmot12[[#This Row],[t]]/T$5)</f>
        <v>-35.294874696303879</v>
      </c>
      <c r="S151">
        <f>ABS(TableWmot12[[#This Row],[Wmot,sim]]-TableWmot12[[#This Row],[Wmot]])</f>
        <v>1.2582009812044248</v>
      </c>
      <c r="AA151">
        <f>data_lastRecoveryFile!$A1507-data_lastRecoveryFile!$A$1365</f>
        <v>1.42</v>
      </c>
      <c r="AB151">
        <f>$C$6*data_lastRecoveryFile!$C1507/$C$5</f>
        <v>-2.7565982404692084</v>
      </c>
      <c r="AC151">
        <f>data_lastRecoveryFile!$F1507*2*PI()/($C$4*$C$3*$C$2)</f>
        <v>-6.0602074347394721</v>
      </c>
      <c r="AD151">
        <f t="shared" si="8"/>
        <v>-72.722489216873669</v>
      </c>
      <c r="AE151">
        <f>AF$5+(AE$5-AF$5)*EXP(-TableWmot13[[#This Row],[t]]/AG$5)</f>
        <v>-70.447225156715788</v>
      </c>
      <c r="AF151">
        <f>ABS(TableWmot13[[#This Row],[Wmot,sim]]-TableWmot13[[#This Row],[Wmot]])</f>
        <v>2.2752640601578804</v>
      </c>
    </row>
    <row r="152" spans="1:32" x14ac:dyDescent="0.3">
      <c r="A152">
        <f>data_lastRecoveryFile!$A490-data_lastRecoveryFile!$A$347</f>
        <v>1.4299999999999997</v>
      </c>
      <c r="B152">
        <f>$C$6*data_lastRecoveryFile!$C490/$C$5</f>
        <v>-2.7565982404692084</v>
      </c>
      <c r="C152">
        <f>data_lastRecoveryFile!$F490*2*PI()/($C$4*$C$3*$C$2)</f>
        <v>-5.6599957792841948</v>
      </c>
      <c r="D152">
        <f t="shared" si="6"/>
        <v>-67.919949351410338</v>
      </c>
      <c r="E152">
        <f>F$5+(E$5-F$5)*EXP(-TableWmot11[[#This Row],[t]]/G$5)</f>
        <v>-70.074221432964137</v>
      </c>
      <c r="F152">
        <f>ABS(TableWmot11[[#This Row],[Wmot,sim]]-TableWmot11[[#This Row],[Wmot]])</f>
        <v>2.154272081553799</v>
      </c>
      <c r="N152">
        <f>data_lastRecoveryFile!$A1068-data_lastRecoveryFile!$A$925</f>
        <v>1.4299999999999997</v>
      </c>
      <c r="O152">
        <f>$C$6*data_lastRecoveryFile!$C1068/$C$5</f>
        <v>-1.7917888563049853</v>
      </c>
      <c r="P152">
        <f>data_lastRecoveryFile!$F1068*2*PI()/($C$4*$C$3*$C$2)</f>
        <v>-2.7513322081333986</v>
      </c>
      <c r="Q152">
        <f t="shared" si="7"/>
        <v>-33.015986497600785</v>
      </c>
      <c r="R152">
        <f>S$5+(R$5-S$5)*EXP(-TableWmot12[[#This Row],[t]]/T$5)</f>
        <v>-35.293138571829957</v>
      </c>
      <c r="S152">
        <f>ABS(TableWmot12[[#This Row],[Wmot,sim]]-TableWmot12[[#This Row],[Wmot]])</f>
        <v>2.2771520742291713</v>
      </c>
      <c r="AA152">
        <f>data_lastRecoveryFile!$A1508-data_lastRecoveryFile!$A$1365</f>
        <v>1.4299999999999997</v>
      </c>
      <c r="AB152">
        <f>$C$6*data_lastRecoveryFile!$C1508/$C$5</f>
        <v>-2.7565982404692084</v>
      </c>
      <c r="AC152">
        <f>data_lastRecoveryFile!$F1508*2*PI()/($C$4*$C$3*$C$2)</f>
        <v>-5.9898999819613801</v>
      </c>
      <c r="AD152">
        <f t="shared" si="8"/>
        <v>-71.878799783536564</v>
      </c>
      <c r="AE152">
        <f>AF$5+(AE$5-AF$5)*EXP(-TableWmot13[[#This Row],[t]]/AG$5)</f>
        <v>-70.447393825310783</v>
      </c>
      <c r="AF152">
        <f>ABS(TableWmot13[[#This Row],[Wmot,sim]]-TableWmot13[[#This Row],[Wmot]])</f>
        <v>1.4314059582257812</v>
      </c>
    </row>
    <row r="153" spans="1:32" x14ac:dyDescent="0.3">
      <c r="A153">
        <f>data_lastRecoveryFile!$A491-data_lastRecoveryFile!$A$347</f>
        <v>1.4399999999999995</v>
      </c>
      <c r="B153">
        <f>$C$6*data_lastRecoveryFile!$C491/$C$5</f>
        <v>-2.7565982404692084</v>
      </c>
      <c r="C153">
        <f>data_lastRecoveryFile!$F491*2*PI()/($C$4*$C$3*$C$2)</f>
        <v>-5.6575374779194911</v>
      </c>
      <c r="D153">
        <f t="shared" si="6"/>
        <v>-67.890449735033897</v>
      </c>
      <c r="E153">
        <f>F$5+(E$5-F$5)*EXP(-TableWmot11[[#This Row],[t]]/G$5)</f>
        <v>-70.074229512619894</v>
      </c>
      <c r="F153">
        <f>ABS(TableWmot11[[#This Row],[Wmot,sim]]-TableWmot11[[#This Row],[Wmot]])</f>
        <v>2.1837797775859968</v>
      </c>
      <c r="N153">
        <f>data_lastRecoveryFile!$A1069-data_lastRecoveryFile!$A$925</f>
        <v>1.4399999999999995</v>
      </c>
      <c r="O153">
        <f>$C$6*data_lastRecoveryFile!$C1069/$C$5</f>
        <v>-1.7917888563049853</v>
      </c>
      <c r="P153">
        <f>data_lastRecoveryFile!$F1069*2*PI()/($C$4*$C$3*$C$2)</f>
        <v>-2.7110160463218413</v>
      </c>
      <c r="Q153">
        <f t="shared" si="7"/>
        <v>-32.532192555862096</v>
      </c>
      <c r="R153">
        <f>S$5+(R$5-S$5)*EXP(-TableWmot12[[#This Row],[t]]/T$5)</f>
        <v>-35.291484008833343</v>
      </c>
      <c r="S153">
        <f>ABS(TableWmot12[[#This Row],[Wmot,sim]]-TableWmot12[[#This Row],[Wmot]])</f>
        <v>2.7592914529712473</v>
      </c>
      <c r="AA153">
        <f>data_lastRecoveryFile!$A1509-data_lastRecoveryFile!$A$1365</f>
        <v>1.4399999999999995</v>
      </c>
      <c r="AB153">
        <f>$C$6*data_lastRecoveryFile!$C1509/$C$5</f>
        <v>-2.7565982404692084</v>
      </c>
      <c r="AC153">
        <f>data_lastRecoveryFile!$F1509*2*PI()/($C$4*$C$3*$C$2)</f>
        <v>-5.8723931163919838</v>
      </c>
      <c r="AD153">
        <f t="shared" si="8"/>
        <v>-70.468717396703809</v>
      </c>
      <c r="AE153">
        <f>AF$5+(AE$5-AF$5)*EXP(-TableWmot13[[#This Row],[t]]/AG$5)</f>
        <v>-70.447551570340437</v>
      </c>
      <c r="AF153">
        <f>ABS(TableWmot13[[#This Row],[Wmot,sim]]-TableWmot13[[#This Row],[Wmot]])</f>
        <v>2.1165826363372275E-2</v>
      </c>
    </row>
    <row r="154" spans="1:32" x14ac:dyDescent="0.3">
      <c r="A154">
        <f>data_lastRecoveryFile!$A492-data_lastRecoveryFile!$A$347</f>
        <v>1.4500000000000002</v>
      </c>
      <c r="B154">
        <f>$C$6*data_lastRecoveryFile!$C492/$C$5</f>
        <v>-2.7565982404692084</v>
      </c>
      <c r="C154">
        <f>data_lastRecoveryFile!$F492*2*PI()/($C$4*$C$3*$C$2)</f>
        <v>-5.6722872912209796</v>
      </c>
      <c r="D154">
        <f t="shared" si="6"/>
        <v>-68.067447494651759</v>
      </c>
      <c r="E154">
        <f>F$5+(E$5-F$5)*EXP(-TableWmot11[[#This Row],[t]]/G$5)</f>
        <v>-70.074236899774064</v>
      </c>
      <c r="F154">
        <f>ABS(TableWmot11[[#This Row],[Wmot,sim]]-TableWmot11[[#This Row],[Wmot]])</f>
        <v>2.006789405122305</v>
      </c>
      <c r="N154">
        <f>data_lastRecoveryFile!$A1070-data_lastRecoveryFile!$A$925</f>
        <v>1.4499999999999993</v>
      </c>
      <c r="O154">
        <f>$C$6*data_lastRecoveryFile!$C1070/$C$5</f>
        <v>-1.7917888563049853</v>
      </c>
      <c r="P154">
        <f>data_lastRecoveryFile!$F1070*2*PI()/($C$4*$C$3*$C$2)</f>
        <v>-2.6795497735138309</v>
      </c>
      <c r="Q154">
        <f t="shared" si="7"/>
        <v>-32.154597282165973</v>
      </c>
      <c r="R154">
        <f>S$5+(R$5-S$5)*EXP(-TableWmot12[[#This Row],[t]]/T$5)</f>
        <v>-35.289907175633367</v>
      </c>
      <c r="S154">
        <f>ABS(TableWmot12[[#This Row],[Wmot,sim]]-TableWmot12[[#This Row],[Wmot]])</f>
        <v>3.1353098934673937</v>
      </c>
      <c r="AA154">
        <f>data_lastRecoveryFile!$A1510-data_lastRecoveryFile!$A$1365</f>
        <v>1.4499999999999993</v>
      </c>
      <c r="AB154">
        <f>$C$6*data_lastRecoveryFile!$C1510/$C$5</f>
        <v>-2.7565982404692084</v>
      </c>
      <c r="AC154">
        <f>data_lastRecoveryFile!$F1510*2*PI()/($C$4*$C$3*$C$2)</f>
        <v>-5.7627528264388319</v>
      </c>
      <c r="AD154">
        <f t="shared" si="8"/>
        <v>-69.153033917265986</v>
      </c>
      <c r="AE154">
        <f>AF$5+(AE$5-AF$5)*EXP(-TableWmot13[[#This Row],[t]]/AG$5)</f>
        <v>-70.447699099252844</v>
      </c>
      <c r="AF154">
        <f>ABS(TableWmot13[[#This Row],[Wmot,sim]]-TableWmot13[[#This Row],[Wmot]])</f>
        <v>1.2946651819868578</v>
      </c>
    </row>
    <row r="155" spans="1:32" x14ac:dyDescent="0.3">
      <c r="A155">
        <f>data_lastRecoveryFile!$A493-data_lastRecoveryFile!$A$347</f>
        <v>1.46</v>
      </c>
      <c r="B155">
        <f>$C$6*data_lastRecoveryFile!$C493/$C$5</f>
        <v>-2.7565982404692084</v>
      </c>
      <c r="C155">
        <f>data_lastRecoveryFile!$F493*2*PI()/($C$4*$C$3*$C$2)</f>
        <v>-5.677203899063656</v>
      </c>
      <c r="D155">
        <f t="shared" si="6"/>
        <v>-68.126446788763872</v>
      </c>
      <c r="E155">
        <f>F$5+(E$5-F$5)*EXP(-TableWmot11[[#This Row],[t]]/G$5)</f>
        <v>-70.074243653780471</v>
      </c>
      <c r="F155">
        <f>ABS(TableWmot11[[#This Row],[Wmot,sim]]-TableWmot11[[#This Row],[Wmot]])</f>
        <v>1.9477968650165991</v>
      </c>
      <c r="N155">
        <f>data_lastRecoveryFile!$A1071-data_lastRecoveryFile!$A$925</f>
        <v>1.4599999999999991</v>
      </c>
      <c r="O155">
        <f>$C$6*data_lastRecoveryFile!$C1071/$C$5</f>
        <v>-1.7917888563049853</v>
      </c>
      <c r="P155">
        <f>data_lastRecoveryFile!$F1071*2*PI()/($C$4*$C$3*$C$2)</f>
        <v>-2.6431668959311061</v>
      </c>
      <c r="Q155">
        <f t="shared" si="7"/>
        <v>-31.718002751173273</v>
      </c>
      <c r="R155">
        <f>S$5+(R$5-S$5)*EXP(-TableWmot12[[#This Row],[t]]/T$5)</f>
        <v>-35.288404420558081</v>
      </c>
      <c r="S155">
        <f>ABS(TableWmot12[[#This Row],[Wmot,sim]]-TableWmot12[[#This Row],[Wmot]])</f>
        <v>3.5704016693848075</v>
      </c>
      <c r="AA155">
        <f>data_lastRecoveryFile!$A1511-data_lastRecoveryFile!$A$1365</f>
        <v>1.4599999999999991</v>
      </c>
      <c r="AB155">
        <f>$C$6*data_lastRecoveryFile!$C1511/$C$5</f>
        <v>-2.7565982404692084</v>
      </c>
      <c r="AC155">
        <f>data_lastRecoveryFile!$F1511*2*PI()/($C$4*$C$3*$C$2)</f>
        <v>-5.6457376221650302</v>
      </c>
      <c r="AD155">
        <f t="shared" si="8"/>
        <v>-67.748851465980366</v>
      </c>
      <c r="AE155">
        <f>AF$5+(AE$5-AF$5)*EXP(-TableWmot13[[#This Row],[t]]/AG$5)</f>
        <v>-70.447837073679352</v>
      </c>
      <c r="AF155">
        <f>ABS(TableWmot13[[#This Row],[Wmot,sim]]-TableWmot13[[#This Row],[Wmot]])</f>
        <v>2.6989856076989867</v>
      </c>
    </row>
    <row r="156" spans="1:32" x14ac:dyDescent="0.3">
      <c r="A156">
        <f>data_lastRecoveryFile!$A494-data_lastRecoveryFile!$A$347</f>
        <v>1.4699999999999998</v>
      </c>
      <c r="B156">
        <f>$C$6*data_lastRecoveryFile!$C494/$C$5</f>
        <v>-2.7565982404692084</v>
      </c>
      <c r="C156">
        <f>data_lastRecoveryFile!$F494*2*PI()/($C$4*$C$3*$C$2)</f>
        <v>-5.7057202081887146</v>
      </c>
      <c r="D156">
        <f t="shared" si="6"/>
        <v>-68.468642498264572</v>
      </c>
      <c r="E156">
        <f>F$5+(E$5-F$5)*EXP(-TableWmot11[[#This Row],[t]]/G$5)</f>
        <v>-70.074249828905764</v>
      </c>
      <c r="F156">
        <f>ABS(TableWmot11[[#This Row],[Wmot,sim]]-TableWmot11[[#This Row],[Wmot]])</f>
        <v>1.6056073306411918</v>
      </c>
      <c r="N156">
        <f>data_lastRecoveryFile!$A1072-data_lastRecoveryFile!$A$925</f>
        <v>1.4699999999999989</v>
      </c>
      <c r="O156">
        <f>$C$6*data_lastRecoveryFile!$C1072/$C$5</f>
        <v>-1.7917888563049853</v>
      </c>
      <c r="P156">
        <f>data_lastRecoveryFile!$F1072*2*PI()/($C$4*$C$3*$C$2)</f>
        <v>-2.6353003279847673</v>
      </c>
      <c r="Q156">
        <f t="shared" si="7"/>
        <v>-31.623603935817208</v>
      </c>
      <c r="R156">
        <f>S$5+(R$5-S$5)*EXP(-TableWmot12[[#This Row],[t]]/T$5)</f>
        <v>-35.286972263487613</v>
      </c>
      <c r="S156">
        <f>ABS(TableWmot12[[#This Row],[Wmot,sim]]-TableWmot12[[#This Row],[Wmot]])</f>
        <v>3.6633683276704048</v>
      </c>
      <c r="AA156">
        <f>data_lastRecoveryFile!$A1512-data_lastRecoveryFile!$A$1365</f>
        <v>1.4699999999999989</v>
      </c>
      <c r="AB156">
        <f>$C$6*data_lastRecoveryFile!$C1512/$C$5</f>
        <v>-2.7565982404692084</v>
      </c>
      <c r="AC156">
        <f>data_lastRecoveryFile!$F1512*2*PI()/($C$4*$C$3*$C$2)</f>
        <v>-5.5832967398899118</v>
      </c>
      <c r="AD156">
        <f t="shared" si="8"/>
        <v>-66.999560878678949</v>
      </c>
      <c r="AE156">
        <f>AF$5+(AE$5-AF$5)*EXP(-TableWmot13[[#This Row],[t]]/AG$5)</f>
        <v>-70.447966112401687</v>
      </c>
      <c r="AF156">
        <f>ABS(TableWmot13[[#This Row],[Wmot,sim]]-TableWmot13[[#This Row],[Wmot]])</f>
        <v>3.4484052337227382</v>
      </c>
    </row>
    <row r="157" spans="1:32" x14ac:dyDescent="0.3">
      <c r="A157">
        <f>data_lastRecoveryFile!$A495-data_lastRecoveryFile!$A$347</f>
        <v>1.4799999999999995</v>
      </c>
      <c r="B157">
        <f>$C$6*data_lastRecoveryFile!$C495/$C$5</f>
        <v>-2.7565982404692084</v>
      </c>
      <c r="C157">
        <f>data_lastRecoveryFile!$F495*2*PI()/($C$4*$C$3*$C$2)</f>
        <v>-5.7696360743506165</v>
      </c>
      <c r="D157">
        <f t="shared" si="6"/>
        <v>-69.235632892207406</v>
      </c>
      <c r="E157">
        <f>F$5+(E$5-F$5)*EXP(-TableWmot11[[#This Row],[t]]/G$5)</f>
        <v>-70.074255474765451</v>
      </c>
      <c r="F157">
        <f>ABS(TableWmot11[[#This Row],[Wmot,sim]]-TableWmot11[[#This Row],[Wmot]])</f>
        <v>0.83862258255804534</v>
      </c>
      <c r="N157">
        <f>data_lastRecoveryFile!$A1073-data_lastRecoveryFile!$A$925</f>
        <v>1.4800000000000004</v>
      </c>
      <c r="O157">
        <f>$C$6*data_lastRecoveryFile!$C1073/$C$5</f>
        <v>-1.7917888563049853</v>
      </c>
      <c r="P157">
        <f>data_lastRecoveryFile!$F1073*2*PI()/($C$4*$C$3*$C$2)</f>
        <v>-2.6554584088905457</v>
      </c>
      <c r="Q157">
        <f t="shared" si="7"/>
        <v>-31.865500906686549</v>
      </c>
      <c r="R157">
        <f>S$5+(R$5-S$5)*EXP(-TableWmot12[[#This Row],[t]]/T$5)</f>
        <v>-35.285607387794805</v>
      </c>
      <c r="S157">
        <f>ABS(TableWmot12[[#This Row],[Wmot,sim]]-TableWmot12[[#This Row],[Wmot]])</f>
        <v>3.420106481108256</v>
      </c>
      <c r="AA157">
        <f>data_lastRecoveryFile!$A1513-data_lastRecoveryFile!$A$1365</f>
        <v>1.4799999999999986</v>
      </c>
      <c r="AB157">
        <f>$C$6*data_lastRecoveryFile!$C1513/$C$5</f>
        <v>-2.7565982404692084</v>
      </c>
      <c r="AC157">
        <f>data_lastRecoveryFile!$F1513*2*PI()/($C$4*$C$3*$C$2)</f>
        <v>-5.595096590531103</v>
      </c>
      <c r="AD157">
        <f t="shared" si="8"/>
        <v>-67.141159086373236</v>
      </c>
      <c r="AE157">
        <f>AF$5+(AE$5-AF$5)*EXP(-TableWmot13[[#This Row],[t]]/AG$5)</f>
        <v>-70.448086794127192</v>
      </c>
      <c r="AF157">
        <f>ABS(TableWmot13[[#This Row],[Wmot,sim]]-TableWmot13[[#This Row],[Wmot]])</f>
        <v>3.3069277077539567</v>
      </c>
    </row>
    <row r="158" spans="1:32" x14ac:dyDescent="0.3">
      <c r="A158">
        <f>data_lastRecoveryFile!$A496-data_lastRecoveryFile!$A$347</f>
        <v>1.4900000000000002</v>
      </c>
      <c r="B158">
        <f>$C$6*data_lastRecoveryFile!$C496/$C$5</f>
        <v>-2.7565982404692084</v>
      </c>
      <c r="C158">
        <f>data_lastRecoveryFile!$F496*2*PI()/($C$4*$C$3*$C$2)</f>
        <v>-5.7956940769977026</v>
      </c>
      <c r="D158">
        <f t="shared" si="6"/>
        <v>-69.548328923972434</v>
      </c>
      <c r="E158">
        <f>F$5+(E$5-F$5)*EXP(-TableWmot11[[#This Row],[t]]/G$5)</f>
        <v>-70.074260636722485</v>
      </c>
      <c r="F158">
        <f>ABS(TableWmot11[[#This Row],[Wmot,sim]]-TableWmot11[[#This Row],[Wmot]])</f>
        <v>0.52593171275005091</v>
      </c>
      <c r="N158">
        <f>data_lastRecoveryFile!$A1074-data_lastRecoveryFile!$A$925</f>
        <v>1.4900000000000002</v>
      </c>
      <c r="O158">
        <f>$C$6*data_lastRecoveryFile!$C1074/$C$5</f>
        <v>-1.7917888563049853</v>
      </c>
      <c r="P158">
        <f>data_lastRecoveryFile!$F1074*2*PI()/($C$4*$C$3*$C$2)</f>
        <v>-2.685941360130021</v>
      </c>
      <c r="Q158">
        <f t="shared" si="7"/>
        <v>-32.231296321560251</v>
      </c>
      <c r="R158">
        <f>S$5+(R$5-S$5)*EXP(-TableWmot12[[#This Row],[t]]/T$5)</f>
        <v>-35.284306632664503</v>
      </c>
      <c r="S158">
        <f>ABS(TableWmot12[[#This Row],[Wmot,sim]]-TableWmot12[[#This Row],[Wmot]])</f>
        <v>3.0530103111042521</v>
      </c>
      <c r="AA158">
        <f>data_lastRecoveryFile!$A1514-data_lastRecoveryFile!$A$1365</f>
        <v>1.4899999999999984</v>
      </c>
      <c r="AB158">
        <f>$C$6*data_lastRecoveryFile!$C1514/$C$5</f>
        <v>-2.7565982404692084</v>
      </c>
      <c r="AC158">
        <f>data_lastRecoveryFile!$F1514*2*PI()/($C$4*$C$3*$C$2)</f>
        <v>-5.6221379208826487</v>
      </c>
      <c r="AD158">
        <f t="shared" si="8"/>
        <v>-67.465655050591778</v>
      </c>
      <c r="AE158">
        <f>AF$5+(AE$5-AF$5)*EXP(-TableWmot13[[#This Row],[t]]/AG$5)</f>
        <v>-70.448199660084043</v>
      </c>
      <c r="AF158">
        <f>ABS(TableWmot13[[#This Row],[Wmot,sim]]-TableWmot13[[#This Row],[Wmot]])</f>
        <v>2.9825446094922654</v>
      </c>
    </row>
    <row r="159" spans="1:32" x14ac:dyDescent="0.3">
      <c r="A159">
        <f>data_lastRecoveryFile!$A497-data_lastRecoveryFile!$A$347</f>
        <v>1.5</v>
      </c>
      <c r="B159">
        <f>$C$6*data_lastRecoveryFile!$C497/$C$5</f>
        <v>-2.7565982404692084</v>
      </c>
      <c r="C159">
        <f>data_lastRecoveryFile!$F497*2*PI()/($C$4*$C$3*$C$2)</f>
        <v>-5.8163438207330564</v>
      </c>
      <c r="D159">
        <f t="shared" si="6"/>
        <v>-69.796125848796677</v>
      </c>
      <c r="E159">
        <f>F$5+(E$5-F$5)*EXP(-TableWmot11[[#This Row],[t]]/G$5)</f>
        <v>-70.074265356251829</v>
      </c>
      <c r="F159">
        <f>ABS(TableWmot11[[#This Row],[Wmot,sim]]-TableWmot11[[#This Row],[Wmot]])</f>
        <v>0.27813950745515115</v>
      </c>
      <c r="N159">
        <f>data_lastRecoveryFile!$A1075-data_lastRecoveryFile!$A$925</f>
        <v>1.5</v>
      </c>
      <c r="O159">
        <f>$C$6*data_lastRecoveryFile!$C1075/$C$5</f>
        <v>-1.7917888563049853</v>
      </c>
      <c r="P159">
        <f>data_lastRecoveryFile!$F1075*2*PI()/($C$4*$C$3*$C$2)</f>
        <v>-2.7001995152038774</v>
      </c>
      <c r="Q159">
        <f t="shared" si="7"/>
        <v>-32.402394182446528</v>
      </c>
      <c r="R159">
        <f>S$5+(R$5-S$5)*EXP(-TableWmot12[[#This Row],[t]]/T$5)</f>
        <v>-35.283066985773637</v>
      </c>
      <c r="S159">
        <f>ABS(TableWmot12[[#This Row],[Wmot,sim]]-TableWmot12[[#This Row],[Wmot]])</f>
        <v>2.8806728033271085</v>
      </c>
      <c r="AA159">
        <f>data_lastRecoveryFile!$A1515-data_lastRecoveryFile!$A$1365</f>
        <v>1.5</v>
      </c>
      <c r="AB159">
        <f>$C$6*data_lastRecoveryFile!$C1515/$C$5</f>
        <v>-2.7565982404692084</v>
      </c>
      <c r="AC159">
        <f>data_lastRecoveryFile!$F1515*2*PI()/($C$4*$C$3*$C$2)</f>
        <v>-5.6580291392150857</v>
      </c>
      <c r="AD159">
        <f t="shared" si="8"/>
        <v>-67.896349670581031</v>
      </c>
      <c r="AE159">
        <f>AF$5+(AE$5-AF$5)*EXP(-TableWmot13[[#This Row],[t]]/AG$5)</f>
        <v>-70.448305216448645</v>
      </c>
      <c r="AF159">
        <f>ABS(TableWmot13[[#This Row],[Wmot,sim]]-TableWmot13[[#This Row],[Wmot]])</f>
        <v>2.5519555458676138</v>
      </c>
    </row>
    <row r="160" spans="1:32" x14ac:dyDescent="0.3">
      <c r="A160">
        <f>data_lastRecoveryFile!$A498-data_lastRecoveryFile!$A$347</f>
        <v>1.5099999999999998</v>
      </c>
      <c r="B160">
        <f>$C$6*data_lastRecoveryFile!$C498/$C$5</f>
        <v>-2.7565982404692084</v>
      </c>
      <c r="C160">
        <f>data_lastRecoveryFile!$F498*2*PI()/($C$4*$C$3*$C$2)</f>
        <v>-5.8183104608021647</v>
      </c>
      <c r="D160">
        <f t="shared" si="6"/>
        <v>-69.81972552962597</v>
      </c>
      <c r="E160">
        <f>F$5+(E$5-F$5)*EXP(-TableWmot11[[#This Row],[t]]/G$5)</f>
        <v>-70.074269671273655</v>
      </c>
      <c r="F160">
        <f>ABS(TableWmot11[[#This Row],[Wmot,sim]]-TableWmot11[[#This Row],[Wmot]])</f>
        <v>0.2545441416476848</v>
      </c>
      <c r="N160">
        <f>data_lastRecoveryFile!$A1076-data_lastRecoveryFile!$A$925</f>
        <v>1.5099999999999998</v>
      </c>
      <c r="O160">
        <f>$C$6*data_lastRecoveryFile!$C1076/$C$5</f>
        <v>-1.7917888563049853</v>
      </c>
      <c r="P160">
        <f>data_lastRecoveryFile!$F1076*2*PI()/($C$4*$C$3*$C$2)</f>
        <v>-2.7095410649916922</v>
      </c>
      <c r="Q160">
        <f t="shared" si="7"/>
        <v>-32.514492779900309</v>
      </c>
      <c r="R160">
        <f>S$5+(R$5-S$5)*EXP(-TableWmot12[[#This Row],[t]]/T$5)</f>
        <v>-35.281885576315211</v>
      </c>
      <c r="S160">
        <f>ABS(TableWmot12[[#This Row],[Wmot,sim]]-TableWmot12[[#This Row],[Wmot]])</f>
        <v>2.767392796414903</v>
      </c>
      <c r="AA160">
        <f>data_lastRecoveryFile!$A1516-data_lastRecoveryFile!$A$1365</f>
        <v>1.5099999999999998</v>
      </c>
      <c r="AB160">
        <f>$C$6*data_lastRecoveryFile!$C1516/$C$5</f>
        <v>-2.7565982404692084</v>
      </c>
      <c r="AC160">
        <f>data_lastRecoveryFile!$F1516*2*PI()/($C$4*$C$3*$C$2)</f>
        <v>-5.6821205017930625</v>
      </c>
      <c r="AD160">
        <f t="shared" si="8"/>
        <v>-68.185446021516753</v>
      </c>
      <c r="AE160">
        <f>AF$5+(AE$5-AF$5)*EXP(-TableWmot13[[#This Row],[t]]/AG$5)</f>
        <v>-70.448403936615634</v>
      </c>
      <c r="AF160">
        <f>ABS(TableWmot13[[#This Row],[Wmot,sim]]-TableWmot13[[#This Row],[Wmot]])</f>
        <v>2.2629579150988803</v>
      </c>
    </row>
    <row r="161" spans="1:32" x14ac:dyDescent="0.3">
      <c r="A161">
        <f>data_lastRecoveryFile!$A499-data_lastRecoveryFile!$A$347</f>
        <v>1.5199999999999996</v>
      </c>
      <c r="B161">
        <f>$C$6*data_lastRecoveryFile!$C499/$C$5</f>
        <v>-2.7565982404692084</v>
      </c>
      <c r="C161">
        <f>data_lastRecoveryFile!$F499*2*PI()/($C$4*$C$3*$C$2)</f>
        <v>-5.8723931163919838</v>
      </c>
      <c r="D161">
        <f t="shared" si="6"/>
        <v>-70.468717396703809</v>
      </c>
      <c r="E161">
        <f>F$5+(E$5-F$5)*EXP(-TableWmot11[[#This Row],[t]]/G$5)</f>
        <v>-70.074273616458001</v>
      </c>
      <c r="F161">
        <f>ABS(TableWmot11[[#This Row],[Wmot,sim]]-TableWmot11[[#This Row],[Wmot]])</f>
        <v>0.39444378024580828</v>
      </c>
      <c r="N161">
        <f>data_lastRecoveryFile!$A1077-data_lastRecoveryFile!$A$925</f>
        <v>1.5199999999999996</v>
      </c>
      <c r="O161">
        <f>$C$6*data_lastRecoveryFile!$C1077/$C$5</f>
        <v>-1.7917888563049853</v>
      </c>
      <c r="P161">
        <f>data_lastRecoveryFile!$F1077*2*PI()/($C$4*$C$3*$C$2)</f>
        <v>-2.690857965416062</v>
      </c>
      <c r="Q161">
        <f t="shared" si="7"/>
        <v>-32.290295584992748</v>
      </c>
      <c r="R161">
        <f>S$5+(R$5-S$5)*EXP(-TableWmot12[[#This Row],[t]]/T$5)</f>
        <v>-35.280759668350008</v>
      </c>
      <c r="S161">
        <f>ABS(TableWmot12[[#This Row],[Wmot,sim]]-TableWmot12[[#This Row],[Wmot]])</f>
        <v>2.99046408335726</v>
      </c>
      <c r="AA161">
        <f>data_lastRecoveryFile!$A1517-data_lastRecoveryFile!$A$1365</f>
        <v>1.5199999999999996</v>
      </c>
      <c r="AB161">
        <f>$C$6*data_lastRecoveryFile!$C1517/$C$5</f>
        <v>-2.7565982404692084</v>
      </c>
      <c r="AC161">
        <f>data_lastRecoveryFile!$F1517*2*PI()/($C$4*$C$3*$C$2)</f>
        <v>-5.6713039686297915</v>
      </c>
      <c r="AD161">
        <f t="shared" si="8"/>
        <v>-68.055647623557491</v>
      </c>
      <c r="AE161">
        <f>AF$5+(AE$5-AF$5)*EXP(-TableWmot13[[#This Row],[t]]/AG$5)</f>
        <v>-70.448496263320962</v>
      </c>
      <c r="AF161">
        <f>ABS(TableWmot13[[#This Row],[Wmot,sim]]-TableWmot13[[#This Row],[Wmot]])</f>
        <v>2.3928486397634714</v>
      </c>
    </row>
    <row r="162" spans="1:32" x14ac:dyDescent="0.3">
      <c r="A162">
        <f>data_lastRecoveryFile!$A500-data_lastRecoveryFile!$A$347</f>
        <v>1.5300000000000002</v>
      </c>
      <c r="B162">
        <f>$C$6*data_lastRecoveryFile!$C500/$C$5</f>
        <v>-2.7565982404692084</v>
      </c>
      <c r="C162">
        <f>data_lastRecoveryFile!$F500*2*PI()/($C$4*$C$3*$C$2)</f>
        <v>-5.9422089129877511</v>
      </c>
      <c r="D162">
        <f t="shared" si="6"/>
        <v>-71.30650695585301</v>
      </c>
      <c r="E162">
        <f>F$5+(E$5-F$5)*EXP(-TableWmot11[[#This Row],[t]]/G$5)</f>
        <v>-70.074277223503401</v>
      </c>
      <c r="F162">
        <f>ABS(TableWmot11[[#This Row],[Wmot,sim]]-TableWmot11[[#This Row],[Wmot]])</f>
        <v>1.2322297323496088</v>
      </c>
      <c r="N162">
        <f>data_lastRecoveryFile!$A1078-data_lastRecoveryFile!$A$925</f>
        <v>1.5299999999999994</v>
      </c>
      <c r="O162">
        <f>$C$6*data_lastRecoveryFile!$C1078/$C$5</f>
        <v>-1.7917888563049853</v>
      </c>
      <c r="P162">
        <f>data_lastRecoveryFile!$F1078*2*PI()/($C$4*$C$3*$C$2)</f>
        <v>-2.6780747921836818</v>
      </c>
      <c r="Q162">
        <f t="shared" si="7"/>
        <v>-32.136897506204178</v>
      </c>
      <c r="R162">
        <f>S$5+(R$5-S$5)*EXP(-TableWmot12[[#This Row],[t]]/T$5)</f>
        <v>-35.279686654470652</v>
      </c>
      <c r="S162">
        <f>ABS(TableWmot12[[#This Row],[Wmot,sim]]-TableWmot12[[#This Row],[Wmot]])</f>
        <v>3.1427891482664734</v>
      </c>
      <c r="AA162">
        <f>data_lastRecoveryFile!$A1518-data_lastRecoveryFile!$A$1365</f>
        <v>1.5299999999999994</v>
      </c>
      <c r="AB162">
        <f>$C$6*data_lastRecoveryFile!$C1518/$C$5</f>
        <v>-2.7565982404692084</v>
      </c>
      <c r="AC162">
        <f>data_lastRecoveryFile!$F1518*2*PI()/($C$4*$C$3*$C$2)</f>
        <v>-5.7067035256666347</v>
      </c>
      <c r="AD162">
        <f t="shared" si="8"/>
        <v>-68.480442307999624</v>
      </c>
      <c r="AE162">
        <f>AF$5+(AE$5-AF$5)*EXP(-TableWmot13[[#This Row],[t]]/AG$5)</f>
        <v>-70.448582610627469</v>
      </c>
      <c r="AF162">
        <f>ABS(TableWmot13[[#This Row],[Wmot,sim]]-TableWmot13[[#This Row],[Wmot]])</f>
        <v>1.9681403026278446</v>
      </c>
    </row>
    <row r="163" spans="1:32" x14ac:dyDescent="0.3">
      <c r="A163">
        <f>data_lastRecoveryFile!$A501-data_lastRecoveryFile!$A$347</f>
        <v>1.54</v>
      </c>
      <c r="B163">
        <f>$C$6*data_lastRecoveryFile!$C501/$C$5</f>
        <v>-2.7565982404692084</v>
      </c>
      <c r="C163">
        <f>data_lastRecoveryFile!$F501*2*PI()/($C$4*$C$3*$C$2)</f>
        <v>-6.0071080966275732</v>
      </c>
      <c r="D163">
        <f t="shared" si="6"/>
        <v>-72.085297159530882</v>
      </c>
      <c r="E163">
        <f>F$5+(E$5-F$5)*EXP(-TableWmot11[[#This Row],[t]]/G$5)</f>
        <v>-70.074280521391472</v>
      </c>
      <c r="F163">
        <f>ABS(TableWmot11[[#This Row],[Wmot,sim]]-TableWmot11[[#This Row],[Wmot]])</f>
        <v>2.0110166381394095</v>
      </c>
      <c r="N163">
        <f>data_lastRecoveryFile!$A1079-data_lastRecoveryFile!$A$925</f>
        <v>1.5399999999999991</v>
      </c>
      <c r="O163">
        <f>$C$6*data_lastRecoveryFile!$C1079/$C$5</f>
        <v>-1.7917888563049853</v>
      </c>
      <c r="P163">
        <f>data_lastRecoveryFile!$F1079*2*PI()/($C$4*$C$3*$C$2)</f>
        <v>-2.6982328730894611</v>
      </c>
      <c r="Q163">
        <f t="shared" si="7"/>
        <v>-32.378794477073534</v>
      </c>
      <c r="R163">
        <f>S$5+(R$5-S$5)*EXP(-TableWmot12[[#This Row],[t]]/T$5)</f>
        <v>-35.278664049763265</v>
      </c>
      <c r="S163">
        <f>ABS(TableWmot12[[#This Row],[Wmot,sim]]-TableWmot12[[#This Row],[Wmot]])</f>
        <v>2.899869572689731</v>
      </c>
      <c r="AA163">
        <f>data_lastRecoveryFile!$A1519-data_lastRecoveryFile!$A$1365</f>
        <v>1.5399999999999991</v>
      </c>
      <c r="AB163">
        <f>$C$6*data_lastRecoveryFile!$C1519/$C$5</f>
        <v>-2.7565982404692084</v>
      </c>
      <c r="AC163">
        <f>data_lastRecoveryFile!$F1519*2*PI()/($C$4*$C$3*$C$2)</f>
        <v>-5.8040523087962708</v>
      </c>
      <c r="AD163">
        <f t="shared" si="8"/>
        <v>-69.648627705555242</v>
      </c>
      <c r="AE163">
        <f>AF$5+(AE$5-AF$5)*EXP(-TableWmot13[[#This Row],[t]]/AG$5)</f>
        <v>-70.448663365781826</v>
      </c>
      <c r="AF163">
        <f>ABS(TableWmot13[[#This Row],[Wmot,sim]]-TableWmot13[[#This Row],[Wmot]])</f>
        <v>0.8000356602265839</v>
      </c>
    </row>
    <row r="164" spans="1:32" x14ac:dyDescent="0.3">
      <c r="A164">
        <f>data_lastRecoveryFile!$A502-data_lastRecoveryFile!$A$347</f>
        <v>1.5499999999999998</v>
      </c>
      <c r="B164">
        <f>$C$6*data_lastRecoveryFile!$C502/$C$5</f>
        <v>-2.7565982404692084</v>
      </c>
      <c r="C164">
        <f>data_lastRecoveryFile!$F502*2*PI()/($C$4*$C$3*$C$2)</f>
        <v>-6.0665990213556622</v>
      </c>
      <c r="D164">
        <f t="shared" si="6"/>
        <v>-72.799188256267939</v>
      </c>
      <c r="E164">
        <f>F$5+(E$5-F$5)*EXP(-TableWmot11[[#This Row],[t]]/G$5)</f>
        <v>-70.074283536619902</v>
      </c>
      <c r="F164">
        <f>ABS(TableWmot11[[#This Row],[Wmot,sim]]-TableWmot11[[#This Row],[Wmot]])</f>
        <v>2.7249047196480376</v>
      </c>
      <c r="N164">
        <f>data_lastRecoveryFile!$A1080-data_lastRecoveryFile!$A$925</f>
        <v>1.5499999999999989</v>
      </c>
      <c r="O164">
        <f>$C$6*data_lastRecoveryFile!$C1080/$C$5</f>
        <v>-1.7917888563049853</v>
      </c>
      <c r="P164">
        <f>data_lastRecoveryFile!$F1080*2*PI()/($C$4*$C$3*$C$2)</f>
        <v>-2.7301908061704117</v>
      </c>
      <c r="Q164">
        <f t="shared" si="7"/>
        <v>-32.762289674044936</v>
      </c>
      <c r="R164">
        <f>S$5+(R$5-S$5)*EXP(-TableWmot12[[#This Row],[t]]/T$5)</f>
        <v>-35.277689486052871</v>
      </c>
      <c r="S164">
        <f>ABS(TableWmot12[[#This Row],[Wmot,sim]]-TableWmot12[[#This Row],[Wmot]])</f>
        <v>2.5153998120079351</v>
      </c>
      <c r="AA164">
        <f>data_lastRecoveryFile!$A1520-data_lastRecoveryFile!$A$1365</f>
        <v>1.5499999999999989</v>
      </c>
      <c r="AB164">
        <f>$C$6*data_lastRecoveryFile!$C1520/$C$5</f>
        <v>-2.7565982404692084</v>
      </c>
      <c r="AC164">
        <f>data_lastRecoveryFile!$F1520*2*PI()/($C$4*$C$3*$C$2)</f>
        <v>-5.9038593932906096</v>
      </c>
      <c r="AD164">
        <f t="shared" si="8"/>
        <v>-70.846312719487315</v>
      </c>
      <c r="AE164">
        <f>AF$5+(AE$5-AF$5)*EXP(-TableWmot13[[#This Row],[t]]/AG$5)</f>
        <v>-70.448738890951262</v>
      </c>
      <c r="AF164">
        <f>ABS(TableWmot13[[#This Row],[Wmot,sim]]-TableWmot13[[#This Row],[Wmot]])</f>
        <v>0.3975738285360535</v>
      </c>
    </row>
    <row r="165" spans="1:32" x14ac:dyDescent="0.3">
      <c r="A165">
        <f>data_lastRecoveryFile!$A503-data_lastRecoveryFile!$A$347</f>
        <v>1.5599999999999996</v>
      </c>
      <c r="B165">
        <f>$C$6*data_lastRecoveryFile!$C503/$C$5</f>
        <v>-2.7565982404692084</v>
      </c>
      <c r="C165">
        <f>data_lastRecoveryFile!$F503*2*PI()/($C$4*$C$3*$C$2)</f>
        <v>-6.0685656614247705</v>
      </c>
      <c r="D165">
        <f t="shared" si="6"/>
        <v>-72.822787937097246</v>
      </c>
      <c r="E165">
        <f>F$5+(E$5-F$5)*EXP(-TableWmot11[[#This Row],[t]]/G$5)</f>
        <v>-70.074286293415241</v>
      </c>
      <c r="F165">
        <f>ABS(TableWmot11[[#This Row],[Wmot,sim]]-TableWmot11[[#This Row],[Wmot]])</f>
        <v>2.7485016436820047</v>
      </c>
      <c r="N165">
        <f>data_lastRecoveryFile!$A1081-data_lastRecoveryFile!$A$925</f>
        <v>1.5599999999999987</v>
      </c>
      <c r="O165">
        <f>$C$6*data_lastRecoveryFile!$C1081/$C$5</f>
        <v>-1.7917888563049853</v>
      </c>
      <c r="P165">
        <f>data_lastRecoveryFile!$F1081*2*PI()/($C$4*$C$3*$C$2)</f>
        <v>-2.7945983326052541</v>
      </c>
      <c r="Q165">
        <f t="shared" si="7"/>
        <v>-33.53517999126305</v>
      </c>
      <c r="R165">
        <f>S$5+(R$5-S$5)*EXP(-TableWmot12[[#This Row],[t]]/T$5)</f>
        <v>-35.276760706419104</v>
      </c>
      <c r="S165">
        <f>ABS(TableWmot12[[#This Row],[Wmot,sim]]-TableWmot12[[#This Row],[Wmot]])</f>
        <v>1.7415807151560543</v>
      </c>
      <c r="AA165">
        <f>data_lastRecoveryFile!$A1521-data_lastRecoveryFile!$A$1365</f>
        <v>1.5599999999999987</v>
      </c>
      <c r="AB165">
        <f>$C$6*data_lastRecoveryFile!$C1521/$C$5</f>
        <v>-2.7565982404692084</v>
      </c>
      <c r="AC165">
        <f>data_lastRecoveryFile!$F1521*2*PI()/($C$4*$C$3*$C$2)</f>
        <v>-6.0075997579231668</v>
      </c>
      <c r="AD165">
        <f t="shared" si="8"/>
        <v>-72.091197095078002</v>
      </c>
      <c r="AE165">
        <f>AF$5+(AE$5-AF$5)*EXP(-TableWmot13[[#This Row],[t]]/AG$5)</f>
        <v>-70.448809524847832</v>
      </c>
      <c r="AF165">
        <f>ABS(TableWmot13[[#This Row],[Wmot,sim]]-TableWmot13[[#This Row],[Wmot]])</f>
        <v>1.64238757023017</v>
      </c>
    </row>
    <row r="166" spans="1:32" x14ac:dyDescent="0.3">
      <c r="A166">
        <f>data_lastRecoveryFile!$A504-data_lastRecoveryFile!$A$347</f>
        <v>1.5699999999999994</v>
      </c>
      <c r="B166">
        <f>$C$6*data_lastRecoveryFile!$C504/$C$5</f>
        <v>-2.7565982404692084</v>
      </c>
      <c r="C166">
        <f>data_lastRecoveryFile!$F504*2*PI()/($C$4*$C$3*$C$2)</f>
        <v>-6.0764322319277451</v>
      </c>
      <c r="D166">
        <f t="shared" si="6"/>
        <v>-72.917186783132934</v>
      </c>
      <c r="E166">
        <f>F$5+(E$5-F$5)*EXP(-TableWmot11[[#This Row],[t]]/G$5)</f>
        <v>-70.074288813927595</v>
      </c>
      <c r="F166">
        <f>ABS(TableWmot11[[#This Row],[Wmot,sim]]-TableWmot11[[#This Row],[Wmot]])</f>
        <v>2.8428979692053389</v>
      </c>
      <c r="N166">
        <f>data_lastRecoveryFile!$A1082-data_lastRecoveryFile!$A$925</f>
        <v>1.5700000000000003</v>
      </c>
      <c r="O166">
        <f>$C$6*data_lastRecoveryFile!$C1082/$C$5</f>
        <v>-1.7917888563049853</v>
      </c>
      <c r="P166">
        <f>data_lastRecoveryFile!$F1082*2*PI()/($C$4*$C$3*$C$2)</f>
        <v>-2.8762139772855773</v>
      </c>
      <c r="Q166">
        <f t="shared" si="7"/>
        <v>-34.514567727426929</v>
      </c>
      <c r="R166">
        <f>S$5+(R$5-S$5)*EXP(-TableWmot12[[#This Row],[t]]/T$5)</f>
        <v>-35.27587555996957</v>
      </c>
      <c r="S166">
        <f>ABS(TableWmot12[[#This Row],[Wmot,sim]]-TableWmot12[[#This Row],[Wmot]])</f>
        <v>0.76130783254264145</v>
      </c>
      <c r="AA166">
        <f>data_lastRecoveryFile!$A1522-data_lastRecoveryFile!$A$1365</f>
        <v>1.5699999999999985</v>
      </c>
      <c r="AB166">
        <f>$C$6*data_lastRecoveryFile!$C1522/$C$5</f>
        <v>-2.7565982404692084</v>
      </c>
      <c r="AC166">
        <f>data_lastRecoveryFile!$F1522*2*PI()/($C$4*$C$3*$C$2)</f>
        <v>-6.0508658854629847</v>
      </c>
      <c r="AD166">
        <f t="shared" si="8"/>
        <v>-72.610390625555823</v>
      </c>
      <c r="AE166">
        <f>AF$5+(AE$5-AF$5)*EXP(-TableWmot13[[#This Row],[t]]/AG$5)</f>
        <v>-70.448875584247389</v>
      </c>
      <c r="AF166">
        <f>ABS(TableWmot13[[#This Row],[Wmot,sim]]-TableWmot13[[#This Row],[Wmot]])</f>
        <v>2.1615150413084336</v>
      </c>
    </row>
    <row r="167" spans="1:32" x14ac:dyDescent="0.3">
      <c r="A167">
        <f>data_lastRecoveryFile!$A505-data_lastRecoveryFile!$A$347</f>
        <v>1.58</v>
      </c>
      <c r="B167">
        <f>$C$6*data_lastRecoveryFile!$C505/$C$5</f>
        <v>-2.7565982404692084</v>
      </c>
      <c r="C167">
        <f>data_lastRecoveryFile!$F505*2*PI()/($C$4*$C$3*$C$2)</f>
        <v>-6.0508658854629847</v>
      </c>
      <c r="D167">
        <f t="shared" si="6"/>
        <v>-72.610390625555823</v>
      </c>
      <c r="E167">
        <f>F$5+(E$5-F$5)*EXP(-TableWmot11[[#This Row],[t]]/G$5)</f>
        <v>-70.07429111840861</v>
      </c>
      <c r="F167">
        <f>ABS(TableWmot11[[#This Row],[Wmot,sim]]-TableWmot11[[#This Row],[Wmot]])</f>
        <v>2.5360995071472132</v>
      </c>
      <c r="N167">
        <f>data_lastRecoveryFile!$A1083-data_lastRecoveryFile!$A$925</f>
        <v>1.58</v>
      </c>
      <c r="O167">
        <f>$C$6*data_lastRecoveryFile!$C1083/$C$5</f>
        <v>-1.7917888563049853</v>
      </c>
      <c r="P167">
        <f>data_lastRecoveryFile!$F1083*2*PI()/($C$4*$C$3*$C$2)</f>
        <v>-2.9534046769528</v>
      </c>
      <c r="Q167">
        <f t="shared" si="7"/>
        <v>-35.440856123433598</v>
      </c>
      <c r="R167">
        <f>S$5+(R$5-S$5)*EXP(-TableWmot12[[#This Row],[t]]/T$5)</f>
        <v>-35.275031996858758</v>
      </c>
      <c r="S167">
        <f>ABS(TableWmot12[[#This Row],[Wmot,sim]]-TableWmot12[[#This Row],[Wmot]])</f>
        <v>0.16582412657484014</v>
      </c>
      <c r="AA167">
        <f>data_lastRecoveryFile!$A1523-data_lastRecoveryFile!$A$1365</f>
        <v>1.58</v>
      </c>
      <c r="AB167">
        <f>$C$6*data_lastRecoveryFile!$C1523/$C$5</f>
        <v>-2.7565982404692084</v>
      </c>
      <c r="AC167">
        <f>data_lastRecoveryFile!$F1523*2*PI()/($C$4*$C$3*$C$2)</f>
        <v>-6.0326744430923336</v>
      </c>
      <c r="AD167">
        <f t="shared" si="8"/>
        <v>-72.392093317108007</v>
      </c>
      <c r="AE167">
        <f>AF$5+(AE$5-AF$5)*EXP(-TableWmot13[[#This Row],[t]]/AG$5)</f>
        <v>-70.448937365410259</v>
      </c>
      <c r="AF167">
        <f>ABS(TableWmot13[[#This Row],[Wmot,sim]]-TableWmot13[[#This Row],[Wmot]])</f>
        <v>1.9431559516977472</v>
      </c>
    </row>
    <row r="168" spans="1:32" x14ac:dyDescent="0.3">
      <c r="A168">
        <f>data_lastRecoveryFile!$A506-data_lastRecoveryFile!$A$347</f>
        <v>1.5899999999999999</v>
      </c>
      <c r="B168">
        <f>$C$6*data_lastRecoveryFile!$C506/$C$5</f>
        <v>-2.7565982404692084</v>
      </c>
      <c r="C168">
        <f>data_lastRecoveryFile!$F506*2*PI()/($C$4*$C$3*$C$2)</f>
        <v>-6.0243162164070343</v>
      </c>
      <c r="D168">
        <f t="shared" si="6"/>
        <v>-72.291794596884415</v>
      </c>
      <c r="E168">
        <f>F$5+(E$5-F$5)*EXP(-TableWmot11[[#This Row],[t]]/G$5)</f>
        <v>-70.074293225374191</v>
      </c>
      <c r="F168">
        <f>ABS(TableWmot11[[#This Row],[Wmot,sim]]-TableWmot11[[#This Row],[Wmot]])</f>
        <v>2.2175013715102239</v>
      </c>
      <c r="N168">
        <f>data_lastRecoveryFile!$A1084-data_lastRecoveryFile!$A$925</f>
        <v>1.5899999999999999</v>
      </c>
      <c r="O168">
        <f>$C$6*data_lastRecoveryFile!$C1084/$C$5</f>
        <v>-1.7917888563049853</v>
      </c>
      <c r="P168">
        <f>data_lastRecoveryFile!$F1084*2*PI()/($C$4*$C$3*$C$2)</f>
        <v>-3.0291203958012005</v>
      </c>
      <c r="Q168">
        <f t="shared" si="7"/>
        <v>-36.349444749614406</v>
      </c>
      <c r="R168">
        <f>S$5+(R$5-S$5)*EXP(-TableWmot12[[#This Row],[t]]/T$5)</f>
        <v>-35.274228063540946</v>
      </c>
      <c r="S168">
        <f>ABS(TableWmot12[[#This Row],[Wmot,sim]]-TableWmot12[[#This Row],[Wmot]])</f>
        <v>1.0752166860734604</v>
      </c>
      <c r="AA168">
        <f>data_lastRecoveryFile!$A1524-data_lastRecoveryFile!$A$1365</f>
        <v>1.5899999999999999</v>
      </c>
      <c r="AB168">
        <f>$C$6*data_lastRecoveryFile!$C1524/$C$5</f>
        <v>-2.7565982404692084</v>
      </c>
      <c r="AC168">
        <f>data_lastRecoveryFile!$F1524*2*PI()/($C$4*$C$3*$C$2)</f>
        <v>-6.037591050935009</v>
      </c>
      <c r="AD168">
        <f t="shared" si="8"/>
        <v>-72.451092611220105</v>
      </c>
      <c r="AE168">
        <f>AF$5+(AE$5-AF$5)*EXP(-TableWmot13[[#This Row],[t]]/AG$5)</f>
        <v>-70.448995145409981</v>
      </c>
      <c r="AF168">
        <f>ABS(TableWmot13[[#This Row],[Wmot,sim]]-TableWmot13[[#This Row],[Wmot]])</f>
        <v>2.0020974658101238</v>
      </c>
    </row>
    <row r="169" spans="1:32" x14ac:dyDescent="0.3">
      <c r="A169">
        <f>data_lastRecoveryFile!$A507-data_lastRecoveryFile!$A$347</f>
        <v>1.5999999999999996</v>
      </c>
      <c r="B169">
        <f>$C$6*data_lastRecoveryFile!$C507/$C$5</f>
        <v>-2.7565982404692084</v>
      </c>
      <c r="C169">
        <f>data_lastRecoveryFile!$F507*2*PI()/($C$4*$C$3*$C$2)</f>
        <v>-5.9746585022510263</v>
      </c>
      <c r="D169">
        <f t="shared" si="6"/>
        <v>-71.695902027012323</v>
      </c>
      <c r="E169">
        <f>F$5+(E$5-F$5)*EXP(-TableWmot11[[#This Row],[t]]/G$5)</f>
        <v>-70.074295151753248</v>
      </c>
      <c r="F169">
        <f>ABS(TableWmot11[[#This Row],[Wmot,sim]]-TableWmot11[[#This Row],[Wmot]])</f>
        <v>1.6216068752590758</v>
      </c>
      <c r="N169">
        <f>data_lastRecoveryFile!$A1085-data_lastRecoveryFile!$A$925</f>
        <v>1.5999999999999996</v>
      </c>
      <c r="O169">
        <f>$C$6*data_lastRecoveryFile!$C1085/$C$5</f>
        <v>-1.7917888563049853</v>
      </c>
      <c r="P169">
        <f>data_lastRecoveryFile!$F1085*2*PI()/($C$4*$C$3*$C$2)</f>
        <v>-3.0679615757712821</v>
      </c>
      <c r="Q169">
        <f t="shared" si="7"/>
        <v>-36.815538909255388</v>
      </c>
      <c r="R169">
        <f>S$5+(R$5-S$5)*EXP(-TableWmot12[[#This Row],[t]]/T$5)</f>
        <v>-35.273461898246126</v>
      </c>
      <c r="S169">
        <f>ABS(TableWmot12[[#This Row],[Wmot,sim]]-TableWmot12[[#This Row],[Wmot]])</f>
        <v>1.5420770110092619</v>
      </c>
      <c r="AA169">
        <f>data_lastRecoveryFile!$A1525-data_lastRecoveryFile!$A$1365</f>
        <v>1.5999999999999996</v>
      </c>
      <c r="AB169">
        <f>$C$6*data_lastRecoveryFile!$C1525/$C$5</f>
        <v>-2.7565982404692084</v>
      </c>
      <c r="AC169">
        <f>data_lastRecoveryFile!$F1525*2*PI()/($C$4*$C$3*$C$2)</f>
        <v>-6.0656156987644723</v>
      </c>
      <c r="AD169">
        <f t="shared" si="8"/>
        <v>-72.787388385173671</v>
      </c>
      <c r="AE169">
        <f>AF$5+(AE$5-AF$5)*EXP(-TableWmot13[[#This Row],[t]]/AG$5)</f>
        <v>-70.449049183375777</v>
      </c>
      <c r="AF169">
        <f>ABS(TableWmot13[[#This Row],[Wmot,sim]]-TableWmot13[[#This Row],[Wmot]])</f>
        <v>2.3383392017978935</v>
      </c>
    </row>
    <row r="170" spans="1:32" x14ac:dyDescent="0.3">
      <c r="A170">
        <f>data_lastRecoveryFile!$A508-data_lastRecoveryFile!$A$347</f>
        <v>1.6099999999999994</v>
      </c>
      <c r="B170">
        <f>$C$6*data_lastRecoveryFile!$C508/$C$5</f>
        <v>-2.7565982404692084</v>
      </c>
      <c r="C170">
        <f>data_lastRecoveryFile!$F508*2*PI()/($C$4*$C$3*$C$2)</f>
        <v>-5.9073010172465024</v>
      </c>
      <c r="D170">
        <f t="shared" si="6"/>
        <v>-70.887612206958025</v>
      </c>
      <c r="E170">
        <f>F$5+(E$5-F$5)*EXP(-TableWmot11[[#This Row],[t]]/G$5)</f>
        <v>-70.074296913023716</v>
      </c>
      <c r="F170">
        <f>ABS(TableWmot11[[#This Row],[Wmot,sim]]-TableWmot11[[#This Row],[Wmot]])</f>
        <v>0.81331529393430912</v>
      </c>
      <c r="N170">
        <f>data_lastRecoveryFile!$A1086-data_lastRecoveryFile!$A$925</f>
        <v>1.6099999999999994</v>
      </c>
      <c r="O170">
        <f>$C$6*data_lastRecoveryFile!$C1086/$C$5</f>
        <v>-1.7917888563049853</v>
      </c>
      <c r="P170">
        <f>data_lastRecoveryFile!$F1086*2*PI()/($C$4*$C$3*$C$2)</f>
        <v>-3.0723865202730565</v>
      </c>
      <c r="Q170">
        <f t="shared" si="7"/>
        <v>-36.868638243276678</v>
      </c>
      <c r="R170">
        <f>S$5+(R$5-S$5)*EXP(-TableWmot12[[#This Row],[t]]/T$5)</f>
        <v>-35.272731726668489</v>
      </c>
      <c r="S170">
        <f>ABS(TableWmot12[[#This Row],[Wmot,sim]]-TableWmot12[[#This Row],[Wmot]])</f>
        <v>1.5959065166081885</v>
      </c>
      <c r="AA170">
        <f>data_lastRecoveryFile!$A1526-data_lastRecoveryFile!$A$1365</f>
        <v>1.6099999999999994</v>
      </c>
      <c r="AB170">
        <f>$C$6*data_lastRecoveryFile!$C1526/$C$5</f>
        <v>-2.7565982404692084</v>
      </c>
      <c r="AC170">
        <f>data_lastRecoveryFile!$F1526*2*PI()/($C$4*$C$3*$C$2)</f>
        <v>-6.0808571733615562</v>
      </c>
      <c r="AD170">
        <f t="shared" si="8"/>
        <v>-72.970286080338667</v>
      </c>
      <c r="AE170">
        <f>AF$5+(AE$5-AF$5)*EXP(-TableWmot13[[#This Row],[t]]/AG$5)</f>
        <v>-70.449099721654804</v>
      </c>
      <c r="AF170">
        <f>ABS(TableWmot13[[#This Row],[Wmot,sim]]-TableWmot13[[#This Row],[Wmot]])</f>
        <v>2.5211863586838632</v>
      </c>
    </row>
    <row r="171" spans="1:32" x14ac:dyDescent="0.3">
      <c r="A171">
        <f>data_lastRecoveryFile!$A509-data_lastRecoveryFile!$A$347</f>
        <v>1.62</v>
      </c>
      <c r="B171">
        <f>$C$6*data_lastRecoveryFile!$C509/$C$5</f>
        <v>-2.7565982404692084</v>
      </c>
      <c r="C171">
        <f>data_lastRecoveryFile!$F509*2*PI()/($C$4*$C$3*$C$2)</f>
        <v>-5.9038593932906096</v>
      </c>
      <c r="D171">
        <f t="shared" si="6"/>
        <v>-70.846312719487315</v>
      </c>
      <c r="E171">
        <f>F$5+(E$5-F$5)*EXP(-TableWmot11[[#This Row],[t]]/G$5)</f>
        <v>-70.074298523336921</v>
      </c>
      <c r="F171">
        <f>ABS(TableWmot11[[#This Row],[Wmot,sim]]-TableWmot11[[#This Row],[Wmot]])</f>
        <v>0.77201419615039413</v>
      </c>
      <c r="N171">
        <f>data_lastRecoveryFile!$A1087-data_lastRecoveryFile!$A$925</f>
        <v>1.6199999999999992</v>
      </c>
      <c r="O171">
        <f>$C$6*data_lastRecoveryFile!$C1087/$C$5</f>
        <v>-1.7917888563049853</v>
      </c>
      <c r="P171">
        <f>data_lastRecoveryFile!$F1087*2*PI()/($C$4*$C$3*$C$2)</f>
        <v>-3.0674699154983416</v>
      </c>
      <c r="Q171">
        <f t="shared" si="7"/>
        <v>-36.809638985980101</v>
      </c>
      <c r="R171">
        <f>S$5+(R$5-S$5)*EXP(-TableWmot12[[#This Row],[t]]/T$5)</f>
        <v>-35.272035857857418</v>
      </c>
      <c r="S171">
        <f>ABS(TableWmot12[[#This Row],[Wmot,sim]]-TableWmot12[[#This Row],[Wmot]])</f>
        <v>1.537603128122683</v>
      </c>
      <c r="AA171">
        <f>data_lastRecoveryFile!$A1527-data_lastRecoveryFile!$A$1365</f>
        <v>1.6199999999999992</v>
      </c>
      <c r="AB171">
        <f>$C$6*data_lastRecoveryFile!$C1527/$C$5</f>
        <v>-2.7565982404692084</v>
      </c>
      <c r="AC171">
        <f>data_lastRecoveryFile!$F1527*2*PI()/($C$4*$C$3*$C$2)</f>
        <v>-6.085282119908638</v>
      </c>
      <c r="AD171">
        <f t="shared" si="8"/>
        <v>-73.023385438903659</v>
      </c>
      <c r="AE171">
        <f>AF$5+(AE$5-AF$5)*EXP(-TableWmot13[[#This Row],[t]]/AG$5)</f>
        <v>-70.449146986898953</v>
      </c>
      <c r="AF171">
        <f>ABS(TableWmot13[[#This Row],[Wmot,sim]]-TableWmot13[[#This Row],[Wmot]])</f>
        <v>2.5742384520047068</v>
      </c>
    </row>
    <row r="172" spans="1:32" x14ac:dyDescent="0.3">
      <c r="A172">
        <f>data_lastRecoveryFile!$A510-data_lastRecoveryFile!$A$347</f>
        <v>1.63</v>
      </c>
      <c r="B172">
        <f>$C$6*data_lastRecoveryFile!$C510/$C$5</f>
        <v>-2.7565982404692084</v>
      </c>
      <c r="C172">
        <f>data_lastRecoveryFile!$F510*2*PI()/($C$4*$C$3*$C$2)</f>
        <v>-5.9235258093215055</v>
      </c>
      <c r="D172">
        <f t="shared" si="6"/>
        <v>-71.082309711858073</v>
      </c>
      <c r="E172">
        <f>F$5+(E$5-F$5)*EXP(-TableWmot11[[#This Row],[t]]/G$5)</f>
        <v>-70.074299995631335</v>
      </c>
      <c r="F172">
        <f>ABS(TableWmot11[[#This Row],[Wmot,sim]]-TableWmot11[[#This Row],[Wmot]])</f>
        <v>1.0080097162267379</v>
      </c>
      <c r="N172">
        <f>data_lastRecoveryFile!$A1088-data_lastRecoveryFile!$A$925</f>
        <v>1.629999999999999</v>
      </c>
      <c r="O172">
        <f>$C$6*data_lastRecoveryFile!$C1088/$C$5</f>
        <v>-1.7917888563049853</v>
      </c>
      <c r="P172">
        <f>data_lastRecoveryFile!$F1088*2*PI()/($C$4*$C$3*$C$2)</f>
        <v>-3.0532117604244857</v>
      </c>
      <c r="Q172">
        <f t="shared" si="7"/>
        <v>-36.63854112509383</v>
      </c>
      <c r="R172">
        <f>S$5+(R$5-S$5)*EXP(-TableWmot12[[#This Row],[t]]/T$5)</f>
        <v>-35.271372680301546</v>
      </c>
      <c r="S172">
        <f>ABS(TableWmot12[[#This Row],[Wmot,sim]]-TableWmot12[[#This Row],[Wmot]])</f>
        <v>1.3671684447922843</v>
      </c>
      <c r="AA172">
        <f>data_lastRecoveryFile!$A1528-data_lastRecoveryFile!$A$1365</f>
        <v>1.629999999999999</v>
      </c>
      <c r="AB172">
        <f>$C$6*data_lastRecoveryFile!$C1528/$C$5</f>
        <v>-2.7565982404692084</v>
      </c>
      <c r="AC172">
        <f>data_lastRecoveryFile!$F1528*2*PI()/($C$4*$C$3*$C$2)</f>
        <v>-6.0808571733615562</v>
      </c>
      <c r="AD172">
        <f t="shared" si="8"/>
        <v>-72.970286080338667</v>
      </c>
      <c r="AE172">
        <f>AF$5+(AE$5-AF$5)*EXP(-TableWmot13[[#This Row],[t]]/AG$5)</f>
        <v>-70.449191191081354</v>
      </c>
      <c r="AF172">
        <f>ABS(TableWmot13[[#This Row],[Wmot,sim]]-TableWmot13[[#This Row],[Wmot]])</f>
        <v>2.5210948892573128</v>
      </c>
    </row>
    <row r="173" spans="1:32" x14ac:dyDescent="0.3">
      <c r="A173">
        <f>data_lastRecoveryFile!$A511-data_lastRecoveryFile!$A$347</f>
        <v>1.6399999999999997</v>
      </c>
      <c r="B173">
        <f>$C$6*data_lastRecoveryFile!$C511/$C$5</f>
        <v>-2.7565982404692084</v>
      </c>
      <c r="C173">
        <f>data_lastRecoveryFile!$F511*2*PI()/($C$4*$C$3*$C$2)</f>
        <v>-5.9535171023333477</v>
      </c>
      <c r="D173">
        <f t="shared" si="6"/>
        <v>-71.442205228000176</v>
      </c>
      <c r="E173">
        <f>F$5+(E$5-F$5)*EXP(-TableWmot11[[#This Row],[t]]/G$5)</f>
        <v>-70.074301341736444</v>
      </c>
      <c r="F173">
        <f>ABS(TableWmot11[[#This Row],[Wmot,sim]]-TableWmot11[[#This Row],[Wmot]])</f>
        <v>1.3679038862637327</v>
      </c>
      <c r="N173">
        <f>data_lastRecoveryFile!$A1089-data_lastRecoveryFile!$A$925</f>
        <v>1.6399999999999988</v>
      </c>
      <c r="O173">
        <f>$C$6*data_lastRecoveryFile!$C1089/$C$5</f>
        <v>-1.7917888563049853</v>
      </c>
      <c r="P173">
        <f>data_lastRecoveryFile!$F1089*2*PI()/($C$4*$C$3*$C$2)</f>
        <v>-3.0482951556497713</v>
      </c>
      <c r="Q173">
        <f t="shared" si="7"/>
        <v>-36.579541867797253</v>
      </c>
      <c r="R173">
        <f>S$5+(R$5-S$5)*EXP(-TableWmot12[[#This Row],[t]]/T$5)</f>
        <v>-35.270740658196793</v>
      </c>
      <c r="S173">
        <f>ABS(TableWmot12[[#This Row],[Wmot,sim]]-TableWmot12[[#This Row],[Wmot]])</f>
        <v>1.3088012096004604</v>
      </c>
      <c r="AA173">
        <f>data_lastRecoveryFile!$A1529-data_lastRecoveryFile!$A$1365</f>
        <v>1.6399999999999988</v>
      </c>
      <c r="AB173">
        <f>$C$6*data_lastRecoveryFile!$C1529/$C$5</f>
        <v>-2.7565982404692084</v>
      </c>
      <c r="AC173">
        <f>data_lastRecoveryFile!$F1529*2*PI()/($C$4*$C$3*$C$2)</f>
        <v>-6.0749572480409615</v>
      </c>
      <c r="AD173">
        <f t="shared" si="8"/>
        <v>-72.899486976491545</v>
      </c>
      <c r="AE173">
        <f>AF$5+(AE$5-AF$5)*EXP(-TableWmot13[[#This Row],[t]]/AG$5)</f>
        <v>-70.449232532447027</v>
      </c>
      <c r="AF173">
        <f>ABS(TableWmot13[[#This Row],[Wmot,sim]]-TableWmot13[[#This Row],[Wmot]])</f>
        <v>2.4502544440445178</v>
      </c>
    </row>
    <row r="174" spans="1:32" x14ac:dyDescent="0.3">
      <c r="A174">
        <f>data_lastRecoveryFile!$A512-data_lastRecoveryFile!$A$347</f>
        <v>1.6499999999999995</v>
      </c>
      <c r="B174">
        <f>$C$6*data_lastRecoveryFile!$C512/$C$5</f>
        <v>-2.7565982404692084</v>
      </c>
      <c r="C174">
        <f>data_lastRecoveryFile!$F512*2*PI()/($C$4*$C$3*$C$2)</f>
        <v>-5.9176258840009099</v>
      </c>
      <c r="D174">
        <f t="shared" si="6"/>
        <v>-71.011510608010923</v>
      </c>
      <c r="E174">
        <f>F$5+(E$5-F$5)*EXP(-TableWmot11[[#This Row],[t]]/G$5)</f>
        <v>-70.074302572467815</v>
      </c>
      <c r="F174">
        <f>ABS(TableWmot11[[#This Row],[Wmot,sim]]-TableWmot11[[#This Row],[Wmot]])</f>
        <v>0.93720803554310805</v>
      </c>
      <c r="N174">
        <f>data_lastRecoveryFile!$A1090-data_lastRecoveryFile!$A$925</f>
        <v>1.6500000000000004</v>
      </c>
      <c r="O174">
        <f>$C$6*data_lastRecoveryFile!$C1090/$C$5</f>
        <v>-1.7917888563049853</v>
      </c>
      <c r="P174">
        <f>data_lastRecoveryFile!$F1090*2*PI()/($C$4*$C$3*$C$2)</f>
        <v>-3.0512451183100691</v>
      </c>
      <c r="Q174">
        <f t="shared" si="7"/>
        <v>-36.614941419720829</v>
      </c>
      <c r="R174">
        <f>S$5+(R$5-S$5)*EXP(-TableWmot12[[#This Row],[t]]/T$5)</f>
        <v>-35.270138327889676</v>
      </c>
      <c r="S174">
        <f>ABS(TableWmot12[[#This Row],[Wmot,sim]]-TableWmot12[[#This Row],[Wmot]])</f>
        <v>1.3448030918311531</v>
      </c>
      <c r="AA174">
        <f>data_lastRecoveryFile!$A1530-data_lastRecoveryFile!$A$1365</f>
        <v>1.6499999999999986</v>
      </c>
      <c r="AB174">
        <f>$C$6*data_lastRecoveryFile!$C1530/$C$5</f>
        <v>-2.7565982404692084</v>
      </c>
      <c r="AC174">
        <f>data_lastRecoveryFile!$F1530*2*PI()/($C$4*$C$3*$C$2)</f>
        <v>-6.0892154051601244</v>
      </c>
      <c r="AD174">
        <f t="shared" si="8"/>
        <v>-73.070584861921489</v>
      </c>
      <c r="AE174">
        <f>AF$5+(AE$5-AF$5)*EXP(-TableWmot13[[#This Row],[t]]/AG$5)</f>
        <v>-70.449271196401966</v>
      </c>
      <c r="AF174">
        <f>ABS(TableWmot13[[#This Row],[Wmot,sim]]-TableWmot13[[#This Row],[Wmot]])</f>
        <v>2.6213136655195228</v>
      </c>
    </row>
    <row r="175" spans="1:32" x14ac:dyDescent="0.3">
      <c r="A175">
        <f>data_lastRecoveryFile!$A513-data_lastRecoveryFile!$A$347</f>
        <v>1.6600000000000001</v>
      </c>
      <c r="B175">
        <f>$C$6*data_lastRecoveryFile!$C513/$C$5</f>
        <v>-2.7565982404692084</v>
      </c>
      <c r="C175">
        <f>data_lastRecoveryFile!$F513*2*PI()/($C$4*$C$3*$C$2)</f>
        <v>-5.8561683243169815</v>
      </c>
      <c r="D175">
        <f t="shared" si="6"/>
        <v>-70.274019891803775</v>
      </c>
      <c r="E175">
        <f>F$5+(E$5-F$5)*EXP(-TableWmot11[[#This Row],[t]]/G$5)</f>
        <v>-70.074303697714086</v>
      </c>
      <c r="F175">
        <f>ABS(TableWmot11[[#This Row],[Wmot,sim]]-TableWmot11[[#This Row],[Wmot]])</f>
        <v>0.19971619408968877</v>
      </c>
      <c r="N175">
        <f>data_lastRecoveryFile!$A1091-data_lastRecoveryFile!$A$925</f>
        <v>1.6600000000000001</v>
      </c>
      <c r="O175">
        <f>$C$6*data_lastRecoveryFile!$C1091/$C$5</f>
        <v>-1.7917888563049853</v>
      </c>
      <c r="P175">
        <f>data_lastRecoveryFile!$F1091*2*PI()/($C$4*$C$3*$C$2)</f>
        <v>-3.0468201738082952</v>
      </c>
      <c r="Q175">
        <f t="shared" si="7"/>
        <v>-36.561842085699539</v>
      </c>
      <c r="R175">
        <f>S$5+(R$5-S$5)*EXP(-TableWmot12[[#This Row],[t]]/T$5)</f>
        <v>-35.269564294487772</v>
      </c>
      <c r="S175">
        <f>ABS(TableWmot12[[#This Row],[Wmot,sim]]-TableWmot12[[#This Row],[Wmot]])</f>
        <v>1.2922777912117667</v>
      </c>
      <c r="AA175">
        <f>data_lastRecoveryFile!$A1531-data_lastRecoveryFile!$A$1365</f>
        <v>1.6599999999999984</v>
      </c>
      <c r="AB175">
        <f>$C$6*data_lastRecoveryFile!$C1531/$C$5</f>
        <v>-2.7565982404692084</v>
      </c>
      <c r="AC175">
        <f>data_lastRecoveryFile!$F1531*2*PI()/($C$4*$C$3*$C$2)</f>
        <v>-6.0474242615070919</v>
      </c>
      <c r="AD175">
        <f t="shared" si="8"/>
        <v>-72.569091138085099</v>
      </c>
      <c r="AE175">
        <f>AF$5+(AE$5-AF$5)*EXP(-TableWmot13[[#This Row],[t]]/AG$5)</f>
        <v>-70.449307356344576</v>
      </c>
      <c r="AF175">
        <f>ABS(TableWmot13[[#This Row],[Wmot,sim]]-TableWmot13[[#This Row],[Wmot]])</f>
        <v>2.119783781740523</v>
      </c>
    </row>
    <row r="176" spans="1:32" x14ac:dyDescent="0.3">
      <c r="A176">
        <f>data_lastRecoveryFile!$A514-data_lastRecoveryFile!$A$347</f>
        <v>1.67</v>
      </c>
      <c r="B176">
        <f>$C$6*data_lastRecoveryFile!$C514/$C$5</f>
        <v>-2.7565982404692084</v>
      </c>
      <c r="C176">
        <f>data_lastRecoveryFile!$F514*2*PI()/($C$4*$C$3*$C$2)</f>
        <v>-5.7868441890168079</v>
      </c>
      <c r="D176">
        <f t="shared" si="6"/>
        <v>-69.442130268201694</v>
      </c>
      <c r="E176">
        <f>F$5+(E$5-F$5)*EXP(-TableWmot11[[#This Row],[t]]/G$5)</f>
        <v>-70.074304726516289</v>
      </c>
      <c r="F176">
        <f>ABS(TableWmot11[[#This Row],[Wmot,sim]]-TableWmot11[[#This Row],[Wmot]])</f>
        <v>0.63217445831459429</v>
      </c>
      <c r="N176">
        <f>data_lastRecoveryFile!$A1092-data_lastRecoveryFile!$A$925</f>
        <v>1.67</v>
      </c>
      <c r="O176">
        <f>$C$6*data_lastRecoveryFile!$C1092/$C$5</f>
        <v>-1.7917888563049853</v>
      </c>
      <c r="P176">
        <f>data_lastRecoveryFile!$F1092*2*PI()/($C$4*$C$3*$C$2)</f>
        <v>-3.0360036426903316</v>
      </c>
      <c r="Q176">
        <f t="shared" si="7"/>
        <v>-36.432043712283978</v>
      </c>
      <c r="R176">
        <f>S$5+(R$5-S$5)*EXP(-TableWmot12[[#This Row],[t]]/T$5)</f>
        <v>-35.269017228629373</v>
      </c>
      <c r="S176">
        <f>ABS(TableWmot12[[#This Row],[Wmot,sim]]-TableWmot12[[#This Row],[Wmot]])</f>
        <v>1.1630264836546047</v>
      </c>
      <c r="AA176">
        <f>data_lastRecoveryFile!$A1532-data_lastRecoveryFile!$A$1365</f>
        <v>1.67</v>
      </c>
      <c r="AB176">
        <f>$C$6*data_lastRecoveryFile!$C1532/$C$5</f>
        <v>-2.7565982404692084</v>
      </c>
      <c r="AC176">
        <f>data_lastRecoveryFile!$F1532*2*PI()/($C$4*$C$3*$C$2)</f>
        <v>-5.9377839664406693</v>
      </c>
      <c r="AD176">
        <f t="shared" si="8"/>
        <v>-71.253407597288032</v>
      </c>
      <c r="AE176">
        <f>AF$5+(AE$5-AF$5)*EXP(-TableWmot13[[#This Row],[t]]/AG$5)</f>
        <v>-70.449341174443433</v>
      </c>
      <c r="AF176">
        <f>ABS(TableWmot13[[#This Row],[Wmot,sim]]-TableWmot13[[#This Row],[Wmot]])</f>
        <v>0.80406642284459906</v>
      </c>
    </row>
    <row r="177" spans="1:32" x14ac:dyDescent="0.3">
      <c r="A177">
        <f>data_lastRecoveryFile!$A515-data_lastRecoveryFile!$A$347</f>
        <v>1.6799999999999997</v>
      </c>
      <c r="B177">
        <f>$C$6*data_lastRecoveryFile!$C515/$C$5</f>
        <v>-2.7565982404692084</v>
      </c>
      <c r="C177">
        <f>data_lastRecoveryFile!$F515*2*PI()/($C$4*$C$3*$C$2)</f>
        <v>-5.7838942263565114</v>
      </c>
      <c r="D177">
        <f t="shared" si="6"/>
        <v>-69.406730716278133</v>
      </c>
      <c r="E177">
        <f>F$5+(E$5-F$5)*EXP(-TableWmot11[[#This Row],[t]]/G$5)</f>
        <v>-70.074305667140592</v>
      </c>
      <c r="F177">
        <f>ABS(TableWmot11[[#This Row],[Wmot,sim]]-TableWmot11[[#This Row],[Wmot]])</f>
        <v>0.6675749508624591</v>
      </c>
      <c r="N177">
        <f>data_lastRecoveryFile!$A1093-data_lastRecoveryFile!$A$925</f>
        <v>1.6799999999999997</v>
      </c>
      <c r="O177">
        <f>$C$6*data_lastRecoveryFile!$C1093/$C$5</f>
        <v>-1.7917888563049853</v>
      </c>
      <c r="P177">
        <f>data_lastRecoveryFile!$F1093*2*PI()/($C$4*$C$3*$C$2)</f>
        <v>-3.0173205431147019</v>
      </c>
      <c r="Q177">
        <f t="shared" si="7"/>
        <v>-36.207846517376424</v>
      </c>
      <c r="R177">
        <f>S$5+(R$5-S$5)*EXP(-TableWmot12[[#This Row],[t]]/T$5)</f>
        <v>-35.268495863404922</v>
      </c>
      <c r="S177">
        <f>ABS(TableWmot12[[#This Row],[Wmot,sim]]-TableWmot12[[#This Row],[Wmot]])</f>
        <v>0.93935065397150197</v>
      </c>
      <c r="AA177">
        <f>data_lastRecoveryFile!$A1533-data_lastRecoveryFile!$A$1365</f>
        <v>1.6799999999999997</v>
      </c>
      <c r="AB177">
        <f>$C$6*data_lastRecoveryFile!$C1533/$C$5</f>
        <v>-2.7565982404692084</v>
      </c>
      <c r="AC177">
        <f>data_lastRecoveryFile!$F1533*2*PI()/($C$4*$C$3*$C$2)</f>
        <v>-5.8846846334420402</v>
      </c>
      <c r="AD177">
        <f t="shared" si="8"/>
        <v>-70.616215601304475</v>
      </c>
      <c r="AE177">
        <f>AF$5+(AE$5-AF$5)*EXP(-TableWmot13[[#This Row],[t]]/AG$5)</f>
        <v>-70.449372802364493</v>
      </c>
      <c r="AF177">
        <f>ABS(TableWmot13[[#This Row],[Wmot,sim]]-TableWmot13[[#This Row],[Wmot]])</f>
        <v>0.16684279893998166</v>
      </c>
    </row>
    <row r="178" spans="1:32" x14ac:dyDescent="0.3">
      <c r="A178">
        <f>data_lastRecoveryFile!$A516-data_lastRecoveryFile!$A$347</f>
        <v>1.6899999999999995</v>
      </c>
      <c r="B178">
        <f>$C$6*data_lastRecoveryFile!$C516/$C$5</f>
        <v>-2.7565982404692084</v>
      </c>
      <c r="C178">
        <f>data_lastRecoveryFile!$F516*2*PI()/($C$4*$C$3*$C$2)</f>
        <v>-5.8433851510846004</v>
      </c>
      <c r="D178">
        <f t="shared" si="6"/>
        <v>-70.120621813015205</v>
      </c>
      <c r="E178">
        <f>F$5+(E$5-F$5)*EXP(-TableWmot11[[#This Row],[t]]/G$5)</f>
        <v>-70.074306527144643</v>
      </c>
      <c r="F178">
        <f>ABS(TableWmot11[[#This Row],[Wmot,sim]]-TableWmot11[[#This Row],[Wmot]])</f>
        <v>4.6315285870562661E-2</v>
      </c>
      <c r="N178">
        <f>data_lastRecoveryFile!$A1094-data_lastRecoveryFile!$A$925</f>
        <v>1.6899999999999995</v>
      </c>
      <c r="O178">
        <f>$C$6*data_lastRecoveryFile!$C1094/$C$5</f>
        <v>-1.7917888563049853</v>
      </c>
      <c r="P178">
        <f>data_lastRecoveryFile!$F1094*2*PI()/($C$4*$C$3*$C$2)</f>
        <v>-2.9720877765284297</v>
      </c>
      <c r="Q178">
        <f t="shared" si="7"/>
        <v>-35.665053318341158</v>
      </c>
      <c r="R178">
        <f>S$5+(R$5-S$5)*EXP(-TableWmot12[[#This Row],[t]]/T$5)</f>
        <v>-35.26799899142307</v>
      </c>
      <c r="S178">
        <f>ABS(TableWmot12[[#This Row],[Wmot,sim]]-TableWmot12[[#This Row],[Wmot]])</f>
        <v>0.39705432691808795</v>
      </c>
      <c r="AA178">
        <f>data_lastRecoveryFile!$A1534-data_lastRecoveryFile!$A$1365</f>
        <v>1.6899999999999995</v>
      </c>
      <c r="AB178">
        <f>$C$6*data_lastRecoveryFile!$C1534/$C$5</f>
        <v>-2.7565982404692084</v>
      </c>
      <c r="AC178">
        <f>data_lastRecoveryFile!$F1534*2*PI()/($C$4*$C$3*$C$2)</f>
        <v>-5.8325686179213294</v>
      </c>
      <c r="AD178">
        <f t="shared" si="8"/>
        <v>-69.990823415055957</v>
      </c>
      <c r="AE178">
        <f>AF$5+(AE$5-AF$5)*EXP(-TableWmot13[[#This Row],[t]]/AG$5)</f>
        <v>-70.449402381951288</v>
      </c>
      <c r="AF178">
        <f>ABS(TableWmot13[[#This Row],[Wmot,sim]]-TableWmot13[[#This Row],[Wmot]])</f>
        <v>0.45857896689533106</v>
      </c>
    </row>
    <row r="179" spans="1:32" x14ac:dyDescent="0.3">
      <c r="A179">
        <f>data_lastRecoveryFile!$A517-data_lastRecoveryFile!$A$347</f>
        <v>1.7000000000000002</v>
      </c>
      <c r="B179">
        <f>$C$6*data_lastRecoveryFile!$C517/$C$5</f>
        <v>-2.7565982404692084</v>
      </c>
      <c r="C179">
        <f>data_lastRecoveryFile!$F517*2*PI()/($C$4*$C$3*$C$2)</f>
        <v>-5.8925511988317432</v>
      </c>
      <c r="D179">
        <f t="shared" si="6"/>
        <v>-70.710614385980918</v>
      </c>
      <c r="E179">
        <f>F$5+(E$5-F$5)*EXP(-TableWmot11[[#This Row],[t]]/G$5)</f>
        <v>-70.074307313438354</v>
      </c>
      <c r="F179">
        <f>ABS(TableWmot11[[#This Row],[Wmot,sim]]-TableWmot11[[#This Row],[Wmot]])</f>
        <v>0.63630707254256436</v>
      </c>
      <c r="N179">
        <f>data_lastRecoveryFile!$A1095-data_lastRecoveryFile!$A$925</f>
        <v>1.6999999999999993</v>
      </c>
      <c r="O179">
        <f>$C$6*data_lastRecoveryFile!$C1095/$C$5</f>
        <v>-1.7917888563049853</v>
      </c>
      <c r="P179">
        <f>data_lastRecoveryFile!$F1095*2*PI()/($C$4*$C$3*$C$2)</f>
        <v>-2.9130885156525697</v>
      </c>
      <c r="Q179">
        <f t="shared" si="7"/>
        <v>-34.957062187830836</v>
      </c>
      <c r="R179">
        <f>S$5+(R$5-S$5)*EXP(-TableWmot12[[#This Row],[t]]/T$5)</f>
        <v>-35.267525462014568</v>
      </c>
      <c r="S179">
        <f>ABS(TableWmot12[[#This Row],[Wmot,sim]]-TableWmot12[[#This Row],[Wmot]])</f>
        <v>0.3104632741837321</v>
      </c>
      <c r="AA179">
        <f>data_lastRecoveryFile!$A1535-data_lastRecoveryFile!$A$1365</f>
        <v>1.6999999999999993</v>
      </c>
      <c r="AB179">
        <f>$C$6*data_lastRecoveryFile!$C1535/$C$5</f>
        <v>-2.7565982404692084</v>
      </c>
      <c r="AC179">
        <f>data_lastRecoveryFile!$F1535*2*PI()/($C$4*$C$3*$C$2)</f>
        <v>-5.7883191729035923</v>
      </c>
      <c r="AD179">
        <f t="shared" si="8"/>
        <v>-69.459830074843111</v>
      </c>
      <c r="AE179">
        <f>AF$5+(AE$5-AF$5)*EXP(-TableWmot13[[#This Row],[t]]/AG$5)</f>
        <v>-70.449430045861064</v>
      </c>
      <c r="AF179">
        <f>ABS(TableWmot13[[#This Row],[Wmot,sim]]-TableWmot13[[#This Row],[Wmot]])</f>
        <v>0.98959997101795238</v>
      </c>
    </row>
    <row r="180" spans="1:32" x14ac:dyDescent="0.3">
      <c r="A180">
        <f>data_lastRecoveryFile!$A518-data_lastRecoveryFile!$A$347</f>
        <v>1.71</v>
      </c>
      <c r="B180">
        <f>$C$6*data_lastRecoveryFile!$C518/$C$5</f>
        <v>-2.7565982404692084</v>
      </c>
      <c r="C180">
        <f>data_lastRecoveryFile!$F518*2*PI()/($C$4*$C$3*$C$2)</f>
        <v>-5.9702335608172152</v>
      </c>
      <c r="D180">
        <f t="shared" si="6"/>
        <v>-71.64280272980659</v>
      </c>
      <c r="E180">
        <f>F$5+(E$5-F$5)*EXP(-TableWmot11[[#This Row],[t]]/G$5)</f>
        <v>-70.074308032339388</v>
      </c>
      <c r="F180">
        <f>ABS(TableWmot11[[#This Row],[Wmot,sim]]-TableWmot11[[#This Row],[Wmot]])</f>
        <v>1.5684946974672016</v>
      </c>
      <c r="N180">
        <f>data_lastRecoveryFile!$A1096-data_lastRecoveryFile!$A$925</f>
        <v>1.7099999999999991</v>
      </c>
      <c r="O180">
        <f>$C$6*data_lastRecoveryFile!$C1096/$C$5</f>
        <v>-1.7917888563049853</v>
      </c>
      <c r="P180">
        <f>data_lastRecoveryFile!$F1096*2*PI()/($C$4*$C$3*$C$2)</f>
        <v>-2.8594975198243637</v>
      </c>
      <c r="Q180">
        <f t="shared" si="7"/>
        <v>-34.313970237892363</v>
      </c>
      <c r="R180">
        <f>S$5+(R$5-S$5)*EXP(-TableWmot12[[#This Row],[t]]/T$5)</f>
        <v>-35.267074178567505</v>
      </c>
      <c r="S180">
        <f>ABS(TableWmot12[[#This Row],[Wmot,sim]]-TableWmot12[[#This Row],[Wmot]])</f>
        <v>0.95310394067514181</v>
      </c>
      <c r="AA180">
        <f>data_lastRecoveryFile!$A1536-data_lastRecoveryFile!$A$1365</f>
        <v>1.7099999999999991</v>
      </c>
      <c r="AB180">
        <f>$C$6*data_lastRecoveryFile!$C1536/$C$5</f>
        <v>-2.7565982404692084</v>
      </c>
      <c r="AC180">
        <f>data_lastRecoveryFile!$F1536*2*PI()/($C$4*$C$3*$C$2)</f>
        <v>-5.8001190235447835</v>
      </c>
      <c r="AD180">
        <f t="shared" si="8"/>
        <v>-69.601428282537398</v>
      </c>
      <c r="AE180">
        <f>AF$5+(AE$5-AF$5)*EXP(-TableWmot13[[#This Row],[t]]/AG$5)</f>
        <v>-70.449455918159757</v>
      </c>
      <c r="AF180">
        <f>ABS(TableWmot13[[#This Row],[Wmot,sim]]-TableWmot13[[#This Row],[Wmot]])</f>
        <v>0.84802763562235839</v>
      </c>
    </row>
    <row r="181" spans="1:32" x14ac:dyDescent="0.3">
      <c r="A181">
        <f>data_lastRecoveryFile!$A519-data_lastRecoveryFile!$A$347</f>
        <v>1.7199999999999998</v>
      </c>
      <c r="B181">
        <f>$C$6*data_lastRecoveryFile!$C519/$C$5</f>
        <v>-2.7565982404692084</v>
      </c>
      <c r="C181">
        <f>data_lastRecoveryFile!$F519*2*PI()/($C$4*$C$3*$C$2)</f>
        <v>-5.9894083206657855</v>
      </c>
      <c r="D181">
        <f t="shared" si="6"/>
        <v>-71.87289984798943</v>
      </c>
      <c r="E181">
        <f>F$5+(E$5-F$5)*EXP(-TableWmot11[[#This Row],[t]]/G$5)</f>
        <v>-70.074308689623919</v>
      </c>
      <c r="F181">
        <f>ABS(TableWmot11[[#This Row],[Wmot,sim]]-TableWmot11[[#This Row],[Wmot]])</f>
        <v>1.798591158365511</v>
      </c>
      <c r="N181">
        <f>data_lastRecoveryFile!$A1097-data_lastRecoveryFile!$A$925</f>
        <v>1.7199999999999989</v>
      </c>
      <c r="O181">
        <f>$C$6*data_lastRecoveryFile!$C1097/$C$5</f>
        <v>-1.7917888563049853</v>
      </c>
      <c r="P181">
        <f>data_lastRecoveryFile!$F1097*2*PI()/($C$4*$C$3*$C$2)</f>
        <v>-2.80885648767911</v>
      </c>
      <c r="Q181">
        <f t="shared" si="7"/>
        <v>-33.70627785214932</v>
      </c>
      <c r="R181">
        <f>S$5+(R$5-S$5)*EXP(-TableWmot12[[#This Row],[t]]/T$5)</f>
        <v>-35.266644095987772</v>
      </c>
      <c r="S181">
        <f>ABS(TableWmot12[[#This Row],[Wmot,sim]]-TableWmot12[[#This Row],[Wmot]])</f>
        <v>1.5603662438384518</v>
      </c>
      <c r="AA181">
        <f>data_lastRecoveryFile!$A1537-data_lastRecoveryFile!$A$1365</f>
        <v>1.7199999999999989</v>
      </c>
      <c r="AB181">
        <f>$C$6*data_lastRecoveryFile!$C1537/$C$5</f>
        <v>-2.7565982404692084</v>
      </c>
      <c r="AC181">
        <f>data_lastRecoveryFile!$F1537*2*PI()/($C$4*$C$3*$C$2)</f>
        <v>-5.7937274369285934</v>
      </c>
      <c r="AD181">
        <f t="shared" si="8"/>
        <v>-69.524729243143128</v>
      </c>
      <c r="AE181">
        <f>AF$5+(AE$5-AF$5)*EXP(-TableWmot13[[#This Row],[t]]/AG$5)</f>
        <v>-70.449480114878313</v>
      </c>
      <c r="AF181">
        <f>ABS(TableWmot13[[#This Row],[Wmot,sim]]-TableWmot13[[#This Row],[Wmot]])</f>
        <v>0.92475087173518489</v>
      </c>
    </row>
    <row r="182" spans="1:32" x14ac:dyDescent="0.3">
      <c r="A182">
        <f>data_lastRecoveryFile!$A520-data_lastRecoveryFile!$A$347</f>
        <v>1.7299999999999995</v>
      </c>
      <c r="B182">
        <f>$C$6*data_lastRecoveryFile!$C520/$C$5</f>
        <v>-2.7565982404692084</v>
      </c>
      <c r="C182">
        <f>data_lastRecoveryFile!$F520*2*PI()/($C$4*$C$3*$C$2)</f>
        <v>-6.0159579897217359</v>
      </c>
      <c r="D182">
        <f t="shared" si="6"/>
        <v>-72.191495876660838</v>
      </c>
      <c r="E182">
        <f>F$5+(E$5-F$5)*EXP(-TableWmot11[[#This Row],[t]]/G$5)</f>
        <v>-70.074309290573055</v>
      </c>
      <c r="F182">
        <f>ABS(TableWmot11[[#This Row],[Wmot,sim]]-TableWmot11[[#This Row],[Wmot]])</f>
        <v>2.117186586087783</v>
      </c>
      <c r="N182">
        <f>data_lastRecoveryFile!$A1098-data_lastRecoveryFile!$A$925</f>
        <v>1.7300000000000004</v>
      </c>
      <c r="O182">
        <f>$C$6*data_lastRecoveryFile!$C1098/$C$5</f>
        <v>-1.7917888563049853</v>
      </c>
      <c r="P182">
        <f>data_lastRecoveryFile!$F1098*2*PI()/($C$4*$C$3*$C$2)</f>
        <v>-2.7955816536624623</v>
      </c>
      <c r="Q182">
        <f t="shared" si="7"/>
        <v>-33.546979843949543</v>
      </c>
      <c r="R182">
        <f>S$5+(R$5-S$5)*EXP(-TableWmot12[[#This Row],[t]]/T$5)</f>
        <v>-35.266234218278761</v>
      </c>
      <c r="S182">
        <f>ABS(TableWmot12[[#This Row],[Wmot,sim]]-TableWmot12[[#This Row],[Wmot]])</f>
        <v>1.7192543743292177</v>
      </c>
      <c r="AA182">
        <f>data_lastRecoveryFile!$A1538-data_lastRecoveryFile!$A$1365</f>
        <v>1.7299999999999986</v>
      </c>
      <c r="AB182">
        <f>$C$6*data_lastRecoveryFile!$C1538/$C$5</f>
        <v>-2.7565982404692084</v>
      </c>
      <c r="AC182">
        <f>data_lastRecoveryFile!$F1538*2*PI()/($C$4*$C$3*$C$2)</f>
        <v>-5.8340435966948423</v>
      </c>
      <c r="AD182">
        <f t="shared" si="8"/>
        <v>-70.008523160338115</v>
      </c>
      <c r="AE182">
        <f>AF$5+(AE$5-AF$5)*EXP(-TableWmot13[[#This Row],[t]]/AG$5)</f>
        <v>-70.449502744533149</v>
      </c>
      <c r="AF182">
        <f>ABS(TableWmot13[[#This Row],[Wmot,sim]]-TableWmot13[[#This Row],[Wmot]])</f>
        <v>0.44097958419503414</v>
      </c>
    </row>
    <row r="183" spans="1:32" x14ac:dyDescent="0.3">
      <c r="A183">
        <f>data_lastRecoveryFile!$A521-data_lastRecoveryFile!$A$347</f>
        <v>1.7400000000000002</v>
      </c>
      <c r="B183">
        <f>$C$6*data_lastRecoveryFile!$C521/$C$5</f>
        <v>-2.7565982404692084</v>
      </c>
      <c r="C183">
        <f>data_lastRecoveryFile!$F521*2*PI()/($C$4*$C$3*$C$2)</f>
        <v>-6.0400493522997118</v>
      </c>
      <c r="D183">
        <f t="shared" si="6"/>
        <v>-72.480592227596546</v>
      </c>
      <c r="E183">
        <f>F$5+(E$5-F$5)*EXP(-TableWmot11[[#This Row],[t]]/G$5)</f>
        <v>-70.074309840015275</v>
      </c>
      <c r="F183">
        <f>ABS(TableWmot11[[#This Row],[Wmot,sim]]-TableWmot11[[#This Row],[Wmot]])</f>
        <v>2.4062823875812711</v>
      </c>
      <c r="N183">
        <f>data_lastRecoveryFile!$A1099-data_lastRecoveryFile!$A$925</f>
        <v>1.7400000000000002</v>
      </c>
      <c r="O183">
        <f>$C$6*data_lastRecoveryFile!$C1099/$C$5</f>
        <v>-1.7917888563049853</v>
      </c>
      <c r="P183">
        <f>data_lastRecoveryFile!$F1099*2*PI()/($C$4*$C$3*$C$2)</f>
        <v>-2.8181980374669249</v>
      </c>
      <c r="Q183">
        <f t="shared" si="7"/>
        <v>-33.8183764496031</v>
      </c>
      <c r="R183">
        <f>S$5+(R$5-S$5)*EXP(-TableWmot12[[#This Row],[t]]/T$5)</f>
        <v>-35.265843596234859</v>
      </c>
      <c r="S183">
        <f>ABS(TableWmot12[[#This Row],[Wmot,sim]]-TableWmot12[[#This Row],[Wmot]])</f>
        <v>1.4474671466317588</v>
      </c>
      <c r="AA183">
        <f>data_lastRecoveryFile!$A1539-data_lastRecoveryFile!$A$1365</f>
        <v>1.7399999999999984</v>
      </c>
      <c r="AB183">
        <f>$C$6*data_lastRecoveryFile!$C1539/$C$5</f>
        <v>-2.7565982404692084</v>
      </c>
      <c r="AC183">
        <f>data_lastRecoveryFile!$F1539*2*PI()/($C$4*$C$3*$C$2)</f>
        <v>-5.9422089129877511</v>
      </c>
      <c r="AD183">
        <f t="shared" si="8"/>
        <v>-71.30650695585301</v>
      </c>
      <c r="AE183">
        <f>AF$5+(AE$5-AF$5)*EXP(-TableWmot13[[#This Row],[t]]/AG$5)</f>
        <v>-70.449523908612761</v>
      </c>
      <c r="AF183">
        <f>ABS(TableWmot13[[#This Row],[Wmot,sim]]-TableWmot13[[#This Row],[Wmot]])</f>
        <v>0.85698304724024865</v>
      </c>
    </row>
    <row r="184" spans="1:32" x14ac:dyDescent="0.3">
      <c r="A184">
        <f>data_lastRecoveryFile!$A522-data_lastRecoveryFile!$A$347</f>
        <v>1.75</v>
      </c>
      <c r="B184">
        <f>$C$6*data_lastRecoveryFile!$C522/$C$5</f>
        <v>-2.7565982404692084</v>
      </c>
      <c r="C184">
        <f>data_lastRecoveryFile!$F522*2*PI()/($C$4*$C$3*$C$2)</f>
        <v>-6.0130080219481679</v>
      </c>
      <c r="D184">
        <f t="shared" si="6"/>
        <v>-72.156096263378018</v>
      </c>
      <c r="E184">
        <f>F$5+(E$5-F$5)*EXP(-TableWmot11[[#This Row],[t]]/G$5)</f>
        <v>-70.074310342365195</v>
      </c>
      <c r="F184">
        <f>ABS(TableWmot11[[#This Row],[Wmot,sim]]-TableWmot11[[#This Row],[Wmot]])</f>
        <v>2.0817859210128233</v>
      </c>
      <c r="N184">
        <f>data_lastRecoveryFile!$A1100-data_lastRecoveryFile!$A$925</f>
        <v>1.75</v>
      </c>
      <c r="O184">
        <f>$C$6*data_lastRecoveryFile!$C1100/$C$5</f>
        <v>-1.7917888563049853</v>
      </c>
      <c r="P184">
        <f>data_lastRecoveryFile!$F1100*2*PI()/($C$4*$C$3*$C$2)</f>
        <v>-2.8757223170126367</v>
      </c>
      <c r="Q184">
        <f t="shared" si="7"/>
        <v>-34.508667804151642</v>
      </c>
      <c r="R184">
        <f>S$5+(R$5-S$5)*EXP(-TableWmot12[[#This Row],[t]]/T$5)</f>
        <v>-35.265471325243233</v>
      </c>
      <c r="S184">
        <f>ABS(TableWmot12[[#This Row],[Wmot,sim]]-TableWmot12[[#This Row],[Wmot]])</f>
        <v>0.75680352109159088</v>
      </c>
      <c r="AA184">
        <f>data_lastRecoveryFile!$A1540-data_lastRecoveryFile!$A$1365</f>
        <v>1.75</v>
      </c>
      <c r="AB184">
        <f>$C$6*data_lastRecoveryFile!$C1540/$C$5</f>
        <v>-2.7565982404692084</v>
      </c>
      <c r="AC184">
        <f>data_lastRecoveryFile!$F1540*2*PI()/($C$4*$C$3*$C$2)</f>
        <v>-6.0715156240850687</v>
      </c>
      <c r="AD184">
        <f t="shared" si="8"/>
        <v>-72.858187489020821</v>
      </c>
      <c r="AE184">
        <f>AF$5+(AE$5-AF$5)*EXP(-TableWmot13[[#This Row],[t]]/AG$5)</f>
        <v>-70.449543702032912</v>
      </c>
      <c r="AF184">
        <f>ABS(TableWmot13[[#This Row],[Wmot,sim]]-TableWmot13[[#This Row],[Wmot]])</f>
        <v>2.4086437869879092</v>
      </c>
    </row>
    <row r="185" spans="1:32" x14ac:dyDescent="0.3">
      <c r="A185">
        <f>data_lastRecoveryFile!$A523-data_lastRecoveryFile!$A$347</f>
        <v>1.7599999999999998</v>
      </c>
      <c r="B185">
        <f>$C$6*data_lastRecoveryFile!$C523/$C$5</f>
        <v>-2.7565982404692084</v>
      </c>
      <c r="C185">
        <f>data_lastRecoveryFile!$F523*2*PI()/($C$4*$C$3*$C$2)</f>
        <v>-5.9830167340495954</v>
      </c>
      <c r="D185">
        <f t="shared" si="6"/>
        <v>-71.796200808595145</v>
      </c>
      <c r="E185">
        <f>F$5+(E$5-F$5)*EXP(-TableWmot11[[#This Row],[t]]/G$5)</f>
        <v>-70.074310801659053</v>
      </c>
      <c r="F185">
        <f>ABS(TableWmot11[[#This Row],[Wmot,sim]]-TableWmot11[[#This Row],[Wmot]])</f>
        <v>1.7218900069360927</v>
      </c>
      <c r="N185">
        <f>data_lastRecoveryFile!$A1101-data_lastRecoveryFile!$A$925</f>
        <v>1.7599999999999998</v>
      </c>
      <c r="O185">
        <f>$C$6*data_lastRecoveryFile!$C1101/$C$5</f>
        <v>-1.7917888563049853</v>
      </c>
      <c r="P185">
        <f>data_lastRecoveryFile!$F1101*2*PI()/($C$4*$C$3*$C$2)</f>
        <v>-2.9357048989457057</v>
      </c>
      <c r="Q185">
        <f t="shared" si="7"/>
        <v>-35.228458787348472</v>
      </c>
      <c r="R185">
        <f>S$5+(R$5-S$5)*EXP(-TableWmot12[[#This Row],[t]]/T$5)</f>
        <v>-35.265116543188888</v>
      </c>
      <c r="S185">
        <f>ABS(TableWmot12[[#This Row],[Wmot,sim]]-TableWmot12[[#This Row],[Wmot]])</f>
        <v>3.6657755840415973E-2</v>
      </c>
      <c r="AA185">
        <f>data_lastRecoveryFile!$A1541-data_lastRecoveryFile!$A$1365</f>
        <v>1.7599999999999998</v>
      </c>
      <c r="AB185">
        <f>$C$6*data_lastRecoveryFile!$C1541/$C$5</f>
        <v>-2.7565982404692084</v>
      </c>
      <c r="AC185">
        <f>data_lastRecoveryFile!$F1541*2*PI()/($C$4*$C$3*$C$2)</f>
        <v>-6.1413314155675653</v>
      </c>
      <c r="AD185">
        <f t="shared" si="8"/>
        <v>-73.695976986810791</v>
      </c>
      <c r="AE185">
        <f>AF$5+(AE$5-AF$5)*EXP(-TableWmot13[[#This Row],[t]]/AG$5)</f>
        <v>-70.449562213562274</v>
      </c>
      <c r="AF185">
        <f>ABS(TableWmot13[[#This Row],[Wmot,sim]]-TableWmot13[[#This Row],[Wmot]])</f>
        <v>3.2464147732485173</v>
      </c>
    </row>
    <row r="186" spans="1:32" x14ac:dyDescent="0.3">
      <c r="A186">
        <f>data_lastRecoveryFile!$A524-data_lastRecoveryFile!$A$347</f>
        <v>1.7699999999999996</v>
      </c>
      <c r="B186">
        <f>$C$6*data_lastRecoveryFile!$C524/$C$5</f>
        <v>-2.7565982404692084</v>
      </c>
      <c r="C186">
        <f>data_lastRecoveryFile!$F524*2*PI()/($C$4*$C$3*$C$2)</f>
        <v>-5.9604003502451324</v>
      </c>
      <c r="D186">
        <f t="shared" si="6"/>
        <v>-71.524804202941596</v>
      </c>
      <c r="E186">
        <f>F$5+(E$5-F$5)*EXP(-TableWmot11[[#This Row],[t]]/G$5)</f>
        <v>-70.074311221587152</v>
      </c>
      <c r="F186">
        <f>ABS(TableWmot11[[#This Row],[Wmot,sim]]-TableWmot11[[#This Row],[Wmot]])</f>
        <v>1.4504929813544436</v>
      </c>
      <c r="N186">
        <f>data_lastRecoveryFile!$A1102-data_lastRecoveryFile!$A$925</f>
        <v>1.7699999999999996</v>
      </c>
      <c r="O186">
        <f>$C$6*data_lastRecoveryFile!$C1102/$C$5</f>
        <v>-1.7917888563049853</v>
      </c>
      <c r="P186">
        <f>data_lastRecoveryFile!$F1102*2*PI()/($C$4*$C$3*$C$2)</f>
        <v>-2.9858542708180185</v>
      </c>
      <c r="Q186">
        <f t="shared" si="7"/>
        <v>-35.830251249816222</v>
      </c>
      <c r="R186">
        <f>S$5+(R$5-S$5)*EXP(-TableWmot12[[#This Row],[t]]/T$5)</f>
        <v>-35.264778428458172</v>
      </c>
      <c r="S186">
        <f>ABS(TableWmot12[[#This Row],[Wmot,sim]]-TableWmot12[[#This Row],[Wmot]])</f>
        <v>0.56547282135804977</v>
      </c>
      <c r="AA186">
        <f>data_lastRecoveryFile!$A1542-data_lastRecoveryFile!$A$1365</f>
        <v>1.7699999999999996</v>
      </c>
      <c r="AB186">
        <f>$C$6*data_lastRecoveryFile!$C1542/$C$5</f>
        <v>-2.7565982404692084</v>
      </c>
      <c r="AC186">
        <f>data_lastRecoveryFile!$F1542*2*PI()/($C$4*$C$3*$C$2)</f>
        <v>-6.1462480234102417</v>
      </c>
      <c r="AD186">
        <f t="shared" si="8"/>
        <v>-73.754976280922904</v>
      </c>
      <c r="AE186">
        <f>AF$5+(AE$5-AF$5)*EXP(-TableWmot13[[#This Row],[t]]/AG$5)</f>
        <v>-70.449579526220546</v>
      </c>
      <c r="AF186">
        <f>ABS(TableWmot13[[#This Row],[Wmot,sim]]-TableWmot13[[#This Row],[Wmot]])</f>
        <v>3.3053967547023575</v>
      </c>
    </row>
    <row r="187" spans="1:32" x14ac:dyDescent="0.3">
      <c r="A187">
        <f>data_lastRecoveryFile!$A525-data_lastRecoveryFile!$A$347</f>
        <v>1.7800000000000002</v>
      </c>
      <c r="B187">
        <f>$C$6*data_lastRecoveryFile!$C525/$C$5</f>
        <v>-2.7565982404692084</v>
      </c>
      <c r="C187">
        <f>data_lastRecoveryFile!$F525*2*PI()/($C$4*$C$3*$C$2)</f>
        <v>-5.9682669156348362</v>
      </c>
      <c r="D187">
        <f t="shared" si="6"/>
        <v>-71.619202987618038</v>
      </c>
      <c r="E187">
        <f>F$5+(E$5-F$5)*EXP(-TableWmot11[[#This Row],[t]]/G$5)</f>
        <v>-70.074311605523519</v>
      </c>
      <c r="F187">
        <f>ABS(TableWmot11[[#This Row],[Wmot,sim]]-TableWmot11[[#This Row],[Wmot]])</f>
        <v>1.5448913820945194</v>
      </c>
      <c r="N187">
        <f>data_lastRecoveryFile!$A1103-data_lastRecoveryFile!$A$925</f>
        <v>1.7799999999999994</v>
      </c>
      <c r="O187">
        <f>$C$6*data_lastRecoveryFile!$C1103/$C$5</f>
        <v>-1.7917888563049853</v>
      </c>
      <c r="P187">
        <f>data_lastRecoveryFile!$F1103*2*PI()/($C$4*$C$3*$C$2)</f>
        <v>-3.0546867422659614</v>
      </c>
      <c r="Q187">
        <f t="shared" si="7"/>
        <v>-36.656240907191538</v>
      </c>
      <c r="R187">
        <f>S$5+(R$5-S$5)*EXP(-TableWmot12[[#This Row],[t]]/T$5)</f>
        <v>-35.264456198036072</v>
      </c>
      <c r="S187">
        <f>ABS(TableWmot12[[#This Row],[Wmot,sim]]-TableWmot12[[#This Row],[Wmot]])</f>
        <v>1.3917847091554663</v>
      </c>
      <c r="AA187">
        <f>data_lastRecoveryFile!$A1543-data_lastRecoveryFile!$A$1365</f>
        <v>1.7799999999999994</v>
      </c>
      <c r="AB187">
        <f>$C$6*data_lastRecoveryFile!$C1543/$C$5</f>
        <v>-2.7565982404692084</v>
      </c>
      <c r="AC187">
        <f>data_lastRecoveryFile!$F1543*2*PI()/($C$4*$C$3*$C$2)</f>
        <v>-6.1428063994543498</v>
      </c>
      <c r="AD187">
        <f t="shared" si="8"/>
        <v>-73.713676793452194</v>
      </c>
      <c r="AE187">
        <f>AF$5+(AE$5-AF$5)*EXP(-TableWmot13[[#This Row],[t]]/AG$5)</f>
        <v>-70.449595717650809</v>
      </c>
      <c r="AF187">
        <f>ABS(TableWmot13[[#This Row],[Wmot,sim]]-TableWmot13[[#This Row],[Wmot]])</f>
        <v>3.2640810758013856</v>
      </c>
    </row>
    <row r="188" spans="1:32" x14ac:dyDescent="0.3">
      <c r="A188">
        <f>data_lastRecoveryFile!$A526-data_lastRecoveryFile!$A$347</f>
        <v>1.79</v>
      </c>
      <c r="B188">
        <f>$C$6*data_lastRecoveryFile!$C526/$C$5</f>
        <v>-2.7565982404692084</v>
      </c>
      <c r="C188">
        <f>data_lastRecoveryFile!$F526*2*PI()/($C$4*$C$3*$C$2)</f>
        <v>-5.9840000566407845</v>
      </c>
      <c r="D188">
        <f t="shared" si="6"/>
        <v>-71.808000679689414</v>
      </c>
      <c r="E188">
        <f>F$5+(E$5-F$5)*EXP(-TableWmot11[[#This Row],[t]]/G$5)</f>
        <v>-70.074311956552961</v>
      </c>
      <c r="F188">
        <f>ABS(TableWmot11[[#This Row],[Wmot,sim]]-TableWmot11[[#This Row],[Wmot]])</f>
        <v>1.7336887231364528</v>
      </c>
      <c r="N188">
        <f>data_lastRecoveryFile!$A1104-data_lastRecoveryFile!$A$925</f>
        <v>1.7899999999999991</v>
      </c>
      <c r="O188">
        <f>$C$6*data_lastRecoveryFile!$C1104/$C$5</f>
        <v>-1.7917888563049853</v>
      </c>
      <c r="P188">
        <f>data_lastRecoveryFile!$F1104*2*PI()/($C$4*$C$3*$C$2)</f>
        <v>-3.1009028299094417</v>
      </c>
      <c r="Q188">
        <f t="shared" si="7"/>
        <v>-37.210833958913298</v>
      </c>
      <c r="R188">
        <f>S$5+(R$5-S$5)*EXP(-TableWmot12[[#This Row],[t]]/T$5)</f>
        <v>-35.264149105692873</v>
      </c>
      <c r="S188">
        <f>ABS(TableWmot12[[#This Row],[Wmot,sim]]-TableWmot12[[#This Row],[Wmot]])</f>
        <v>1.9466848532204253</v>
      </c>
      <c r="AA188">
        <f>data_lastRecoveryFile!$A1544-data_lastRecoveryFile!$A$1365</f>
        <v>1.7899999999999991</v>
      </c>
      <c r="AB188">
        <f>$C$6*data_lastRecoveryFile!$C1544/$C$5</f>
        <v>-2.7565982404692084</v>
      </c>
      <c r="AC188">
        <f>data_lastRecoveryFile!$F1544*2*PI()/($C$4*$C$3*$C$2)</f>
        <v>-6.1359231515425643</v>
      </c>
      <c r="AD188">
        <f t="shared" si="8"/>
        <v>-73.631077818510775</v>
      </c>
      <c r="AE188">
        <f>AF$5+(AE$5-AF$5)*EXP(-TableWmot13[[#This Row],[t]]/AG$5)</f>
        <v>-70.449610860467686</v>
      </c>
      <c r="AF188">
        <f>ABS(TableWmot13[[#This Row],[Wmot,sim]]-TableWmot13[[#This Row],[Wmot]])</f>
        <v>3.1814669580430888</v>
      </c>
    </row>
    <row r="189" spans="1:32" x14ac:dyDescent="0.3">
      <c r="A189">
        <f>data_lastRecoveryFile!$A527-data_lastRecoveryFile!$A$347</f>
        <v>1.7999999999999998</v>
      </c>
      <c r="B189">
        <f>$C$6*data_lastRecoveryFile!$C527/$C$5</f>
        <v>-2.7565982404692084</v>
      </c>
      <c r="C189">
        <f>data_lastRecoveryFile!$F527*2*PI()/($C$4*$C$3*$C$2)</f>
        <v>-5.9918666220304884</v>
      </c>
      <c r="D189">
        <f t="shared" si="6"/>
        <v>-71.902399464365857</v>
      </c>
      <c r="E189">
        <f>F$5+(E$5-F$5)*EXP(-TableWmot11[[#This Row],[t]]/G$5)</f>
        <v>-70.074312277495935</v>
      </c>
      <c r="F189">
        <f>ABS(TableWmot11[[#This Row],[Wmot,sim]]-TableWmot11[[#This Row],[Wmot]])</f>
        <v>1.8280871868699222</v>
      </c>
      <c r="N189">
        <f>data_lastRecoveryFile!$A1105-data_lastRecoveryFile!$A$925</f>
        <v>1.7999999999999989</v>
      </c>
      <c r="O189">
        <f>$C$6*data_lastRecoveryFile!$C1105/$C$5</f>
        <v>-1.7917888563049853</v>
      </c>
      <c r="P189">
        <f>data_lastRecoveryFile!$F1105*2*PI()/($C$4*$C$3*$C$2)</f>
        <v>-3.1525271831119035</v>
      </c>
      <c r="Q189">
        <f t="shared" si="7"/>
        <v>-37.830326197342842</v>
      </c>
      <c r="R189">
        <f>S$5+(R$5-S$5)*EXP(-TableWmot12[[#This Row],[t]]/T$5)</f>
        <v>-35.263856440256006</v>
      </c>
      <c r="S189">
        <f>ABS(TableWmot12[[#This Row],[Wmot,sim]]-TableWmot12[[#This Row],[Wmot]])</f>
        <v>2.5664697570868356</v>
      </c>
      <c r="AA189">
        <f>data_lastRecoveryFile!$A1545-data_lastRecoveryFile!$A$1365</f>
        <v>1.7999999999999989</v>
      </c>
      <c r="AB189">
        <f>$C$6*data_lastRecoveryFile!$C1545/$C$5</f>
        <v>-2.7565982404692084</v>
      </c>
      <c r="AC189">
        <f>data_lastRecoveryFile!$F1545*2*PI()/($C$4*$C$3*$C$2)</f>
        <v>-6.1472313408881618</v>
      </c>
      <c r="AD189">
        <f t="shared" si="8"/>
        <v>-73.766776090657942</v>
      </c>
      <c r="AE189">
        <f>AF$5+(AE$5-AF$5)*EXP(-TableWmot13[[#This Row],[t]]/AG$5)</f>
        <v>-70.449625022583035</v>
      </c>
      <c r="AF189">
        <f>ABS(TableWmot13[[#This Row],[Wmot,sim]]-TableWmot13[[#This Row],[Wmot]])</f>
        <v>3.3171510680749066</v>
      </c>
    </row>
    <row r="190" spans="1:32" x14ac:dyDescent="0.3">
      <c r="A190">
        <f>data_lastRecoveryFile!$A528-data_lastRecoveryFile!$A$347</f>
        <v>1.8099999999999996</v>
      </c>
      <c r="B190">
        <f>$C$6*data_lastRecoveryFile!$C528/$C$5</f>
        <v>-2.7565982404692084</v>
      </c>
      <c r="C190">
        <f>data_lastRecoveryFile!$F528*2*PI()/($C$4*$C$3*$C$2)</f>
        <v>-5.9368006438494811</v>
      </c>
      <c r="D190">
        <f t="shared" si="6"/>
        <v>-71.241607726193777</v>
      </c>
      <c r="E190">
        <f>F$5+(E$5-F$5)*EXP(-TableWmot11[[#This Row],[t]]/G$5)</f>
        <v>-70.074312570931099</v>
      </c>
      <c r="F190">
        <f>ABS(TableWmot11[[#This Row],[Wmot,sim]]-TableWmot11[[#This Row],[Wmot]])</f>
        <v>1.1672951552626785</v>
      </c>
      <c r="N190">
        <f>data_lastRecoveryFile!$A1106-data_lastRecoveryFile!$A$925</f>
        <v>1.8099999999999987</v>
      </c>
      <c r="O190">
        <f>$C$6*data_lastRecoveryFile!$C1106/$C$5</f>
        <v>-1.7917888563049853</v>
      </c>
      <c r="P190">
        <f>data_lastRecoveryFile!$F1106*2*PI()/($C$4*$C$3*$C$2)</f>
        <v>-3.1957933080950855</v>
      </c>
      <c r="Q190">
        <f t="shared" si="7"/>
        <v>-38.349519697141027</v>
      </c>
      <c r="R190">
        <f>S$5+(R$5-S$5)*EXP(-TableWmot12[[#This Row],[t]]/T$5)</f>
        <v>-35.263577523963143</v>
      </c>
      <c r="S190">
        <f>ABS(TableWmot12[[#This Row],[Wmot,sim]]-TableWmot12[[#This Row],[Wmot]])</f>
        <v>3.0859421731778838</v>
      </c>
      <c r="AA190">
        <f>data_lastRecoveryFile!$A1546-data_lastRecoveryFile!$A$1365</f>
        <v>1.8099999999999987</v>
      </c>
      <c r="AB190">
        <f>$C$6*data_lastRecoveryFile!$C1546/$C$5</f>
        <v>-2.7565982404692084</v>
      </c>
      <c r="AC190">
        <f>data_lastRecoveryFile!$F1546*2*PI()/($C$4*$C$3*$C$2)</f>
        <v>-6.0941320078895309</v>
      </c>
      <c r="AD190">
        <f t="shared" si="8"/>
        <v>-73.129584094674371</v>
      </c>
      <c r="AE190">
        <f>AF$5+(AE$5-AF$5)*EXP(-TableWmot13[[#This Row],[t]]/AG$5)</f>
        <v>-70.44963826751048</v>
      </c>
      <c r="AF190">
        <f>ABS(TableWmot13[[#This Row],[Wmot,sim]]-TableWmot13[[#This Row],[Wmot]])</f>
        <v>2.6799458271638912</v>
      </c>
    </row>
    <row r="191" spans="1:32" x14ac:dyDescent="0.3">
      <c r="A191">
        <f>data_lastRecoveryFile!$A529-data_lastRecoveryFile!$A$347</f>
        <v>1.8199999999999994</v>
      </c>
      <c r="B191">
        <f>$C$6*data_lastRecoveryFile!$C529/$C$5</f>
        <v>-2.7565982404692084</v>
      </c>
      <c r="C191">
        <f>data_lastRecoveryFile!$F529*2*PI()/($C$4*$C$3*$C$2)</f>
        <v>-5.869934815027281</v>
      </c>
      <c r="D191">
        <f t="shared" si="6"/>
        <v>-70.439217780327368</v>
      </c>
      <c r="E191">
        <f>F$5+(E$5-F$5)*EXP(-TableWmot11[[#This Row],[t]]/G$5)</f>
        <v>-70.074312839216148</v>
      </c>
      <c r="F191">
        <f>ABS(TableWmot11[[#This Row],[Wmot,sim]]-TableWmot11[[#This Row],[Wmot]])</f>
        <v>0.36490494111122018</v>
      </c>
      <c r="N191">
        <f>data_lastRecoveryFile!$A1107-data_lastRecoveryFile!$A$925</f>
        <v>1.8200000000000003</v>
      </c>
      <c r="O191">
        <f>$C$6*data_lastRecoveryFile!$C1107/$C$5</f>
        <v>-1.7917888563049853</v>
      </c>
      <c r="P191">
        <f>data_lastRecoveryFile!$F1107*2*PI()/($C$4*$C$3*$C$2)</f>
        <v>-3.200709913381127</v>
      </c>
      <c r="Q191">
        <f t="shared" si="7"/>
        <v>-38.408518960573524</v>
      </c>
      <c r="R191">
        <f>S$5+(R$5-S$5)*EXP(-TableWmot12[[#This Row],[t]]/T$5)</f>
        <v>-35.263311710892559</v>
      </c>
      <c r="S191">
        <f>ABS(TableWmot12[[#This Row],[Wmot,sim]]-TableWmot12[[#This Row],[Wmot]])</f>
        <v>3.1452072496809649</v>
      </c>
      <c r="AA191">
        <f>data_lastRecoveryFile!$A1547-data_lastRecoveryFile!$A$1365</f>
        <v>1.8199999999999985</v>
      </c>
      <c r="AB191">
        <f>$C$6*data_lastRecoveryFile!$C1547/$C$5</f>
        <v>-2.7565982404692084</v>
      </c>
      <c r="AC191">
        <f>data_lastRecoveryFile!$F1547*2*PI()/($C$4*$C$3*$C$2)</f>
        <v>-6.0248078777026288</v>
      </c>
      <c r="AD191">
        <f t="shared" si="8"/>
        <v>-72.297694532431549</v>
      </c>
      <c r="AE191">
        <f>AF$5+(AE$5-AF$5)*EXP(-TableWmot13[[#This Row],[t]]/AG$5)</f>
        <v>-70.449650654650327</v>
      </c>
      <c r="AF191">
        <f>ABS(TableWmot13[[#This Row],[Wmot,sim]]-TableWmot13[[#This Row],[Wmot]])</f>
        <v>1.8480438777812225</v>
      </c>
    </row>
    <row r="192" spans="1:32" x14ac:dyDescent="0.3">
      <c r="A192">
        <f>data_lastRecoveryFile!$A530-data_lastRecoveryFile!$A$347</f>
        <v>1.83</v>
      </c>
      <c r="B192">
        <f>$C$6*data_lastRecoveryFile!$C530/$C$5</f>
        <v>-2.7565982404692084</v>
      </c>
      <c r="C192">
        <f>data_lastRecoveryFile!$F530*2*PI()/($C$4*$C$3*$C$2)</f>
        <v>-5.8227354073492466</v>
      </c>
      <c r="D192">
        <f t="shared" si="6"/>
        <v>-69.872824888190962</v>
      </c>
      <c r="E192">
        <f>F$5+(E$5-F$5)*EXP(-TableWmot11[[#This Row],[t]]/G$5)</f>
        <v>-70.07431308450667</v>
      </c>
      <c r="F192">
        <f>ABS(TableWmot11[[#This Row],[Wmot,sim]]-TableWmot11[[#This Row],[Wmot]])</f>
        <v>0.20148819631570802</v>
      </c>
      <c r="N192">
        <f>data_lastRecoveryFile!$A1108-data_lastRecoveryFile!$A$925</f>
        <v>1.83</v>
      </c>
      <c r="O192">
        <f>$C$6*data_lastRecoveryFile!$C1108/$C$5</f>
        <v>-1.7917888563049853</v>
      </c>
      <c r="P192">
        <f>data_lastRecoveryFile!$F1108*2*PI()/($C$4*$C$3*$C$2)</f>
        <v>-3.195301647822145</v>
      </c>
      <c r="Q192">
        <f t="shared" si="7"/>
        <v>-38.34361977386574</v>
      </c>
      <c r="R192">
        <f>S$5+(R$5-S$5)*EXP(-TableWmot12[[#This Row],[t]]/T$5)</f>
        <v>-35.263058385467325</v>
      </c>
      <c r="S192">
        <f>ABS(TableWmot12[[#This Row],[Wmot,sim]]-TableWmot12[[#This Row],[Wmot]])</f>
        <v>3.0805613883984151</v>
      </c>
      <c r="AA192">
        <f>data_lastRecoveryFile!$A1548-data_lastRecoveryFile!$A$1365</f>
        <v>1.83</v>
      </c>
      <c r="AB192">
        <f>$C$6*data_lastRecoveryFile!$C1548/$C$5</f>
        <v>-2.7565982404692084</v>
      </c>
      <c r="AC192">
        <f>data_lastRecoveryFile!$F1548*2*PI()/($C$4*$C$3*$C$2)</f>
        <v>-6.0016998326025712</v>
      </c>
      <c r="AD192">
        <f t="shared" si="8"/>
        <v>-72.020397991230851</v>
      </c>
      <c r="AE192">
        <f>AF$5+(AE$5-AF$5)*EXP(-TableWmot13[[#This Row],[t]]/AG$5)</f>
        <v>-70.449662239555877</v>
      </c>
      <c r="AF192">
        <f>ABS(TableWmot13[[#This Row],[Wmot,sim]]-TableWmot13[[#This Row],[Wmot]])</f>
        <v>1.5707357516749738</v>
      </c>
    </row>
    <row r="193" spans="1:32" x14ac:dyDescent="0.3">
      <c r="A193">
        <f>data_lastRecoveryFile!$A531-data_lastRecoveryFile!$A$347</f>
        <v>1.8399999999999999</v>
      </c>
      <c r="B193">
        <f>$C$6*data_lastRecoveryFile!$C531/$C$5</f>
        <v>-2.7565982404692084</v>
      </c>
      <c r="C193">
        <f>data_lastRecoveryFile!$F531*2*PI()/($C$4*$C$3*$C$2)</f>
        <v>-5.7440697278858561</v>
      </c>
      <c r="D193">
        <f t="shared" si="6"/>
        <v>-68.928836734630266</v>
      </c>
      <c r="E193">
        <f>F$5+(E$5-F$5)*EXP(-TableWmot11[[#This Row],[t]]/G$5)</f>
        <v>-70.074313308773526</v>
      </c>
      <c r="F193">
        <f>ABS(TableWmot11[[#This Row],[Wmot,sim]]-TableWmot11[[#This Row],[Wmot]])</f>
        <v>1.1454765741432595</v>
      </c>
      <c r="N193">
        <f>data_lastRecoveryFile!$A1109-data_lastRecoveryFile!$A$925</f>
        <v>1.8399999999999999</v>
      </c>
      <c r="O193">
        <f>$C$6*data_lastRecoveryFile!$C1109/$C$5</f>
        <v>-1.7917888563049853</v>
      </c>
      <c r="P193">
        <f>data_lastRecoveryFile!$F1109*2*PI()/($C$4*$C$3*$C$2)</f>
        <v>-3.1854684372500626</v>
      </c>
      <c r="Q193">
        <f t="shared" si="7"/>
        <v>-38.225621247000753</v>
      </c>
      <c r="R193">
        <f>S$5+(R$5-S$5)*EXP(-TableWmot12[[#This Row],[t]]/T$5)</f>
        <v>-35.262816961029749</v>
      </c>
      <c r="S193">
        <f>ABS(TableWmot12[[#This Row],[Wmot,sim]]-TableWmot12[[#This Row],[Wmot]])</f>
        <v>2.9628042859710035</v>
      </c>
      <c r="AA193">
        <f>data_lastRecoveryFile!$A1549-data_lastRecoveryFile!$A$1365</f>
        <v>1.8399999999999999</v>
      </c>
      <c r="AB193">
        <f>$C$6*data_lastRecoveryFile!$C1549/$C$5</f>
        <v>-2.7565982404692084</v>
      </c>
      <c r="AC193">
        <f>data_lastRecoveryFile!$F1549*2*PI()/($C$4*$C$3*$C$2)</f>
        <v>-5.9810500888672173</v>
      </c>
      <c r="AD193">
        <f t="shared" si="8"/>
        <v>-71.772601066406608</v>
      </c>
      <c r="AE193">
        <f>AF$5+(AE$5-AF$5)*EXP(-TableWmot13[[#This Row],[t]]/AG$5)</f>
        <v>-70.449673074182613</v>
      </c>
      <c r="AF193">
        <f>ABS(TableWmot13[[#This Row],[Wmot,sim]]-TableWmot13[[#This Row],[Wmot]])</f>
        <v>1.3229279922239954</v>
      </c>
    </row>
    <row r="194" spans="1:32" x14ac:dyDescent="0.3">
      <c r="A194">
        <f>data_lastRecoveryFile!$A532-data_lastRecoveryFile!$A$347</f>
        <v>1.8499999999999996</v>
      </c>
      <c r="B194">
        <f>$C$6*data_lastRecoveryFile!$C532/$C$5</f>
        <v>-2.7565982404692084</v>
      </c>
      <c r="C194">
        <f>data_lastRecoveryFile!$F532*2*PI()/($C$4*$C$3*$C$2)</f>
        <v>-5.7062118643710393</v>
      </c>
      <c r="D194">
        <f t="shared" si="6"/>
        <v>-68.474542372452476</v>
      </c>
      <c r="E194">
        <f>F$5+(E$5-F$5)*EXP(-TableWmot11[[#This Row],[t]]/G$5)</f>
        <v>-70.074313513818623</v>
      </c>
      <c r="F194">
        <f>ABS(TableWmot11[[#This Row],[Wmot,sim]]-TableWmot11[[#This Row],[Wmot]])</f>
        <v>1.5997711413661477</v>
      </c>
      <c r="N194">
        <f>data_lastRecoveryFile!$A1110-data_lastRecoveryFile!$A$925</f>
        <v>1.8499999999999996</v>
      </c>
      <c r="O194">
        <f>$C$6*data_lastRecoveryFile!$C1110/$C$5</f>
        <v>-1.7917888563049853</v>
      </c>
      <c r="P194">
        <f>data_lastRecoveryFile!$F1110*2*PI()/($C$4*$C$3*$C$2)</f>
        <v>-3.1810434927482891</v>
      </c>
      <c r="Q194">
        <f t="shared" si="7"/>
        <v>-38.17252191297947</v>
      </c>
      <c r="R194">
        <f>S$5+(R$5-S$5)*EXP(-TableWmot12[[#This Row],[t]]/T$5)</f>
        <v>-35.262586878482729</v>
      </c>
      <c r="S194">
        <f>ABS(TableWmot12[[#This Row],[Wmot,sim]]-TableWmot12[[#This Row],[Wmot]])</f>
        <v>2.9099350344967405</v>
      </c>
      <c r="AA194">
        <f>data_lastRecoveryFile!$A1550-data_lastRecoveryFile!$A$1365</f>
        <v>1.8499999999999996</v>
      </c>
      <c r="AB194">
        <f>$C$6*data_lastRecoveryFile!$C1550/$C$5</f>
        <v>-2.7565982404692084</v>
      </c>
      <c r="AC194">
        <f>data_lastRecoveryFile!$F1550*2*PI()/($C$4*$C$3*$C$2)</f>
        <v>-5.9869500193010827</v>
      </c>
      <c r="AD194">
        <f t="shared" si="8"/>
        <v>-71.843400231612989</v>
      </c>
      <c r="AE194">
        <f>AF$5+(AE$5-AF$5)*EXP(-TableWmot13[[#This Row],[t]]/AG$5)</f>
        <v>-70.449683207121211</v>
      </c>
      <c r="AF194">
        <f>ABS(TableWmot13[[#This Row],[Wmot,sim]]-TableWmot13[[#This Row],[Wmot]])</f>
        <v>1.393717024491778</v>
      </c>
    </row>
    <row r="195" spans="1:32" x14ac:dyDescent="0.3">
      <c r="A195">
        <f>data_lastRecoveryFile!$A533-data_lastRecoveryFile!$A$347</f>
        <v>1.8599999999999994</v>
      </c>
      <c r="B195">
        <f>$C$6*data_lastRecoveryFile!$C533/$C$5</f>
        <v>-2.7565982404692084</v>
      </c>
      <c r="C195">
        <f>data_lastRecoveryFile!$F533*2*PI()/($C$4*$C$3*$C$2)</f>
        <v>-5.6477042673474092</v>
      </c>
      <c r="D195">
        <f t="shared" si="6"/>
        <v>-67.772451208168917</v>
      </c>
      <c r="E195">
        <f>F$5+(E$5-F$5)*EXP(-TableWmot11[[#This Row],[t]]/G$5)</f>
        <v>-70.074313701289441</v>
      </c>
      <c r="F195">
        <f>ABS(TableWmot11[[#This Row],[Wmot,sim]]-TableWmot11[[#This Row],[Wmot]])</f>
        <v>2.3018624931205238</v>
      </c>
      <c r="N195">
        <f>data_lastRecoveryFile!$A1111-data_lastRecoveryFile!$A$925</f>
        <v>1.8599999999999994</v>
      </c>
      <c r="O195">
        <f>$C$6*data_lastRecoveryFile!$C1111/$C$5</f>
        <v>-1.7917888563049853</v>
      </c>
      <c r="P195">
        <f>data_lastRecoveryFile!$F1111*2*PI()/($C$4*$C$3*$C$2)</f>
        <v>-3.1702269616303251</v>
      </c>
      <c r="Q195">
        <f t="shared" si="7"/>
        <v>-38.042723539563902</v>
      </c>
      <c r="R195">
        <f>S$5+(R$5-S$5)*EXP(-TableWmot12[[#This Row],[t]]/T$5)</f>
        <v>-35.262367604995042</v>
      </c>
      <c r="S195">
        <f>ABS(TableWmot12[[#This Row],[Wmot,sim]]-TableWmot12[[#This Row],[Wmot]])</f>
        <v>2.7803559345688598</v>
      </c>
      <c r="AA195">
        <f>data_lastRecoveryFile!$A1551-data_lastRecoveryFile!$A$1365</f>
        <v>1.8599999999999994</v>
      </c>
      <c r="AB195">
        <f>$C$6*data_lastRecoveryFile!$C1551/$C$5</f>
        <v>-2.7565982404692084</v>
      </c>
      <c r="AC195">
        <f>data_lastRecoveryFile!$F1551*2*PI()/($C$4*$C$3*$C$2)</f>
        <v>-5.9490921557862659</v>
      </c>
      <c r="AD195">
        <f t="shared" si="8"/>
        <v>-71.389105869435184</v>
      </c>
      <c r="AE195">
        <f>AF$5+(AE$5-AF$5)*EXP(-TableWmot13[[#This Row],[t]]/AG$5)</f>
        <v>-70.449692683815428</v>
      </c>
      <c r="AF195">
        <f>ABS(TableWmot13[[#This Row],[Wmot,sim]]-TableWmot13[[#This Row],[Wmot]])</f>
        <v>0.93941318561975606</v>
      </c>
    </row>
    <row r="196" spans="1:32" x14ac:dyDescent="0.3">
      <c r="A196">
        <f>data_lastRecoveryFile!$A534-data_lastRecoveryFile!$A$347</f>
        <v>1.87</v>
      </c>
      <c r="B196">
        <f>$C$6*data_lastRecoveryFile!$C534/$C$5</f>
        <v>-2.7565982404692084</v>
      </c>
      <c r="C196">
        <f>data_lastRecoveryFile!$F534*2*PI()/($C$4*$C$3*$C$2)</f>
        <v>-5.5759218306825327</v>
      </c>
      <c r="D196">
        <f t="shared" si="6"/>
        <v>-66.911061968190396</v>
      </c>
      <c r="E196">
        <f>F$5+(E$5-F$5)*EXP(-TableWmot11[[#This Row],[t]]/G$5)</f>
        <v>-70.074313872692272</v>
      </c>
      <c r="F196">
        <f>ABS(TableWmot11[[#This Row],[Wmot,sim]]-TableWmot11[[#This Row],[Wmot]])</f>
        <v>3.1632519045018768</v>
      </c>
      <c r="N196">
        <f>data_lastRecoveryFile!$A1112-data_lastRecoveryFile!$A$925</f>
        <v>1.8699999999999992</v>
      </c>
      <c r="O196">
        <f>$C$6*data_lastRecoveryFile!$C1112/$C$5</f>
        <v>-1.7917888563049853</v>
      </c>
      <c r="P196">
        <f>data_lastRecoveryFile!$F1112*2*PI()/($C$4*$C$3*$C$2)</f>
        <v>-3.147610578337189</v>
      </c>
      <c r="Q196">
        <f t="shared" si="7"/>
        <v>-37.771326940046265</v>
      </c>
      <c r="R196">
        <f>S$5+(R$5-S$5)*EXP(-TableWmot12[[#This Row],[t]]/T$5)</f>
        <v>-35.262158632767346</v>
      </c>
      <c r="S196">
        <f>ABS(TableWmot12[[#This Row],[Wmot,sim]]-TableWmot12[[#This Row],[Wmot]])</f>
        <v>2.5091683072789195</v>
      </c>
      <c r="AA196">
        <f>data_lastRecoveryFile!$A1552-data_lastRecoveryFile!$A$1365</f>
        <v>1.8699999999999992</v>
      </c>
      <c r="AB196">
        <f>$C$6*data_lastRecoveryFile!$C1552/$C$5</f>
        <v>-2.7565982404692084</v>
      </c>
      <c r="AC196">
        <f>data_lastRecoveryFile!$F1552*2*PI()/($C$4*$C$3*$C$2)</f>
        <v>-5.8468267699272234</v>
      </c>
      <c r="AD196">
        <f t="shared" si="8"/>
        <v>-70.161921239126684</v>
      </c>
      <c r="AE196">
        <f>AF$5+(AE$5-AF$5)*EXP(-TableWmot13[[#This Row],[t]]/AG$5)</f>
        <v>-70.449701546765951</v>
      </c>
      <c r="AF196">
        <f>ABS(TableWmot13[[#This Row],[Wmot,sim]]-TableWmot13[[#This Row],[Wmot]])</f>
        <v>0.28778030763926665</v>
      </c>
    </row>
    <row r="197" spans="1:32" x14ac:dyDescent="0.3">
      <c r="A197">
        <f>data_lastRecoveryFile!$A535-data_lastRecoveryFile!$A$347</f>
        <v>1.88</v>
      </c>
      <c r="B197">
        <f>$C$6*data_lastRecoveryFile!$C535/$C$5</f>
        <v>-2.7565982404692084</v>
      </c>
      <c r="C197">
        <f>data_lastRecoveryFile!$F535*2*PI()/($C$4*$C$3*$C$2)</f>
        <v>-5.548388844148664</v>
      </c>
      <c r="D197">
        <f t="shared" si="6"/>
        <v>-66.580666129783964</v>
      </c>
      <c r="E197">
        <f>F$5+(E$5-F$5)*EXP(-TableWmot11[[#This Row],[t]]/G$5)</f>
        <v>-70.074314029404292</v>
      </c>
      <c r="F197">
        <f>ABS(TableWmot11[[#This Row],[Wmot,sim]]-TableWmot11[[#This Row],[Wmot]])</f>
        <v>3.4936478996203277</v>
      </c>
      <c r="N197">
        <f>data_lastRecoveryFile!$A1113-data_lastRecoveryFile!$A$925</f>
        <v>1.879999999999999</v>
      </c>
      <c r="O197">
        <f>$C$6*data_lastRecoveryFile!$C1113/$C$5</f>
        <v>-1.7917888563049853</v>
      </c>
      <c r="P197">
        <f>data_lastRecoveryFile!$F1113*2*PI()/($C$4*$C$3*$C$2)</f>
        <v>-3.0915612801216263</v>
      </c>
      <c r="Q197">
        <f t="shared" si="7"/>
        <v>-37.098735361459518</v>
      </c>
      <c r="R197">
        <f>S$5+(R$5-S$5)*EXP(-TableWmot12[[#This Row],[t]]/T$5)</f>
        <v>-35.261959477856244</v>
      </c>
      <c r="S197">
        <f>ABS(TableWmot12[[#This Row],[Wmot,sim]]-TableWmot12[[#This Row],[Wmot]])</f>
        <v>1.8367758836032735</v>
      </c>
      <c r="AA197">
        <f>data_lastRecoveryFile!$A1553-data_lastRecoveryFile!$A$1365</f>
        <v>1.879999999999999</v>
      </c>
      <c r="AB197">
        <f>$C$6*data_lastRecoveryFile!$C1553/$C$5</f>
        <v>-2.7565982404692084</v>
      </c>
      <c r="AC197">
        <f>data_lastRecoveryFile!$F1553*2*PI()/($C$4*$C$3*$C$2)</f>
        <v>-5.7273532694019886</v>
      </c>
      <c r="AD197">
        <f t="shared" si="8"/>
        <v>-68.728239232823867</v>
      </c>
      <c r="AE197">
        <f>AF$5+(AE$5-AF$5)*EXP(-TableWmot13[[#This Row],[t]]/AG$5)</f>
        <v>-70.449709835720938</v>
      </c>
      <c r="AF197">
        <f>ABS(TableWmot13[[#This Row],[Wmot,sim]]-TableWmot13[[#This Row],[Wmot]])</f>
        <v>1.721470602897071</v>
      </c>
    </row>
    <row r="198" spans="1:32" x14ac:dyDescent="0.3">
      <c r="A198">
        <f>data_lastRecoveryFile!$A536-data_lastRecoveryFile!$A$347</f>
        <v>1.8899999999999997</v>
      </c>
      <c r="B198">
        <f>$C$6*data_lastRecoveryFile!$C536/$C$5</f>
        <v>-2.7565982404692084</v>
      </c>
      <c r="C198">
        <f>data_lastRecoveryFile!$F536*2*PI()/($C$4*$C$3*$C$2)</f>
        <v>-5.5311807243692019</v>
      </c>
      <c r="D198">
        <f t="shared" si="6"/>
        <v>-66.37416869243043</v>
      </c>
      <c r="E198">
        <f>F$5+(E$5-F$5)*EXP(-TableWmot11[[#This Row],[t]]/G$5)</f>
        <v>-70.074314172684637</v>
      </c>
      <c r="F198">
        <f>ABS(TableWmot11[[#This Row],[Wmot,sim]]-TableWmot11[[#This Row],[Wmot]])</f>
        <v>3.7001454802542071</v>
      </c>
      <c r="N198">
        <f>data_lastRecoveryFile!$A1114-data_lastRecoveryFile!$A$925</f>
        <v>1.8899999999999988</v>
      </c>
      <c r="O198">
        <f>$C$6*data_lastRecoveryFile!$C1114/$C$5</f>
        <v>-1.7917888563049853</v>
      </c>
      <c r="P198">
        <f>data_lastRecoveryFile!$F1114*2*PI()/($C$4*$C$3*$C$2)</f>
        <v>-3.0350203216331235</v>
      </c>
      <c r="Q198">
        <f t="shared" si="7"/>
        <v>-36.420243859597484</v>
      </c>
      <c r="R198">
        <f>S$5+(R$5-S$5)*EXP(-TableWmot12[[#This Row],[t]]/T$5)</f>
        <v>-35.261769679053536</v>
      </c>
      <c r="S198">
        <f>ABS(TableWmot12[[#This Row],[Wmot,sim]]-TableWmot12[[#This Row],[Wmot]])</f>
        <v>1.1584741805439478</v>
      </c>
      <c r="AA198">
        <f>data_lastRecoveryFile!$A1554-data_lastRecoveryFile!$A$1365</f>
        <v>1.8899999999999988</v>
      </c>
      <c r="AB198">
        <f>$C$6*data_lastRecoveryFile!$C1554/$C$5</f>
        <v>-2.7565982404692084</v>
      </c>
      <c r="AC198">
        <f>data_lastRecoveryFile!$F1554*2*PI()/($C$4*$C$3*$C$2)</f>
        <v>-5.6713039686297915</v>
      </c>
      <c r="AD198">
        <f t="shared" si="8"/>
        <v>-68.055647623557491</v>
      </c>
      <c r="AE198">
        <f>AF$5+(AE$5-AF$5)*EXP(-TableWmot13[[#This Row],[t]]/AG$5)</f>
        <v>-70.449717587854337</v>
      </c>
      <c r="AF198">
        <f>ABS(TableWmot13[[#This Row],[Wmot,sim]]-TableWmot13[[#This Row],[Wmot]])</f>
        <v>2.3940699642968468</v>
      </c>
    </row>
    <row r="199" spans="1:32" x14ac:dyDescent="0.3">
      <c r="A199">
        <f>data_lastRecoveryFile!$A537-data_lastRecoveryFile!$A$347</f>
        <v>1.8999999999999995</v>
      </c>
      <c r="B199">
        <f>$C$6*data_lastRecoveryFile!$C537/$C$5</f>
        <v>-2.7565982404692084</v>
      </c>
      <c r="C199">
        <f>data_lastRecoveryFile!$F537*2*PI()/($C$4*$C$3*$C$2)</f>
        <v>-5.5242974764574173</v>
      </c>
      <c r="D199">
        <f t="shared" si="6"/>
        <v>-66.291569717489011</v>
      </c>
      <c r="E199">
        <f>F$5+(E$5-F$5)*EXP(-TableWmot11[[#This Row],[t]]/G$5)</f>
        <v>-70.074314303684517</v>
      </c>
      <c r="F199">
        <f>ABS(TableWmot11[[#This Row],[Wmot,sim]]-TableWmot11[[#This Row],[Wmot]])</f>
        <v>3.7827445861955056</v>
      </c>
      <c r="N199">
        <f>data_lastRecoveryFile!$A1115-data_lastRecoveryFile!$A$925</f>
        <v>1.9000000000000004</v>
      </c>
      <c r="O199">
        <f>$C$6*data_lastRecoveryFile!$C1115/$C$5</f>
        <v>-1.7917888563049853</v>
      </c>
      <c r="P199">
        <f>data_lastRecoveryFile!$F1115*2*PI()/($C$4*$C$3*$C$2)</f>
        <v>-2.986345931090959</v>
      </c>
      <c r="Q199">
        <f t="shared" si="7"/>
        <v>-35.836151173091508</v>
      </c>
      <c r="R199">
        <f>S$5+(R$5-S$5)*EXP(-TableWmot12[[#This Row],[t]]/T$5)</f>
        <v>-35.261588796818138</v>
      </c>
      <c r="S199">
        <f>ABS(TableWmot12[[#This Row],[Wmot,sim]]-TableWmot12[[#This Row],[Wmot]])</f>
        <v>0.57456237627337003</v>
      </c>
      <c r="AA199">
        <f>data_lastRecoveryFile!$A1555-data_lastRecoveryFile!$A$1365</f>
        <v>1.8999999999999986</v>
      </c>
      <c r="AB199">
        <f>$C$6*data_lastRecoveryFile!$C1555/$C$5</f>
        <v>-2.7565982404692084</v>
      </c>
      <c r="AC199">
        <f>data_lastRecoveryFile!$F1555*2*PI()/($C$4*$C$3*$C$2)</f>
        <v>-5.7411197652255579</v>
      </c>
      <c r="AD199">
        <f t="shared" si="8"/>
        <v>-68.893437182706691</v>
      </c>
      <c r="AE199">
        <f>AF$5+(AE$5-AF$5)*EXP(-TableWmot13[[#This Row],[t]]/AG$5)</f>
        <v>-70.449724837932607</v>
      </c>
      <c r="AF199">
        <f>ABS(TableWmot13[[#This Row],[Wmot,sim]]-TableWmot13[[#This Row],[Wmot]])</f>
        <v>1.5562876552259155</v>
      </c>
    </row>
    <row r="200" spans="1:32" x14ac:dyDescent="0.3">
      <c r="A200">
        <f>data_lastRecoveryFile!$A538-data_lastRecoveryFile!$A$347</f>
        <v>1.9100000000000001</v>
      </c>
      <c r="B200">
        <f>$C$6*data_lastRecoveryFile!$C538/$C$5</f>
        <v>-2.7565982404692084</v>
      </c>
      <c r="C200">
        <f>data_lastRecoveryFile!$F538*2*PI()/($C$4*$C$3*$C$2)</f>
        <v>-5.5134809484074152</v>
      </c>
      <c r="D200">
        <f t="shared" si="6"/>
        <v>-66.161771380888979</v>
      </c>
      <c r="E200">
        <f>F$5+(E$5-F$5)*EXP(-TableWmot11[[#This Row],[t]]/G$5)</f>
        <v>-70.074314423456499</v>
      </c>
      <c r="F200">
        <f>ABS(TableWmot11[[#This Row],[Wmot,sim]]-TableWmot11[[#This Row],[Wmot]])</f>
        <v>3.9125430425675205</v>
      </c>
      <c r="N200">
        <f>data_lastRecoveryFile!$A1116-data_lastRecoveryFile!$A$925</f>
        <v>1.9100000000000001</v>
      </c>
      <c r="O200">
        <f>$C$6*data_lastRecoveryFile!$C1116/$C$5</f>
        <v>-1.7917888563049853</v>
      </c>
      <c r="P200">
        <f>data_lastRecoveryFile!$F1116*2*PI()/($C$4*$C$3*$C$2)</f>
        <v>-2.916530139097135</v>
      </c>
      <c r="Q200">
        <f t="shared" si="7"/>
        <v>-34.998361669165618</v>
      </c>
      <c r="R200">
        <f>S$5+(R$5-S$5)*EXP(-TableWmot12[[#This Row],[t]]/T$5)</f>
        <v>-35.261416412258207</v>
      </c>
      <c r="S200">
        <f>ABS(TableWmot12[[#This Row],[Wmot,sim]]-TableWmot12[[#This Row],[Wmot]])</f>
        <v>0.26305474309258869</v>
      </c>
      <c r="AA200">
        <f>data_lastRecoveryFile!$A1556-data_lastRecoveryFile!$A$1365</f>
        <v>1.9099999999999984</v>
      </c>
      <c r="AB200">
        <f>$C$6*data_lastRecoveryFile!$C1556/$C$5</f>
        <v>-2.7565982404692084</v>
      </c>
      <c r="AC200">
        <f>data_lastRecoveryFile!$F1556*2*PI()/($C$4*$C$3*$C$2)</f>
        <v>-5.821260423462463</v>
      </c>
      <c r="AD200">
        <f t="shared" si="8"/>
        <v>-69.855125081549559</v>
      </c>
      <c r="AE200">
        <f>AF$5+(AE$5-AF$5)*EXP(-TableWmot13[[#This Row],[t]]/AG$5)</f>
        <v>-70.449731618470565</v>
      </c>
      <c r="AF200">
        <f>ABS(TableWmot13[[#This Row],[Wmot,sim]]-TableWmot13[[#This Row],[Wmot]])</f>
        <v>0.59460653692100607</v>
      </c>
    </row>
    <row r="201" spans="1:32" x14ac:dyDescent="0.3">
      <c r="A201">
        <f>data_lastRecoveryFile!$A539-data_lastRecoveryFile!$A$347</f>
        <v>1.92</v>
      </c>
      <c r="B201">
        <f>$C$6*data_lastRecoveryFile!$C539/$C$5</f>
        <v>-2.7565982404692084</v>
      </c>
      <c r="C201">
        <f>data_lastRecoveryFile!$F539*2*PI()/($C$4*$C$3*$C$2)</f>
        <v>-5.5183975511368217</v>
      </c>
      <c r="D201">
        <f t="shared" ref="D201:D259" si="9">C201*$C$3</f>
        <v>-66.220770613641861</v>
      </c>
      <c r="E201">
        <f>F$5+(E$5-F$5)*EXP(-TableWmot11[[#This Row],[t]]/G$5)</f>
        <v>-70.074314532962902</v>
      </c>
      <c r="F201">
        <f>ABS(TableWmot11[[#This Row],[Wmot,sim]]-TableWmot11[[#This Row],[Wmot]])</f>
        <v>3.8535439193210408</v>
      </c>
      <c r="N201">
        <f>data_lastRecoveryFile!$A1117-data_lastRecoveryFile!$A$925</f>
        <v>1.92</v>
      </c>
      <c r="O201">
        <f>$C$6*data_lastRecoveryFile!$C1117/$C$5</f>
        <v>-1.7917888563049853</v>
      </c>
      <c r="P201">
        <f>data_lastRecoveryFile!$F1117*2*PI()/($C$4*$C$3*$C$2)</f>
        <v>-2.8658891064405543</v>
      </c>
      <c r="Q201">
        <f t="shared" ref="Q201:Q259" si="10">P201*$C$3</f>
        <v>-34.390669277286648</v>
      </c>
      <c r="R201">
        <f>S$5+(R$5-S$5)*EXP(-TableWmot12[[#This Row],[t]]/T$5)</f>
        <v>-35.261252126161018</v>
      </c>
      <c r="S201">
        <f>ABS(TableWmot12[[#This Row],[Wmot,sim]]-TableWmot12[[#This Row],[Wmot]])</f>
        <v>0.87058284887437054</v>
      </c>
      <c r="AA201">
        <f>data_lastRecoveryFile!$A1557-data_lastRecoveryFile!$A$1365</f>
        <v>1.92</v>
      </c>
      <c r="AB201">
        <f>$C$6*data_lastRecoveryFile!$C1557/$C$5</f>
        <v>-2.7565982404692084</v>
      </c>
      <c r="AC201">
        <f>data_lastRecoveryFile!$F1557*2*PI()/($C$4*$C$3*$C$2)</f>
        <v>-5.8428934897890059</v>
      </c>
      <c r="AD201">
        <f t="shared" ref="AD201:AD259" si="11">AC201*$C$3</f>
        <v>-70.114721877468071</v>
      </c>
      <c r="AE201">
        <f>AF$5+(AE$5-AF$5)*EXP(-TableWmot13[[#This Row],[t]]/AG$5)</f>
        <v>-70.449737959877268</v>
      </c>
      <c r="AF201">
        <f>ABS(TableWmot13[[#This Row],[Wmot,sim]]-TableWmot13[[#This Row],[Wmot]])</f>
        <v>0.33501608240919722</v>
      </c>
    </row>
    <row r="202" spans="1:32" x14ac:dyDescent="0.3">
      <c r="A202">
        <f>data_lastRecoveryFile!$A540-data_lastRecoveryFile!$A$347</f>
        <v>1.9299999999999997</v>
      </c>
      <c r="B202">
        <f>$C$6*data_lastRecoveryFile!$C540/$C$5</f>
        <v>-2.7565982404692084</v>
      </c>
      <c r="C202">
        <f>data_lastRecoveryFile!$F540*2*PI()/($C$4*$C$3*$C$2)</f>
        <v>-5.5936216117575901</v>
      </c>
      <c r="D202">
        <f t="shared" si="9"/>
        <v>-67.123459341091078</v>
      </c>
      <c r="E202">
        <f>F$5+(E$5-F$5)*EXP(-TableWmot11[[#This Row],[t]]/G$5)</f>
        <v>-70.074314633083603</v>
      </c>
      <c r="F202">
        <f>ABS(TableWmot11[[#This Row],[Wmot,sim]]-TableWmot11[[#This Row],[Wmot]])</f>
        <v>2.9508552919925251</v>
      </c>
      <c r="N202">
        <f>data_lastRecoveryFile!$A1118-data_lastRecoveryFile!$A$925</f>
        <v>1.9299999999999997</v>
      </c>
      <c r="O202">
        <f>$C$6*data_lastRecoveryFile!$C1118/$C$5</f>
        <v>-1.7917888563049853</v>
      </c>
      <c r="P202">
        <f>data_lastRecoveryFile!$F1118*2*PI()/($C$4*$C$3*$C$2)</f>
        <v>-2.8054148642345447</v>
      </c>
      <c r="Q202">
        <f t="shared" si="10"/>
        <v>-33.664978370814538</v>
      </c>
      <c r="R202">
        <f>S$5+(R$5-S$5)*EXP(-TableWmot12[[#This Row],[t]]/T$5)</f>
        <v>-35.261095558068497</v>
      </c>
      <c r="S202">
        <f>ABS(TableWmot12[[#This Row],[Wmot,sim]]-TableWmot12[[#This Row],[Wmot]])</f>
        <v>1.5961171872539595</v>
      </c>
      <c r="AA202">
        <f>data_lastRecoveryFile!$A1558-data_lastRecoveryFile!$A$1365</f>
        <v>1.9299999999999997</v>
      </c>
      <c r="AB202">
        <f>$C$6*data_lastRecoveryFile!$C1558/$C$5</f>
        <v>-2.7565982404692084</v>
      </c>
      <c r="AC202">
        <f>data_lastRecoveryFile!$F1558*2*PI()/($C$4*$C$3*$C$2)</f>
        <v>-5.8866512735111485</v>
      </c>
      <c r="AD202">
        <f t="shared" si="11"/>
        <v>-70.639815282133782</v>
      </c>
      <c r="AE202">
        <f>AF$5+(AE$5-AF$5)*EXP(-TableWmot13[[#This Row],[t]]/AG$5)</f>
        <v>-70.449743890592416</v>
      </c>
      <c r="AF202">
        <f>ABS(TableWmot13[[#This Row],[Wmot,sim]]-TableWmot13[[#This Row],[Wmot]])</f>
        <v>0.1900713915413661</v>
      </c>
    </row>
    <row r="203" spans="1:32" x14ac:dyDescent="0.3">
      <c r="A203">
        <f>data_lastRecoveryFile!$A541-data_lastRecoveryFile!$A$347</f>
        <v>1.9399999999999995</v>
      </c>
      <c r="B203">
        <f>$C$6*data_lastRecoveryFile!$C541/$C$5</f>
        <v>-2.7565982404692084</v>
      </c>
      <c r="C203">
        <f>data_lastRecoveryFile!$F541*2*PI()/($C$4*$C$3*$C$2)</f>
        <v>-5.720470021490204</v>
      </c>
      <c r="D203">
        <f t="shared" si="9"/>
        <v>-68.645640257882448</v>
      </c>
      <c r="E203">
        <f>F$5+(E$5-F$5)*EXP(-TableWmot11[[#This Row],[t]]/G$5)</f>
        <v>-70.074314724623008</v>
      </c>
      <c r="F203">
        <f>ABS(TableWmot11[[#This Row],[Wmot,sim]]-TableWmot11[[#This Row],[Wmot]])</f>
        <v>1.42867446674056</v>
      </c>
      <c r="N203">
        <f>data_lastRecoveryFile!$A1119-data_lastRecoveryFile!$A$925</f>
        <v>1.9399999999999995</v>
      </c>
      <c r="O203">
        <f>$C$6*data_lastRecoveryFile!$C1119/$C$5</f>
        <v>-1.7917888563049853</v>
      </c>
      <c r="P203">
        <f>data_lastRecoveryFile!$F1119*2*PI()/($C$4*$C$3*$C$2)</f>
        <v>-2.7518238684063392</v>
      </c>
      <c r="Q203">
        <f t="shared" si="10"/>
        <v>-33.021886420876072</v>
      </c>
      <c r="R203">
        <f>S$5+(R$5-S$5)*EXP(-TableWmot12[[#This Row],[t]]/T$5)</f>
        <v>-35.260946345396114</v>
      </c>
      <c r="S203">
        <f>ABS(TableWmot12[[#This Row],[Wmot,sim]]-TableWmot12[[#This Row],[Wmot]])</f>
        <v>2.239059924520042</v>
      </c>
      <c r="AA203">
        <f>data_lastRecoveryFile!$A1559-data_lastRecoveryFile!$A$1365</f>
        <v>1.9399999999999995</v>
      </c>
      <c r="AB203">
        <f>$C$6*data_lastRecoveryFile!$C1559/$C$5</f>
        <v>-2.7565982404692084</v>
      </c>
      <c r="AC203">
        <f>data_lastRecoveryFile!$F1559*2*PI()/($C$4*$C$3*$C$2)</f>
        <v>-5.9254924545038836</v>
      </c>
      <c r="AD203">
        <f t="shared" si="11"/>
        <v>-71.105909454046611</v>
      </c>
      <c r="AE203">
        <f>AF$5+(AE$5-AF$5)*EXP(-TableWmot13[[#This Row],[t]]/AG$5)</f>
        <v>-70.449749437213796</v>
      </c>
      <c r="AF203">
        <f>ABS(TableWmot13[[#This Row],[Wmot,sim]]-TableWmot13[[#This Row],[Wmot]])</f>
        <v>0.65616001683281411</v>
      </c>
    </row>
    <row r="204" spans="1:32" x14ac:dyDescent="0.3">
      <c r="A204">
        <f>data_lastRecoveryFile!$A542-data_lastRecoveryFile!$A$347</f>
        <v>1.9500000000000002</v>
      </c>
      <c r="B204">
        <f>$C$6*data_lastRecoveryFile!$C542/$C$5</f>
        <v>-2.7565982404692084</v>
      </c>
      <c r="C204">
        <f>data_lastRecoveryFile!$F542*2*PI()/($C$4*$C$3*$C$2)</f>
        <v>-5.8374852206507359</v>
      </c>
      <c r="D204">
        <f t="shared" si="9"/>
        <v>-70.049822647808838</v>
      </c>
      <c r="E204">
        <f>F$5+(E$5-F$5)*EXP(-TableWmot11[[#This Row],[t]]/G$5)</f>
        <v>-70.074314808316643</v>
      </c>
      <c r="F204">
        <f>ABS(TableWmot11[[#This Row],[Wmot,sim]]-TableWmot11[[#This Row],[Wmot]])</f>
        <v>2.4492160507804783E-2</v>
      </c>
      <c r="N204">
        <f>data_lastRecoveryFile!$A1120-data_lastRecoveryFile!$A$925</f>
        <v>1.9499999999999993</v>
      </c>
      <c r="O204">
        <f>$C$6*data_lastRecoveryFile!$C1120/$C$5</f>
        <v>-1.7917888563049853</v>
      </c>
      <c r="P204">
        <f>data_lastRecoveryFile!$F1120*2*PI()/($C$4*$C$3*$C$2)</f>
        <v>-2.7346157506721851</v>
      </c>
      <c r="Q204">
        <f t="shared" si="10"/>
        <v>-32.815389008066219</v>
      </c>
      <c r="R204">
        <f>S$5+(R$5-S$5)*EXP(-TableWmot12[[#This Row],[t]]/T$5)</f>
        <v>-35.26080414259323</v>
      </c>
      <c r="S204">
        <f>ABS(TableWmot12[[#This Row],[Wmot,sim]]-TableWmot12[[#This Row],[Wmot]])</f>
        <v>2.4454151345270105</v>
      </c>
      <c r="AA204">
        <f>data_lastRecoveryFile!$A1560-data_lastRecoveryFile!$A$1365</f>
        <v>1.9499999999999993</v>
      </c>
      <c r="AB204">
        <f>$C$6*data_lastRecoveryFile!$C1560/$C$5</f>
        <v>-2.7565982404692084</v>
      </c>
      <c r="AC204">
        <f>data_lastRecoveryFile!$F1560*2*PI()/($C$4*$C$3*$C$2)</f>
        <v>-5.9712168834084043</v>
      </c>
      <c r="AD204">
        <f t="shared" si="11"/>
        <v>-71.654602600900859</v>
      </c>
      <c r="AE204">
        <f>AF$5+(AE$5-AF$5)*EXP(-TableWmot13[[#This Row],[t]]/AG$5)</f>
        <v>-70.449754624616673</v>
      </c>
      <c r="AF204">
        <f>ABS(TableWmot13[[#This Row],[Wmot,sim]]-TableWmot13[[#This Row],[Wmot]])</f>
        <v>1.2048479762841851</v>
      </c>
    </row>
    <row r="205" spans="1:32" x14ac:dyDescent="0.3">
      <c r="A205">
        <f>data_lastRecoveryFile!$A543-data_lastRecoveryFile!$A$347</f>
        <v>1.96</v>
      </c>
      <c r="B205">
        <f>$C$6*data_lastRecoveryFile!$C543/$C$5</f>
        <v>-2.7565982404692084</v>
      </c>
      <c r="C205">
        <f>data_lastRecoveryFile!$F543*2*PI()/($C$4*$C$3*$C$2)</f>
        <v>-5.9309007185288847</v>
      </c>
      <c r="D205">
        <f t="shared" si="9"/>
        <v>-71.170808622346613</v>
      </c>
      <c r="E205">
        <f>F$5+(E$5-F$5)*EXP(-TableWmot11[[#This Row],[t]]/G$5)</f>
        <v>-70.074314884836966</v>
      </c>
      <c r="F205">
        <f>ABS(TableWmot11[[#This Row],[Wmot,sim]]-TableWmot11[[#This Row],[Wmot]])</f>
        <v>1.0964937375096468</v>
      </c>
      <c r="N205">
        <f>data_lastRecoveryFile!$A1121-data_lastRecoveryFile!$A$925</f>
        <v>1.9599999999999991</v>
      </c>
      <c r="O205">
        <f>$C$6*data_lastRecoveryFile!$C1121/$C$5</f>
        <v>-1.7917888563049853</v>
      </c>
      <c r="P205">
        <f>data_lastRecoveryFile!$F1121*2*PI()/($C$4*$C$3*$C$2)</f>
        <v>-2.7262575219415783</v>
      </c>
      <c r="Q205">
        <f t="shared" si="10"/>
        <v>-32.71509026329894</v>
      </c>
      <c r="R205">
        <f>S$5+(R$5-S$5)*EXP(-TableWmot12[[#This Row],[t]]/T$5)</f>
        <v>-35.260668620342841</v>
      </c>
      <c r="S205">
        <f>ABS(TableWmot12[[#This Row],[Wmot,sim]]-TableWmot12[[#This Row],[Wmot]])</f>
        <v>2.545578357043901</v>
      </c>
      <c r="AA205">
        <f>data_lastRecoveryFile!$A1561-data_lastRecoveryFile!$A$1365</f>
        <v>1.9599999999999991</v>
      </c>
      <c r="AB205">
        <f>$C$6*data_lastRecoveryFile!$C1561/$C$5</f>
        <v>-2.7565982404692084</v>
      </c>
      <c r="AC205">
        <f>data_lastRecoveryFile!$F1561*2*PI()/($C$4*$C$3*$C$2)</f>
        <v>-6.063649058695364</v>
      </c>
      <c r="AD205">
        <f t="shared" si="11"/>
        <v>-72.763788704344364</v>
      </c>
      <c r="AE205">
        <f>AF$5+(AE$5-AF$5)*EXP(-TableWmot13[[#This Row],[t]]/AG$5)</f>
        <v>-70.449759476065282</v>
      </c>
      <c r="AF205">
        <f>ABS(TableWmot13[[#This Row],[Wmot,sim]]-TableWmot13[[#This Row],[Wmot]])</f>
        <v>2.3140292282790824</v>
      </c>
    </row>
    <row r="206" spans="1:32" x14ac:dyDescent="0.3">
      <c r="A206">
        <f>data_lastRecoveryFile!$A544-data_lastRecoveryFile!$A$347</f>
        <v>1.9699999999999998</v>
      </c>
      <c r="B206">
        <f>$C$6*data_lastRecoveryFile!$C544/$C$5</f>
        <v>-2.7565982404692084</v>
      </c>
      <c r="C206">
        <f>data_lastRecoveryFile!$F544*2*PI()/($C$4*$C$3*$C$2)</f>
        <v>-5.9549920862201322</v>
      </c>
      <c r="D206">
        <f t="shared" si="9"/>
        <v>-71.459905034641594</v>
      </c>
      <c r="E206">
        <f>F$5+(E$5-F$5)*EXP(-TableWmot11[[#This Row],[t]]/G$5)</f>
        <v>-70.07431495479878</v>
      </c>
      <c r="F206">
        <f>ABS(TableWmot11[[#This Row],[Wmot,sim]]-TableWmot11[[#This Row],[Wmot]])</f>
        <v>1.3855900798428138</v>
      </c>
      <c r="N206">
        <f>data_lastRecoveryFile!$A1122-data_lastRecoveryFile!$A$925</f>
        <v>1.9699999999999989</v>
      </c>
      <c r="O206">
        <f>$C$6*data_lastRecoveryFile!$C1122/$C$5</f>
        <v>-1.7917888563049853</v>
      </c>
      <c r="P206">
        <f>data_lastRecoveryFile!$F1122*2*PI()/($C$4*$C$3*$C$2)</f>
        <v>-2.7218325774398049</v>
      </c>
      <c r="Q206">
        <f t="shared" si="10"/>
        <v>-32.661990929277657</v>
      </c>
      <c r="R206">
        <f>S$5+(R$5-S$5)*EXP(-TableWmot12[[#This Row],[t]]/T$5)</f>
        <v>-35.260539464798931</v>
      </c>
      <c r="S206">
        <f>ABS(TableWmot12[[#This Row],[Wmot,sim]]-TableWmot12[[#This Row],[Wmot]])</f>
        <v>2.5985485355212745</v>
      </c>
      <c r="AA206">
        <f>data_lastRecoveryFile!$A1562-data_lastRecoveryFile!$A$1365</f>
        <v>1.9699999999999989</v>
      </c>
      <c r="AB206">
        <f>$C$6*data_lastRecoveryFile!$C1562/$C$5</f>
        <v>-2.7565982404692084</v>
      </c>
      <c r="AC206">
        <f>data_lastRecoveryFile!$F1562*2*PI()/($C$4*$C$3*$C$2)</f>
        <v>-6.0990486157322072</v>
      </c>
      <c r="AD206">
        <f t="shared" si="11"/>
        <v>-73.188583388786483</v>
      </c>
      <c r="AE206">
        <f>AF$5+(AE$5-AF$5)*EXP(-TableWmot13[[#This Row],[t]]/AG$5)</f>
        <v>-70.449764013317193</v>
      </c>
      <c r="AF206">
        <f>ABS(TableWmot13[[#This Row],[Wmot,sim]]-TableWmot13[[#This Row],[Wmot]])</f>
        <v>2.7388193754692907</v>
      </c>
    </row>
    <row r="207" spans="1:32" x14ac:dyDescent="0.3">
      <c r="A207">
        <f>data_lastRecoveryFile!$A545-data_lastRecoveryFile!$A$347</f>
        <v>1.9799999999999995</v>
      </c>
      <c r="B207">
        <f>$C$6*data_lastRecoveryFile!$C545/$C$5</f>
        <v>-2.7565982404692084</v>
      </c>
      <c r="C207">
        <f>data_lastRecoveryFile!$F545*2*PI()/($C$4*$C$3*$C$2)</f>
        <v>-5.9495838170818605</v>
      </c>
      <c r="D207">
        <f t="shared" si="9"/>
        <v>-71.395005804982333</v>
      </c>
      <c r="E207">
        <f>F$5+(E$5-F$5)*EXP(-TableWmot11[[#This Row],[t]]/G$5)</f>
        <v>-70.07431501876421</v>
      </c>
      <c r="F207">
        <f>ABS(TableWmot11[[#This Row],[Wmot,sim]]-TableWmot11[[#This Row],[Wmot]])</f>
        <v>1.3206907862181225</v>
      </c>
      <c r="N207">
        <f>data_lastRecoveryFile!$A1123-data_lastRecoveryFile!$A$925</f>
        <v>1.9800000000000004</v>
      </c>
      <c r="O207">
        <f>$C$6*data_lastRecoveryFile!$C1123/$C$5</f>
        <v>-1.7917888563049853</v>
      </c>
      <c r="P207">
        <f>data_lastRecoveryFile!$F1123*2*PI()/($C$4*$C$3*$C$2)</f>
        <v>-2.7100327252646328</v>
      </c>
      <c r="Q207">
        <f t="shared" si="10"/>
        <v>-32.520392703175595</v>
      </c>
      <c r="R207">
        <f>S$5+(R$5-S$5)*EXP(-TableWmot12[[#This Row],[t]]/T$5)</f>
        <v>-35.260416376859695</v>
      </c>
      <c r="S207">
        <f>ABS(TableWmot12[[#This Row],[Wmot,sim]]-TableWmot12[[#This Row],[Wmot]])</f>
        <v>2.7400236736840995</v>
      </c>
      <c r="AA207">
        <f>data_lastRecoveryFile!$A1563-data_lastRecoveryFile!$A$1365</f>
        <v>1.9799999999999986</v>
      </c>
      <c r="AB207">
        <f>$C$6*data_lastRecoveryFile!$C1563/$C$5</f>
        <v>-2.7565982404692084</v>
      </c>
      <c r="AC207">
        <f>data_lastRecoveryFile!$F1563*2*PI()/($C$4*$C$3*$C$2)</f>
        <v>-6.0710239627894742</v>
      </c>
      <c r="AD207">
        <f t="shared" si="11"/>
        <v>-72.852287553473687</v>
      </c>
      <c r="AE207">
        <f>AF$5+(AE$5-AF$5)*EXP(-TableWmot13[[#This Row],[t]]/AG$5)</f>
        <v>-70.449768256720873</v>
      </c>
      <c r="AF207">
        <f>ABS(TableWmot13[[#This Row],[Wmot,sim]]-TableWmot13[[#This Row],[Wmot]])</f>
        <v>2.4025192967528142</v>
      </c>
    </row>
    <row r="208" spans="1:32" x14ac:dyDescent="0.3">
      <c r="A208">
        <f>data_lastRecoveryFile!$A546-data_lastRecoveryFile!$A$347</f>
        <v>1.9900000000000002</v>
      </c>
      <c r="B208">
        <f>$C$6*data_lastRecoveryFile!$C546/$C$5</f>
        <v>-2.7565982404692084</v>
      </c>
      <c r="C208">
        <f>data_lastRecoveryFile!$F546*2*PI()/($C$4*$C$3*$C$2)</f>
        <v>-5.9722002008863235</v>
      </c>
      <c r="D208">
        <f t="shared" si="9"/>
        <v>-71.666402410635882</v>
      </c>
      <c r="E208">
        <f>F$5+(E$5-F$5)*EXP(-TableWmot11[[#This Row],[t]]/G$5)</f>
        <v>-70.074315077247221</v>
      </c>
      <c r="F208">
        <f>ABS(TableWmot11[[#This Row],[Wmot,sim]]-TableWmot11[[#This Row],[Wmot]])</f>
        <v>1.5920873333886618</v>
      </c>
      <c r="N208">
        <f>data_lastRecoveryFile!$A1124-data_lastRecoveryFile!$A$925</f>
        <v>1.9900000000000002</v>
      </c>
      <c r="O208">
        <f>$C$6*data_lastRecoveryFile!$C1124/$C$5</f>
        <v>-1.7917888563049853</v>
      </c>
      <c r="P208">
        <f>data_lastRecoveryFile!$F1124*2*PI()/($C$4*$C$3*$C$2)</f>
        <v>-2.7011828362610855</v>
      </c>
      <c r="Q208">
        <f t="shared" si="10"/>
        <v>-32.414194035133022</v>
      </c>
      <c r="R208">
        <f>S$5+(R$5-S$5)*EXP(-TableWmot12[[#This Row],[t]]/T$5)</f>
        <v>-35.260299071474826</v>
      </c>
      <c r="S208">
        <f>ABS(TableWmot12[[#This Row],[Wmot,sim]]-TableWmot12[[#This Row],[Wmot]])</f>
        <v>2.8461050363418039</v>
      </c>
      <c r="AA208">
        <f>data_lastRecoveryFile!$A1564-data_lastRecoveryFile!$A$1365</f>
        <v>1.9899999999999984</v>
      </c>
      <c r="AB208">
        <f>$C$6*data_lastRecoveryFile!$C1564/$C$5</f>
        <v>-2.7565982404692084</v>
      </c>
      <c r="AC208">
        <f>data_lastRecoveryFile!$F1564*2*PI()/($C$4*$C$3*$C$2)</f>
        <v>-6.0385743684129283</v>
      </c>
      <c r="AD208">
        <f t="shared" si="11"/>
        <v>-72.462892420955143</v>
      </c>
      <c r="AE208">
        <f>AF$5+(AE$5-AF$5)*EXP(-TableWmot13[[#This Row],[t]]/AG$5)</f>
        <v>-70.449772225306958</v>
      </c>
      <c r="AF208">
        <f>ABS(TableWmot13[[#This Row],[Wmot,sim]]-TableWmot13[[#This Row],[Wmot]])</f>
        <v>2.0131201956481846</v>
      </c>
    </row>
    <row r="209" spans="1:32" x14ac:dyDescent="0.3">
      <c r="A209">
        <f>data_lastRecoveryFile!$A547-data_lastRecoveryFile!$A$347</f>
        <v>2</v>
      </c>
      <c r="B209">
        <f>$C$6*data_lastRecoveryFile!$C547/$C$5</f>
        <v>-2.7565982404692084</v>
      </c>
      <c r="C209">
        <f>data_lastRecoveryFile!$F547*2*PI()/($C$4*$C$3*$C$2)</f>
        <v>-5.9884249980745956</v>
      </c>
      <c r="D209">
        <f t="shared" si="9"/>
        <v>-71.861099976895147</v>
      </c>
      <c r="E209">
        <f>F$5+(E$5-F$5)*EXP(-TableWmot11[[#This Row],[t]]/G$5)</f>
        <v>-70.074315130717679</v>
      </c>
      <c r="F209">
        <f>ABS(TableWmot11[[#This Row],[Wmot,sim]]-TableWmot11[[#This Row],[Wmot]])</f>
        <v>1.7867848461774685</v>
      </c>
      <c r="N209">
        <f>data_lastRecoveryFile!$A1125-data_lastRecoveryFile!$A$925</f>
        <v>2</v>
      </c>
      <c r="O209">
        <f>$C$6*data_lastRecoveryFile!$C1125/$C$5</f>
        <v>-1.7917888563049853</v>
      </c>
      <c r="P209">
        <f>data_lastRecoveryFile!$F1125*2*PI()/($C$4*$C$3*$C$2)</f>
        <v>-2.7026578175912346</v>
      </c>
      <c r="Q209">
        <f t="shared" si="10"/>
        <v>-32.431893811094817</v>
      </c>
      <c r="R209">
        <f>S$5+(R$5-S$5)*EXP(-TableWmot12[[#This Row],[t]]/T$5)</f>
        <v>-35.260187276985427</v>
      </c>
      <c r="S209">
        <f>ABS(TableWmot12[[#This Row],[Wmot,sim]]-TableWmot12[[#This Row],[Wmot]])</f>
        <v>2.82829346589061</v>
      </c>
      <c r="AA209">
        <f>data_lastRecoveryFile!$A1565-data_lastRecoveryFile!$A$1365</f>
        <v>2</v>
      </c>
      <c r="AB209">
        <f>$C$6*data_lastRecoveryFile!$C1565/$C$5</f>
        <v>-2.7565982404692084</v>
      </c>
      <c r="AC209">
        <f>data_lastRecoveryFile!$F1565*2*PI()/($C$4*$C$3*$C$2)</f>
        <v>-6.0390660297085237</v>
      </c>
      <c r="AD209">
        <f t="shared" si="11"/>
        <v>-72.468792356502291</v>
      </c>
      <c r="AE209">
        <f>AF$5+(AE$5-AF$5)*EXP(-TableWmot13[[#This Row],[t]]/AG$5)</f>
        <v>-70.449775936873593</v>
      </c>
      <c r="AF209">
        <f>ABS(TableWmot13[[#This Row],[Wmot,sim]]-TableWmot13[[#This Row],[Wmot]])</f>
        <v>2.0190164196286986</v>
      </c>
    </row>
    <row r="210" spans="1:32" x14ac:dyDescent="0.3">
      <c r="A210">
        <f>data_lastRecoveryFile!$A548-data_lastRecoveryFile!$A$347</f>
        <v>2.0099999999999998</v>
      </c>
      <c r="B210">
        <f>$C$6*data_lastRecoveryFile!$C548/$C$5</f>
        <v>-2.7565982404692084</v>
      </c>
      <c r="C210">
        <f>data_lastRecoveryFile!$F548*2*PI()/($C$4*$C$3*$C$2)</f>
        <v>-5.9903916432569746</v>
      </c>
      <c r="D210">
        <f t="shared" si="9"/>
        <v>-71.884699719083699</v>
      </c>
      <c r="E210">
        <f>F$5+(E$5-F$5)*EXP(-TableWmot11[[#This Row],[t]]/G$5)</f>
        <v>-70.074315179605236</v>
      </c>
      <c r="F210">
        <f>ABS(TableWmot11[[#This Row],[Wmot,sim]]-TableWmot11[[#This Row],[Wmot]])</f>
        <v>1.8103845394784628</v>
      </c>
      <c r="N210">
        <f>data_lastRecoveryFile!$A1126-data_lastRecoveryFile!$A$925</f>
        <v>2.0099999999999998</v>
      </c>
      <c r="O210">
        <f>$C$6*data_lastRecoveryFile!$C1126/$C$5</f>
        <v>-1.7917888563049853</v>
      </c>
      <c r="P210">
        <f>data_lastRecoveryFile!$F1126*2*PI()/($C$4*$C$3*$C$2)</f>
        <v>-2.7360907320023342</v>
      </c>
      <c r="Q210">
        <f t="shared" si="10"/>
        <v>-32.833088784028007</v>
      </c>
      <c r="R210">
        <f>S$5+(R$5-S$5)*EXP(-TableWmot12[[#This Row],[t]]/T$5)</f>
        <v>-35.260080734494849</v>
      </c>
      <c r="S210">
        <f>ABS(TableWmot12[[#This Row],[Wmot,sim]]-TableWmot12[[#This Row],[Wmot]])</f>
        <v>2.4269919504668422</v>
      </c>
      <c r="AA210">
        <f>data_lastRecoveryFile!$A1566-data_lastRecoveryFile!$A$1365</f>
        <v>2.0099999999999998</v>
      </c>
      <c r="AB210">
        <f>$C$6*data_lastRecoveryFile!$C1566/$C$5</f>
        <v>-2.7565982404692084</v>
      </c>
      <c r="AC210">
        <f>data_lastRecoveryFile!$F1566*2*PI()/($C$4*$C$3*$C$2)</f>
        <v>-6.0715156240850687</v>
      </c>
      <c r="AD210">
        <f t="shared" si="11"/>
        <v>-72.858187489020821</v>
      </c>
      <c r="AE210">
        <f>AF$5+(AE$5-AF$5)*EXP(-TableWmot13[[#This Row],[t]]/AG$5)</f>
        <v>-70.449779408066263</v>
      </c>
      <c r="AF210">
        <f>ABS(TableWmot13[[#This Row],[Wmot,sim]]-TableWmot13[[#This Row],[Wmot]])</f>
        <v>2.4084080809545583</v>
      </c>
    </row>
    <row r="211" spans="1:32" x14ac:dyDescent="0.3">
      <c r="A211">
        <f>data_lastRecoveryFile!$A549-data_lastRecoveryFile!$A$347</f>
        <v>2.0199999999999996</v>
      </c>
      <c r="B211">
        <f>$C$6*data_lastRecoveryFile!$C549/$C$5</f>
        <v>-2.7565982404692084</v>
      </c>
      <c r="C211">
        <f>data_lastRecoveryFile!$F549*2*PI()/($C$4*$C$3*$C$2)</f>
        <v>-5.9761334861378108</v>
      </c>
      <c r="D211">
        <f t="shared" si="9"/>
        <v>-71.713601833653726</v>
      </c>
      <c r="E211">
        <f>F$5+(E$5-F$5)*EXP(-TableWmot11[[#This Row],[t]]/G$5)</f>
        <v>-70.074315224302666</v>
      </c>
      <c r="F211">
        <f>ABS(TableWmot11[[#This Row],[Wmot,sim]]-TableWmot11[[#This Row],[Wmot]])</f>
        <v>1.6392866093510605</v>
      </c>
      <c r="N211">
        <f>data_lastRecoveryFile!$A1127-data_lastRecoveryFile!$A$925</f>
        <v>2.0199999999999996</v>
      </c>
      <c r="O211">
        <f>$C$6*data_lastRecoveryFile!$C1127/$C$5</f>
        <v>-1.7917888563049853</v>
      </c>
      <c r="P211">
        <f>data_lastRecoveryFile!$F1127*2*PI()/($C$4*$C$3*$C$2)</f>
        <v>-2.8000065981642361</v>
      </c>
      <c r="Q211">
        <f t="shared" si="10"/>
        <v>-33.600079177970834</v>
      </c>
      <c r="R211">
        <f>S$5+(R$5-S$5)*EXP(-TableWmot12[[#This Row],[t]]/T$5)</f>
        <v>-35.259979197269203</v>
      </c>
      <c r="S211">
        <f>ABS(TableWmot12[[#This Row],[Wmot,sim]]-TableWmot12[[#This Row],[Wmot]])</f>
        <v>1.6599000192983695</v>
      </c>
      <c r="AA211">
        <f>data_lastRecoveryFile!$A1567-data_lastRecoveryFile!$A$1365</f>
        <v>2.0199999999999996</v>
      </c>
      <c r="AB211">
        <f>$C$6*data_lastRecoveryFile!$C1567/$C$5</f>
        <v>-2.7565982404692084</v>
      </c>
      <c r="AC211">
        <f>data_lastRecoveryFile!$F1567*2*PI()/($C$4*$C$3*$C$2)</f>
        <v>-6.0936403465939373</v>
      </c>
      <c r="AD211">
        <f t="shared" si="11"/>
        <v>-73.123684159127251</v>
      </c>
      <c r="AE211">
        <f>AF$5+(AE$5-AF$5)*EXP(-TableWmot13[[#This Row],[t]]/AG$5)</f>
        <v>-70.449782654452392</v>
      </c>
      <c r="AF211">
        <f>ABS(TableWmot13[[#This Row],[Wmot,sim]]-TableWmot13[[#This Row],[Wmot]])</f>
        <v>2.6739015046748591</v>
      </c>
    </row>
    <row r="212" spans="1:32" x14ac:dyDescent="0.3">
      <c r="A212">
        <f>data_lastRecoveryFile!$A550-data_lastRecoveryFile!$A$347</f>
        <v>2.0300000000000002</v>
      </c>
      <c r="B212">
        <f>$C$6*data_lastRecoveryFile!$C550/$C$5</f>
        <v>-2.7565982404692084</v>
      </c>
      <c r="C212">
        <f>data_lastRecoveryFile!$F550*2*PI()/($C$4*$C$3*$C$2)</f>
        <v>-5.961875329018647</v>
      </c>
      <c r="D212">
        <f t="shared" si="9"/>
        <v>-71.542503948223768</v>
      </c>
      <c r="E212">
        <f>F$5+(E$5-F$5)*EXP(-TableWmot11[[#This Row],[t]]/G$5)</f>
        <v>-70.074315265169119</v>
      </c>
      <c r="F212">
        <f>ABS(TableWmot11[[#This Row],[Wmot,sim]]-TableWmot11[[#This Row],[Wmot]])</f>
        <v>1.4681886830546489</v>
      </c>
      <c r="N212">
        <f>data_lastRecoveryFile!$A1128-data_lastRecoveryFile!$A$925</f>
        <v>2.0299999999999994</v>
      </c>
      <c r="O212">
        <f>$C$6*data_lastRecoveryFile!$C1128/$C$5</f>
        <v>-1.7917888563049853</v>
      </c>
      <c r="P212">
        <f>data_lastRecoveryFile!$F1128*2*PI()/($C$4*$C$3*$C$2)</f>
        <v>-2.8614641619387804</v>
      </c>
      <c r="Q212">
        <f t="shared" si="10"/>
        <v>-34.337569943265365</v>
      </c>
      <c r="R212">
        <f>S$5+(R$5-S$5)*EXP(-TableWmot12[[#This Row],[t]]/T$5)</f>
        <v>-35.259882430165881</v>
      </c>
      <c r="S212">
        <f>ABS(TableWmot12[[#This Row],[Wmot,sim]]-TableWmot12[[#This Row],[Wmot]])</f>
        <v>0.92231248690051615</v>
      </c>
      <c r="AA212">
        <f>data_lastRecoveryFile!$A1568-data_lastRecoveryFile!$A$1365</f>
        <v>2.0299999999999994</v>
      </c>
      <c r="AB212">
        <f>$C$6*data_lastRecoveryFile!$C1568/$C$5</f>
        <v>-2.7565982404692084</v>
      </c>
      <c r="AC212">
        <f>data_lastRecoveryFile!$F1568*2*PI()/($C$4*$C$3*$C$2)</f>
        <v>-6.0469326002114965</v>
      </c>
      <c r="AD212">
        <f t="shared" si="11"/>
        <v>-72.563191202537951</v>
      </c>
      <c r="AE212">
        <f>AF$5+(AE$5-AF$5)*EXP(-TableWmot13[[#This Row],[t]]/AG$5)</f>
        <v>-70.44978569059127</v>
      </c>
      <c r="AF212">
        <f>ABS(TableWmot13[[#This Row],[Wmot,sim]]-TableWmot13[[#This Row],[Wmot]])</f>
        <v>2.1134055119466808</v>
      </c>
    </row>
    <row r="213" spans="1:32" x14ac:dyDescent="0.3">
      <c r="A213">
        <f>data_lastRecoveryFile!$A551-data_lastRecoveryFile!$A$347</f>
        <v>2.04</v>
      </c>
      <c r="B213">
        <f>$C$6*data_lastRecoveryFile!$C551/$C$5</f>
        <v>-2.7565982404692084</v>
      </c>
      <c r="C213">
        <f>data_lastRecoveryFile!$F551*2*PI()/($C$4*$C$3*$C$2)</f>
        <v>-5.9702335608172152</v>
      </c>
      <c r="D213">
        <f t="shared" si="9"/>
        <v>-71.64280272980659</v>
      </c>
      <c r="E213">
        <f>F$5+(E$5-F$5)*EXP(-TableWmot11[[#This Row],[t]]/G$5)</f>
        <v>-70.074315302532924</v>
      </c>
      <c r="F213">
        <f>ABS(TableWmot11[[#This Row],[Wmot,sim]]-TableWmot11[[#This Row],[Wmot]])</f>
        <v>1.5684874272736664</v>
      </c>
      <c r="N213">
        <f>data_lastRecoveryFile!$A1129-data_lastRecoveryFile!$A$925</f>
        <v>2.0399999999999991</v>
      </c>
      <c r="O213">
        <f>$C$6*data_lastRecoveryFile!$C1129/$C$5</f>
        <v>-1.7917888563049853</v>
      </c>
      <c r="P213">
        <f>data_lastRecoveryFile!$F1129*2*PI()/($C$4*$C$3*$C$2)</f>
        <v>-2.9170217993700756</v>
      </c>
      <c r="Q213">
        <f t="shared" si="10"/>
        <v>-35.004261592440905</v>
      </c>
      <c r="R213">
        <f>S$5+(R$5-S$5)*EXP(-TableWmot12[[#This Row],[t]]/T$5)</f>
        <v>-35.259790209089083</v>
      </c>
      <c r="S213">
        <f>ABS(TableWmot12[[#This Row],[Wmot,sim]]-TableWmot12[[#This Row],[Wmot]])</f>
        <v>0.25552861664817783</v>
      </c>
      <c r="AA213">
        <f>data_lastRecoveryFile!$A1569-data_lastRecoveryFile!$A$1365</f>
        <v>2.0399999999999991</v>
      </c>
      <c r="AB213">
        <f>$C$6*data_lastRecoveryFile!$C1569/$C$5</f>
        <v>-2.7565982404692084</v>
      </c>
      <c r="AC213">
        <f>data_lastRecoveryFile!$F1569*2*PI()/($C$4*$C$3*$C$2)</f>
        <v>-5.9849833741187037</v>
      </c>
      <c r="AD213">
        <f t="shared" si="11"/>
        <v>-71.819800489424438</v>
      </c>
      <c r="AE213">
        <f>AF$5+(AE$5-AF$5)*EXP(-TableWmot13[[#This Row],[t]]/AG$5)</f>
        <v>-70.449788530099227</v>
      </c>
      <c r="AF213">
        <f>ABS(TableWmot13[[#This Row],[Wmot,sim]]-TableWmot13[[#This Row],[Wmot]])</f>
        <v>1.3700119593252111</v>
      </c>
    </row>
    <row r="214" spans="1:32" x14ac:dyDescent="0.3">
      <c r="A214">
        <f>data_lastRecoveryFile!$A552-data_lastRecoveryFile!$A$347</f>
        <v>2.0499999999999998</v>
      </c>
      <c r="B214">
        <f>$C$6*data_lastRecoveryFile!$C552/$C$5</f>
        <v>-2.7565982404692084</v>
      </c>
      <c r="C214">
        <f>data_lastRecoveryFile!$F552*2*PI()/($C$4*$C$3*$C$2)</f>
        <v>-5.9805584326848926</v>
      </c>
      <c r="D214">
        <f t="shared" si="9"/>
        <v>-71.766701192218704</v>
      </c>
      <c r="E214">
        <f>F$5+(E$5-F$5)*EXP(-TableWmot11[[#This Row],[t]]/G$5)</f>
        <v>-70.074315336694312</v>
      </c>
      <c r="F214">
        <f>ABS(TableWmot11[[#This Row],[Wmot,sim]]-TableWmot11[[#This Row],[Wmot]])</f>
        <v>1.6923858555243925</v>
      </c>
      <c r="N214">
        <f>data_lastRecoveryFile!$A1130-data_lastRecoveryFile!$A$925</f>
        <v>2.0499999999999989</v>
      </c>
      <c r="O214">
        <f>$C$6*data_lastRecoveryFile!$C1130/$C$5</f>
        <v>-1.7917888563049853</v>
      </c>
      <c r="P214">
        <f>data_lastRecoveryFile!$F1130*2*PI()/($C$4*$C$3*$C$2)</f>
        <v>-2.9529130166798594</v>
      </c>
      <c r="Q214">
        <f t="shared" si="10"/>
        <v>-35.434956200158311</v>
      </c>
      <c r="R214">
        <f>S$5+(R$5-S$5)*EXP(-TableWmot12[[#This Row],[t]]/T$5)</f>
        <v>-35.259702320470801</v>
      </c>
      <c r="S214">
        <f>ABS(TableWmot12[[#This Row],[Wmot,sim]]-TableWmot12[[#This Row],[Wmot]])</f>
        <v>0.17525387968751005</v>
      </c>
      <c r="AA214">
        <f>data_lastRecoveryFile!$A1570-data_lastRecoveryFile!$A$1365</f>
        <v>2.0499999999999989</v>
      </c>
      <c r="AB214">
        <f>$C$6*data_lastRecoveryFile!$C1570/$C$5</f>
        <v>-2.7565982404692084</v>
      </c>
      <c r="AC214">
        <f>data_lastRecoveryFile!$F1570*2*PI()/($C$4*$C$3*$C$2)</f>
        <v>-5.9726918621819181</v>
      </c>
      <c r="AD214">
        <f t="shared" si="11"/>
        <v>-71.672302346183017</v>
      </c>
      <c r="AE214">
        <f>AF$5+(AE$5-AF$5)*EXP(-TableWmot13[[#This Row],[t]]/AG$5)</f>
        <v>-70.449791185710751</v>
      </c>
      <c r="AF214">
        <f>ABS(TableWmot13[[#This Row],[Wmot,sim]]-TableWmot13[[#This Row],[Wmot]])</f>
        <v>1.2225111604722656</v>
      </c>
    </row>
    <row r="215" spans="1:32" x14ac:dyDescent="0.3">
      <c r="A215">
        <f>data_lastRecoveryFile!$A553-data_lastRecoveryFile!$A$347</f>
        <v>2.0599999999999996</v>
      </c>
      <c r="B215">
        <f>$C$6*data_lastRecoveryFile!$C553/$C$5</f>
        <v>-2.7565982404692084</v>
      </c>
      <c r="C215">
        <f>data_lastRecoveryFile!$F553*2*PI()/($C$4*$C$3*$C$2)</f>
        <v>-5.9318840411200737</v>
      </c>
      <c r="D215">
        <f t="shared" si="9"/>
        <v>-71.182608493440881</v>
      </c>
      <c r="E215">
        <f>F$5+(E$5-F$5)*EXP(-TableWmot11[[#This Row],[t]]/G$5)</f>
        <v>-70.074315367927753</v>
      </c>
      <c r="F215">
        <f>ABS(TableWmot11[[#This Row],[Wmot,sim]]-TableWmot11[[#This Row],[Wmot]])</f>
        <v>1.1082931255131285</v>
      </c>
      <c r="N215">
        <f>data_lastRecoveryFile!$A1131-data_lastRecoveryFile!$A$925</f>
        <v>2.0599999999999987</v>
      </c>
      <c r="O215">
        <f>$C$6*data_lastRecoveryFile!$C1131/$C$5</f>
        <v>-1.7917888563049853</v>
      </c>
      <c r="P215">
        <f>data_lastRecoveryFile!$F1131*2*PI()/($C$4*$C$3*$C$2)</f>
        <v>-2.9696294741410729</v>
      </c>
      <c r="Q215">
        <f t="shared" si="10"/>
        <v>-35.635553689692877</v>
      </c>
      <c r="R215">
        <f>S$5+(R$5-S$5)*EXP(-TableWmot12[[#This Row],[t]]/T$5)</f>
        <v>-35.259618560776254</v>
      </c>
      <c r="S215">
        <f>ABS(TableWmot12[[#This Row],[Wmot,sim]]-TableWmot12[[#This Row],[Wmot]])</f>
        <v>0.37593512891662328</v>
      </c>
      <c r="AA215">
        <f>data_lastRecoveryFile!$A1571-data_lastRecoveryFile!$A$1365</f>
        <v>2.0599999999999987</v>
      </c>
      <c r="AB215">
        <f>$C$6*data_lastRecoveryFile!$C1571/$C$5</f>
        <v>-2.7565982404692084</v>
      </c>
      <c r="AC215">
        <f>data_lastRecoveryFile!$F1571*2*PI()/($C$4*$C$3*$C$2)</f>
        <v>-5.9323757024156683</v>
      </c>
      <c r="AD215">
        <f t="shared" si="11"/>
        <v>-71.188508428988015</v>
      </c>
      <c r="AE215">
        <f>AF$5+(AE$5-AF$5)*EXP(-TableWmot13[[#This Row],[t]]/AG$5)</f>
        <v>-70.449793669335648</v>
      </c>
      <c r="AF215">
        <f>ABS(TableWmot13[[#This Row],[Wmot,sim]]-TableWmot13[[#This Row],[Wmot]])</f>
        <v>0.73871475965236755</v>
      </c>
    </row>
    <row r="216" spans="1:32" x14ac:dyDescent="0.3">
      <c r="A216">
        <f>data_lastRecoveryFile!$A554-data_lastRecoveryFile!$A$347</f>
        <v>2.0699999999999994</v>
      </c>
      <c r="B216">
        <f>$C$6*data_lastRecoveryFile!$C554/$C$5</f>
        <v>-2.7565982404692084</v>
      </c>
      <c r="C216">
        <f>data_lastRecoveryFile!$F554*2*PI()/($C$4*$C$3*$C$2)</f>
        <v>-5.8330602792169239</v>
      </c>
      <c r="D216">
        <f t="shared" si="9"/>
        <v>-69.996723350603091</v>
      </c>
      <c r="E216">
        <f>F$5+(E$5-F$5)*EXP(-TableWmot11[[#This Row],[t]]/G$5)</f>
        <v>-70.074315396484195</v>
      </c>
      <c r="F216">
        <f>ABS(TableWmot11[[#This Row],[Wmot,sim]]-TableWmot11[[#This Row],[Wmot]])</f>
        <v>7.7592045881104355E-2</v>
      </c>
      <c r="N216">
        <f>data_lastRecoveryFile!$A1132-data_lastRecoveryFile!$A$925</f>
        <v>2.0700000000000003</v>
      </c>
      <c r="O216">
        <f>$C$6*data_lastRecoveryFile!$C1132/$C$5</f>
        <v>-1.7917888563049853</v>
      </c>
      <c r="P216">
        <f>data_lastRecoveryFile!$F1132*2*PI()/($C$4*$C$3*$C$2)</f>
        <v>-2.9784793631446203</v>
      </c>
      <c r="Q216">
        <f t="shared" si="10"/>
        <v>-35.741752357735443</v>
      </c>
      <c r="R216">
        <f>S$5+(R$5-S$5)*EXP(-TableWmot12[[#This Row],[t]]/T$5)</f>
        <v>-35.259538736032525</v>
      </c>
      <c r="S216">
        <f>ABS(TableWmot12[[#This Row],[Wmot,sim]]-TableWmot12[[#This Row],[Wmot]])</f>
        <v>0.48221362170291826</v>
      </c>
      <c r="AA216">
        <f>data_lastRecoveryFile!$A1572-data_lastRecoveryFile!$A$1365</f>
        <v>2.0699999999999985</v>
      </c>
      <c r="AB216">
        <f>$C$6*data_lastRecoveryFile!$C1572/$C$5</f>
        <v>-2.7565982404692084</v>
      </c>
      <c r="AC216">
        <f>data_lastRecoveryFile!$F1572*2*PI()/($C$4*$C$3*$C$2)</f>
        <v>-5.8959928227876359</v>
      </c>
      <c r="AD216">
        <f t="shared" si="11"/>
        <v>-70.751913873451628</v>
      </c>
      <c r="AE216">
        <f>AF$5+(AE$5-AF$5)*EXP(-TableWmot13[[#This Row],[t]]/AG$5)</f>
        <v>-70.449795992112328</v>
      </c>
      <c r="AF216">
        <f>ABS(TableWmot13[[#This Row],[Wmot,sim]]-TableWmot13[[#This Row],[Wmot]])</f>
        <v>0.30211788133929929</v>
      </c>
    </row>
    <row r="217" spans="1:32" x14ac:dyDescent="0.3">
      <c r="A217">
        <f>data_lastRecoveryFile!$A555-data_lastRecoveryFile!$A$347</f>
        <v>2.08</v>
      </c>
      <c r="B217">
        <f>$C$6*data_lastRecoveryFile!$C555/$C$5</f>
        <v>-2.7565982404692084</v>
      </c>
      <c r="C217">
        <f>data_lastRecoveryFile!$F555*2*PI()/($C$4*$C$3*$C$2)</f>
        <v>-5.7352198347916934</v>
      </c>
      <c r="D217">
        <f t="shared" si="9"/>
        <v>-68.822638017500324</v>
      </c>
      <c r="E217">
        <f>F$5+(E$5-F$5)*EXP(-TableWmot11[[#This Row],[t]]/G$5)</f>
        <v>-70.074315422593088</v>
      </c>
      <c r="F217">
        <f>ABS(TableWmot11[[#This Row],[Wmot,sim]]-TableWmot11[[#This Row],[Wmot]])</f>
        <v>1.2516774050927637</v>
      </c>
      <c r="N217">
        <f>data_lastRecoveryFile!$A1133-data_lastRecoveryFile!$A$925</f>
        <v>2.08</v>
      </c>
      <c r="O217">
        <f>$C$6*data_lastRecoveryFile!$C1133/$C$5</f>
        <v>-1.7917888563049853</v>
      </c>
      <c r="P217">
        <f>data_lastRecoveryFile!$F1133*2*PI()/($C$4*$C$3*$C$2)</f>
        <v>-2.9814293263162446</v>
      </c>
      <c r="Q217">
        <f t="shared" si="10"/>
        <v>-35.777151915794931</v>
      </c>
      <c r="R217">
        <f>S$5+(R$5-S$5)*EXP(-TableWmot12[[#This Row],[t]]/T$5)</f>
        <v>-35.259462661379374</v>
      </c>
      <c r="S217">
        <f>ABS(TableWmot12[[#This Row],[Wmot,sim]]-TableWmot12[[#This Row],[Wmot]])</f>
        <v>0.5176892544155578</v>
      </c>
      <c r="AA217">
        <f>data_lastRecoveryFile!$A1573-data_lastRecoveryFile!$A$1365</f>
        <v>2.08</v>
      </c>
      <c r="AB217">
        <f>$C$6*data_lastRecoveryFile!$C1573/$C$5</f>
        <v>-2.7565982404692084</v>
      </c>
      <c r="AC217">
        <f>data_lastRecoveryFile!$F1573*2*PI()/($C$4*$C$3*$C$2)</f>
        <v>-5.8497767377007905</v>
      </c>
      <c r="AD217">
        <f t="shared" si="11"/>
        <v>-70.19732085240949</v>
      </c>
      <c r="AE217">
        <f>AF$5+(AE$5-AF$5)*EXP(-TableWmot13[[#This Row],[t]]/AG$5)</f>
        <v>-70.449798164457917</v>
      </c>
      <c r="AF217">
        <f>ABS(TableWmot13[[#This Row],[Wmot,sim]]-TableWmot13[[#This Row],[Wmot]])</f>
        <v>0.25247731204842694</v>
      </c>
    </row>
    <row r="218" spans="1:32" x14ac:dyDescent="0.3">
      <c r="A218">
        <f>data_lastRecoveryFile!$A556-data_lastRecoveryFile!$A$347</f>
        <v>2.09</v>
      </c>
      <c r="B218">
        <f>$C$6*data_lastRecoveryFile!$C556/$C$5</f>
        <v>-2.7565982404692084</v>
      </c>
      <c r="C218">
        <f>data_lastRecoveryFile!$F556*2*PI()/($C$4*$C$3*$C$2)</f>
        <v>-5.6477042673474092</v>
      </c>
      <c r="D218">
        <f t="shared" si="9"/>
        <v>-67.772451208168917</v>
      </c>
      <c r="E218">
        <f>F$5+(E$5-F$5)*EXP(-TableWmot11[[#This Row],[t]]/G$5)</f>
        <v>-70.074315446464198</v>
      </c>
      <c r="F218">
        <f>ABS(TableWmot11[[#This Row],[Wmot,sim]]-TableWmot11[[#This Row],[Wmot]])</f>
        <v>2.3018642382952805</v>
      </c>
      <c r="N218">
        <f>data_lastRecoveryFile!$A1134-data_lastRecoveryFile!$A$925</f>
        <v>2.09</v>
      </c>
      <c r="O218">
        <f>$C$6*data_lastRecoveryFile!$C1134/$C$5</f>
        <v>-1.7917888563049853</v>
      </c>
      <c r="P218">
        <f>data_lastRecoveryFile!$F1134*2*PI()/($C$4*$C$3*$C$2)</f>
        <v>-2.980937665531977</v>
      </c>
      <c r="Q218">
        <f t="shared" si="10"/>
        <v>-35.771251986383724</v>
      </c>
      <c r="R218">
        <f>S$5+(R$5-S$5)*EXP(-TableWmot12[[#This Row],[t]]/T$5)</f>
        <v>-35.259390160641104</v>
      </c>
      <c r="S218">
        <f>ABS(TableWmot12[[#This Row],[Wmot,sim]]-TableWmot12[[#This Row],[Wmot]])</f>
        <v>0.51186182574262062</v>
      </c>
      <c r="AA218">
        <f>data_lastRecoveryFile!$A1574-data_lastRecoveryFile!$A$1365</f>
        <v>2.09</v>
      </c>
      <c r="AB218">
        <f>$C$6*data_lastRecoveryFile!$C1574/$C$5</f>
        <v>-2.7565982404692084</v>
      </c>
      <c r="AC218">
        <f>data_lastRecoveryFile!$F1574*2*PI()/($C$4*$C$3*$C$2)</f>
        <v>-5.7489863306152627</v>
      </c>
      <c r="AD218">
        <f t="shared" si="11"/>
        <v>-68.987835967383148</v>
      </c>
      <c r="AE218">
        <f>AF$5+(AE$5-AF$5)*EXP(-TableWmot13[[#This Row],[t]]/AG$5)</f>
        <v>-70.44980019611485</v>
      </c>
      <c r="AF218">
        <f>ABS(TableWmot13[[#This Row],[Wmot,sim]]-TableWmot13[[#This Row],[Wmot]])</f>
        <v>1.4619642287317021</v>
      </c>
    </row>
    <row r="219" spans="1:32" x14ac:dyDescent="0.3">
      <c r="A219">
        <f>data_lastRecoveryFile!$A557-data_lastRecoveryFile!$A$347</f>
        <v>2.0999999999999996</v>
      </c>
      <c r="B219">
        <f>$C$6*data_lastRecoveryFile!$C557/$C$5</f>
        <v>-2.7565982404692084</v>
      </c>
      <c r="C219">
        <f>data_lastRecoveryFile!$F557*2*PI()/($C$4*$C$3*$C$2)</f>
        <v>-5.6059131236943758</v>
      </c>
      <c r="D219">
        <f t="shared" si="9"/>
        <v>-67.270957484332513</v>
      </c>
      <c r="E219">
        <f>F$5+(E$5-F$5)*EXP(-TableWmot11[[#This Row],[t]]/G$5)</f>
        <v>-70.074315468289342</v>
      </c>
      <c r="F219">
        <f>ABS(TableWmot11[[#This Row],[Wmot,sim]]-TableWmot11[[#This Row],[Wmot]])</f>
        <v>2.803357983956829</v>
      </c>
      <c r="N219">
        <f>data_lastRecoveryFile!$A1135-data_lastRecoveryFile!$A$925</f>
        <v>2.0999999999999996</v>
      </c>
      <c r="O219">
        <f>$C$6*data_lastRecoveryFile!$C1135/$C$5</f>
        <v>-1.7917888563049853</v>
      </c>
      <c r="P219">
        <f>data_lastRecoveryFile!$F1135*2*PI()/($C$4*$C$3*$C$2)</f>
        <v>-2.980937665531977</v>
      </c>
      <c r="Q219">
        <f t="shared" si="10"/>
        <v>-35.771251986383724</v>
      </c>
      <c r="R219">
        <f>S$5+(R$5-S$5)*EXP(-TableWmot12[[#This Row],[t]]/T$5)</f>
        <v>-35.259321065918598</v>
      </c>
      <c r="S219">
        <f>ABS(TableWmot12[[#This Row],[Wmot,sim]]-TableWmot12[[#This Row],[Wmot]])</f>
        <v>0.51193092046512589</v>
      </c>
      <c r="AA219">
        <f>data_lastRecoveryFile!$A1575-data_lastRecoveryFile!$A$1365</f>
        <v>2.0999999999999996</v>
      </c>
      <c r="AB219">
        <f>$C$6*data_lastRecoveryFile!$C1575/$C$5</f>
        <v>-2.7565982404692084</v>
      </c>
      <c r="AC219">
        <f>data_lastRecoveryFile!$F1575*2*PI()/($C$4*$C$3*$C$2)</f>
        <v>-5.6929370349563344</v>
      </c>
      <c r="AD219">
        <f t="shared" si="11"/>
        <v>-68.315244419476016</v>
      </c>
      <c r="AE219">
        <f>AF$5+(AE$5-AF$5)*EXP(-TableWmot13[[#This Row],[t]]/AG$5)</f>
        <v>-70.449802096194603</v>
      </c>
      <c r="AF219">
        <f>ABS(TableWmot13[[#This Row],[Wmot,sim]]-TableWmot13[[#This Row],[Wmot]])</f>
        <v>2.1345576767185861</v>
      </c>
    </row>
    <row r="220" spans="1:32" x14ac:dyDescent="0.3">
      <c r="A220">
        <f>data_lastRecoveryFile!$A558-data_lastRecoveryFile!$A$347</f>
        <v>2.1099999999999994</v>
      </c>
      <c r="B220">
        <f>$C$6*data_lastRecoveryFile!$C558/$C$5</f>
        <v>-2.7565982404692084</v>
      </c>
      <c r="C220">
        <f>data_lastRecoveryFile!$F558*2*PI()/($C$4*$C$3*$C$2)</f>
        <v>-5.5872300251413991</v>
      </c>
      <c r="D220">
        <f t="shared" si="9"/>
        <v>-67.046760301696793</v>
      </c>
      <c r="E220">
        <f>F$5+(E$5-F$5)*EXP(-TableWmot11[[#This Row],[t]]/G$5)</f>
        <v>-70.074315488243869</v>
      </c>
      <c r="F220">
        <f>ABS(TableWmot11[[#This Row],[Wmot,sim]]-TableWmot11[[#This Row],[Wmot]])</f>
        <v>3.027555186547076</v>
      </c>
      <c r="N220">
        <f>data_lastRecoveryFile!$A1136-data_lastRecoveryFile!$A$925</f>
        <v>2.1099999999999994</v>
      </c>
      <c r="O220">
        <f>$C$6*data_lastRecoveryFile!$C1136/$C$5</f>
        <v>-1.7917888563049853</v>
      </c>
      <c r="P220">
        <f>data_lastRecoveryFile!$F1136*2*PI()/($C$4*$C$3*$C$2)</f>
        <v>-2.9927375177071496</v>
      </c>
      <c r="Q220">
        <f t="shared" si="10"/>
        <v>-35.912850212485793</v>
      </c>
      <c r="R220">
        <f>S$5+(R$5-S$5)*EXP(-TableWmot12[[#This Row],[t]]/T$5)</f>
        <v>-35.259255217200462</v>
      </c>
      <c r="S220">
        <f>ABS(TableWmot12[[#This Row],[Wmot,sim]]-TableWmot12[[#This Row],[Wmot]])</f>
        <v>0.65359499528533149</v>
      </c>
      <c r="AA220">
        <f>data_lastRecoveryFile!$A1576-data_lastRecoveryFile!$A$1365</f>
        <v>2.1099999999999994</v>
      </c>
      <c r="AB220">
        <f>$C$6*data_lastRecoveryFile!$C1576/$C$5</f>
        <v>-2.7565982404692084</v>
      </c>
      <c r="AC220">
        <f>data_lastRecoveryFile!$F1576*2*PI()/($C$4*$C$3*$C$2)</f>
        <v>-5.6909703897739554</v>
      </c>
      <c r="AD220">
        <f t="shared" si="11"/>
        <v>-68.291644677287465</v>
      </c>
      <c r="AE220">
        <f>AF$5+(AE$5-AF$5)*EXP(-TableWmot13[[#This Row],[t]]/AG$5)</f>
        <v>-70.449803873218571</v>
      </c>
      <c r="AF220">
        <f>ABS(TableWmot13[[#This Row],[Wmot,sim]]-TableWmot13[[#This Row],[Wmot]])</f>
        <v>2.1581591959311055</v>
      </c>
    </row>
    <row r="221" spans="1:32" x14ac:dyDescent="0.3">
      <c r="A221">
        <f>data_lastRecoveryFile!$A559-data_lastRecoveryFile!$A$347</f>
        <v>2.12</v>
      </c>
      <c r="B221">
        <f>$C$6*data_lastRecoveryFile!$C559/$C$5</f>
        <v>-2.7565982404692084</v>
      </c>
      <c r="C221">
        <f>data_lastRecoveryFile!$F559*2*PI()/($C$4*$C$3*$C$2)</f>
        <v>-5.5562554095383678</v>
      </c>
      <c r="D221">
        <f t="shared" si="9"/>
        <v>-66.675064914460421</v>
      </c>
      <c r="E221">
        <f>F$5+(E$5-F$5)*EXP(-TableWmot11[[#This Row],[t]]/G$5)</f>
        <v>-70.074315506488091</v>
      </c>
      <c r="F221">
        <f>ABS(TableWmot11[[#This Row],[Wmot,sim]]-TableWmot11[[#This Row],[Wmot]])</f>
        <v>3.3992505920276699</v>
      </c>
      <c r="N221">
        <f>data_lastRecoveryFile!$A1137-data_lastRecoveryFile!$A$925</f>
        <v>2.1199999999999992</v>
      </c>
      <c r="O221">
        <f>$C$6*data_lastRecoveryFile!$C1137/$C$5</f>
        <v>-1.7917888563049853</v>
      </c>
      <c r="P221">
        <f>data_lastRecoveryFile!$F1137*2*PI()/($C$4*$C$3*$C$2)</f>
        <v>-3.0045373698823212</v>
      </c>
      <c r="Q221">
        <f t="shared" si="10"/>
        <v>-36.054448438587855</v>
      </c>
      <c r="R221">
        <f>S$5+(R$5-S$5)*EXP(-TableWmot12[[#This Row],[t]]/T$5)</f>
        <v>-35.259192461992505</v>
      </c>
      <c r="S221">
        <f>ABS(TableWmot12[[#This Row],[Wmot,sim]]-TableWmot12[[#This Row],[Wmot]])</f>
        <v>0.79525597659534952</v>
      </c>
      <c r="AA221">
        <f>data_lastRecoveryFile!$A1577-data_lastRecoveryFile!$A$1365</f>
        <v>2.1199999999999992</v>
      </c>
      <c r="AB221">
        <f>$C$6*data_lastRecoveryFile!$C1577/$C$5</f>
        <v>-2.7565982404692084</v>
      </c>
      <c r="AC221">
        <f>data_lastRecoveryFile!$F1577*2*PI()/($C$4*$C$3*$C$2)</f>
        <v>-5.6831038243842524</v>
      </c>
      <c r="AD221">
        <f t="shared" si="11"/>
        <v>-68.197245892611022</v>
      </c>
      <c r="AE221">
        <f>AF$5+(AE$5-AF$5)*EXP(-TableWmot13[[#This Row],[t]]/AG$5)</f>
        <v>-70.449805535156287</v>
      </c>
      <c r="AF221">
        <f>ABS(TableWmot13[[#This Row],[Wmot,sim]]-TableWmot13[[#This Row],[Wmot]])</f>
        <v>2.2525596425452648</v>
      </c>
    </row>
    <row r="222" spans="1:32" x14ac:dyDescent="0.3">
      <c r="A222">
        <f>data_lastRecoveryFile!$A560-data_lastRecoveryFile!$A$347</f>
        <v>2.13</v>
      </c>
      <c r="B222">
        <f>$C$6*data_lastRecoveryFile!$C560/$C$5</f>
        <v>-2.7565982404692084</v>
      </c>
      <c r="C222">
        <f>data_lastRecoveryFile!$F560*2*PI()/($C$4*$C$3*$C$2)</f>
        <v>-5.5936216117575901</v>
      </c>
      <c r="D222">
        <f t="shared" si="9"/>
        <v>-67.123459341091078</v>
      </c>
      <c r="E222">
        <f>F$5+(E$5-F$5)*EXP(-TableWmot11[[#This Row],[t]]/G$5)</f>
        <v>-70.074315523168636</v>
      </c>
      <c r="F222">
        <f>ABS(TableWmot11[[#This Row],[Wmot,sim]]-TableWmot11[[#This Row],[Wmot]])</f>
        <v>2.9508561820775583</v>
      </c>
      <c r="N222">
        <f>data_lastRecoveryFile!$A1138-data_lastRecoveryFile!$A$925</f>
        <v>2.129999999999999</v>
      </c>
      <c r="O222">
        <f>$C$6*data_lastRecoveryFile!$C1138/$C$5</f>
        <v>-1.7917888563049853</v>
      </c>
      <c r="P222">
        <f>data_lastRecoveryFile!$F1138*2*PI()/($C$4*$C$3*$C$2)</f>
        <v>-3.0065040119967379</v>
      </c>
      <c r="Q222">
        <f t="shared" si="10"/>
        <v>-36.078048143960856</v>
      </c>
      <c r="R222">
        <f>S$5+(R$5-S$5)*EXP(-TableWmot12[[#This Row],[t]]/T$5)</f>
        <v>-35.259132654964567</v>
      </c>
      <c r="S222">
        <f>ABS(TableWmot12[[#This Row],[Wmot,sim]]-TableWmot12[[#This Row],[Wmot]])</f>
        <v>0.8189154889962893</v>
      </c>
      <c r="AA222">
        <f>data_lastRecoveryFile!$A1578-data_lastRecoveryFile!$A$1365</f>
        <v>2.129999999999999</v>
      </c>
      <c r="AB222">
        <f>$C$6*data_lastRecoveryFile!$C1578/$C$5</f>
        <v>-2.7565982404692084</v>
      </c>
      <c r="AC222">
        <f>data_lastRecoveryFile!$F1578*2*PI()/($C$4*$C$3*$C$2)</f>
        <v>-5.6521292087812203</v>
      </c>
      <c r="AD222">
        <f t="shared" si="11"/>
        <v>-67.82555050537465</v>
      </c>
      <c r="AE222">
        <f>AF$5+(AE$5-AF$5)*EXP(-TableWmot13[[#This Row],[t]]/AG$5)</f>
        <v>-70.449807089461132</v>
      </c>
      <c r="AF222">
        <f>ABS(TableWmot13[[#This Row],[Wmot,sim]]-TableWmot13[[#This Row],[Wmot]])</f>
        <v>2.6242565840864813</v>
      </c>
    </row>
    <row r="223" spans="1:32" x14ac:dyDescent="0.3">
      <c r="A223">
        <f>data_lastRecoveryFile!$A561-data_lastRecoveryFile!$A$347</f>
        <v>2.1399999999999997</v>
      </c>
      <c r="B223">
        <f>$C$6*data_lastRecoveryFile!$C561/$C$5</f>
        <v>-2.7565982404692084</v>
      </c>
      <c r="C223">
        <f>data_lastRecoveryFile!$F561*2*PI()/($C$4*$C$3*$C$2)</f>
        <v>-5.6570458166238966</v>
      </c>
      <c r="D223">
        <f t="shared" si="9"/>
        <v>-67.884549799486763</v>
      </c>
      <c r="E223">
        <f>F$5+(E$5-F$5)*EXP(-TableWmot11[[#This Row],[t]]/G$5)</f>
        <v>-70.074315538419484</v>
      </c>
      <c r="F223">
        <f>ABS(TableWmot11[[#This Row],[Wmot,sim]]-TableWmot11[[#This Row],[Wmot]])</f>
        <v>2.1897657389327208</v>
      </c>
      <c r="N223">
        <f>data_lastRecoveryFile!$A1139-data_lastRecoveryFile!$A$925</f>
        <v>2.1399999999999988</v>
      </c>
      <c r="O223">
        <f>$C$6*data_lastRecoveryFile!$C1139/$C$5</f>
        <v>-1.7917888563049853</v>
      </c>
      <c r="P223">
        <f>data_lastRecoveryFile!$F1139*2*PI()/($C$4*$C$3*$C$2)</f>
        <v>-2.9740544186428464</v>
      </c>
      <c r="Q223">
        <f t="shared" si="10"/>
        <v>-35.688653023714153</v>
      </c>
      <c r="R223">
        <f>S$5+(R$5-S$5)*EXP(-TableWmot12[[#This Row],[t]]/T$5)</f>
        <v>-35.259075657613934</v>
      </c>
      <c r="S223">
        <f>ABS(TableWmot12[[#This Row],[Wmot,sim]]-TableWmot12[[#This Row],[Wmot]])</f>
        <v>0.42957736610021868</v>
      </c>
      <c r="AA223">
        <f>data_lastRecoveryFile!$A1579-data_lastRecoveryFile!$A$1365</f>
        <v>2.1399999999999988</v>
      </c>
      <c r="AB223">
        <f>$C$6*data_lastRecoveryFile!$C1579/$C$5</f>
        <v>-2.7565982404692084</v>
      </c>
      <c r="AC223">
        <f>data_lastRecoveryFile!$F1579*2*PI()/($C$4*$C$3*$C$2)</f>
        <v>-5.6142713503796742</v>
      </c>
      <c r="AD223">
        <f t="shared" si="11"/>
        <v>-67.37125620455609</v>
      </c>
      <c r="AE223">
        <f>AF$5+(AE$5-AF$5)*EXP(-TableWmot13[[#This Row],[t]]/AG$5)</f>
        <v>-70.449808543103771</v>
      </c>
      <c r="AF223">
        <f>ABS(TableWmot13[[#This Row],[Wmot,sim]]-TableWmot13[[#This Row],[Wmot]])</f>
        <v>3.0785523385476807</v>
      </c>
    </row>
    <row r="224" spans="1:32" x14ac:dyDescent="0.3">
      <c r="A224">
        <f>data_lastRecoveryFile!$A562-data_lastRecoveryFile!$A$347</f>
        <v>2.1499999999999995</v>
      </c>
      <c r="B224">
        <f>$C$6*data_lastRecoveryFile!$C562/$C$5</f>
        <v>-2.7565982404692084</v>
      </c>
      <c r="C224">
        <f>data_lastRecoveryFile!$F562*2*PI()/($C$4*$C$3*$C$2)</f>
        <v>-5.720470021490204</v>
      </c>
      <c r="D224">
        <f t="shared" si="9"/>
        <v>-68.645640257882448</v>
      </c>
      <c r="E224">
        <f>F$5+(E$5-F$5)*EXP(-TableWmot11[[#This Row],[t]]/G$5)</f>
        <v>-70.074315552363203</v>
      </c>
      <c r="F224">
        <f>ABS(TableWmot11[[#This Row],[Wmot,sim]]-TableWmot11[[#This Row],[Wmot]])</f>
        <v>1.4286752944807546</v>
      </c>
      <c r="N224">
        <f>data_lastRecoveryFile!$A1140-data_lastRecoveryFile!$A$925</f>
        <v>2.1500000000000004</v>
      </c>
      <c r="O224">
        <f>$C$6*data_lastRecoveryFile!$C1140/$C$5</f>
        <v>-1.7917888563049853</v>
      </c>
      <c r="P224">
        <f>data_lastRecoveryFile!$F1140*2*PI()/($C$4*$C$3*$C$2)</f>
        <v>-2.9066969290363791</v>
      </c>
      <c r="Q224">
        <f t="shared" si="10"/>
        <v>-34.880363148436551</v>
      </c>
      <c r="R224">
        <f>S$5+(R$5-S$5)*EXP(-TableWmot12[[#This Row],[t]]/T$5)</f>
        <v>-35.259021337944652</v>
      </c>
      <c r="S224">
        <f>ABS(TableWmot12[[#This Row],[Wmot,sim]]-TableWmot12[[#This Row],[Wmot]])</f>
        <v>0.37865818950810137</v>
      </c>
      <c r="AA224">
        <f>data_lastRecoveryFile!$A1580-data_lastRecoveryFile!$A$1365</f>
        <v>2.1499999999999986</v>
      </c>
      <c r="AB224">
        <f>$C$6*data_lastRecoveryFile!$C1580/$C$5</f>
        <v>-2.7565982404692084</v>
      </c>
      <c r="AC224">
        <f>data_lastRecoveryFile!$F1580*2*PI()/($C$4*$C$3*$C$2)</f>
        <v>-5.5990298757825911</v>
      </c>
      <c r="AD224">
        <f t="shared" si="11"/>
        <v>-67.188358509391094</v>
      </c>
      <c r="AE224">
        <f>AF$5+(AE$5-AF$5)*EXP(-TableWmot13[[#This Row],[t]]/AG$5)</f>
        <v>-70.449809902603462</v>
      </c>
      <c r="AF224">
        <f>ABS(TableWmot13[[#This Row],[Wmot,sim]]-TableWmot13[[#This Row],[Wmot]])</f>
        <v>3.2614513932123685</v>
      </c>
    </row>
    <row r="225" spans="1:32" x14ac:dyDescent="0.3">
      <c r="A225">
        <f>data_lastRecoveryFile!$A563-data_lastRecoveryFile!$A$347</f>
        <v>2.16</v>
      </c>
      <c r="B225">
        <f>$C$6*data_lastRecoveryFile!$C563/$C$5</f>
        <v>-2.7565982404692084</v>
      </c>
      <c r="C225">
        <f>data_lastRecoveryFile!$F563*2*PI()/($C$4*$C$3*$C$2)</f>
        <v>-5.8202771059845428</v>
      </c>
      <c r="D225">
        <f t="shared" si="9"/>
        <v>-69.843325271814507</v>
      </c>
      <c r="E225">
        <f>F$5+(E$5-F$5)*EXP(-TableWmot11[[#This Row],[t]]/G$5)</f>
        <v>-70.074315565111817</v>
      </c>
      <c r="F225">
        <f>ABS(TableWmot11[[#This Row],[Wmot,sim]]-TableWmot11[[#This Row],[Wmot]])</f>
        <v>0.23099029329731025</v>
      </c>
      <c r="N225">
        <f>data_lastRecoveryFile!$A1141-data_lastRecoveryFile!$A$925</f>
        <v>2.16</v>
      </c>
      <c r="O225">
        <f>$C$6*data_lastRecoveryFile!$C1141/$C$5</f>
        <v>-1.7917888563049853</v>
      </c>
      <c r="P225">
        <f>data_lastRecoveryFile!$F1141*2*PI()/($C$4*$C$3*$C$2)</f>
        <v>-2.8388477786456447</v>
      </c>
      <c r="Q225">
        <f t="shared" si="10"/>
        <v>-34.066173343747735</v>
      </c>
      <c r="R225">
        <f>S$5+(R$5-S$5)*EXP(-TableWmot12[[#This Row],[t]]/T$5)</f>
        <v>-35.258969570161796</v>
      </c>
      <c r="S225">
        <f>ABS(TableWmot12[[#This Row],[Wmot,sim]]-TableWmot12[[#This Row],[Wmot]])</f>
        <v>1.1927962264140604</v>
      </c>
      <c r="AA225">
        <f>data_lastRecoveryFile!$A1581-data_lastRecoveryFile!$A$1365</f>
        <v>2.1599999999999984</v>
      </c>
      <c r="AB225">
        <f>$C$6*data_lastRecoveryFile!$C1581/$C$5</f>
        <v>-2.7565982404692084</v>
      </c>
      <c r="AC225">
        <f>data_lastRecoveryFile!$F1581*2*PI()/($C$4*$C$3*$C$2)</f>
        <v>-5.6191879582223505</v>
      </c>
      <c r="AD225">
        <f t="shared" si="11"/>
        <v>-67.430255498668203</v>
      </c>
      <c r="AE225">
        <f>AF$5+(AE$5-AF$5)*EXP(-TableWmot13[[#This Row],[t]]/AG$5)</f>
        <v>-70.449811174057231</v>
      </c>
      <c r="AF225">
        <f>ABS(TableWmot13[[#This Row],[Wmot,sim]]-TableWmot13[[#This Row],[Wmot]])</f>
        <v>3.0195556753890287</v>
      </c>
    </row>
    <row r="226" spans="1:32" x14ac:dyDescent="0.3">
      <c r="A226">
        <f>data_lastRecoveryFile!$A564-data_lastRecoveryFile!$A$347</f>
        <v>2.17</v>
      </c>
      <c r="B226">
        <f>$C$6*data_lastRecoveryFile!$C564/$C$5</f>
        <v>-2.7565982404692084</v>
      </c>
      <c r="C226">
        <f>data_lastRecoveryFile!$F564*2*PI()/($C$4*$C$3*$C$2)</f>
        <v>-5.8478100925184124</v>
      </c>
      <c r="D226">
        <f t="shared" si="9"/>
        <v>-70.173721110220953</v>
      </c>
      <c r="E226">
        <f>F$5+(E$5-F$5)*EXP(-TableWmot11[[#This Row],[t]]/G$5)</f>
        <v>-70.074315576767745</v>
      </c>
      <c r="F226">
        <f>ABS(TableWmot11[[#This Row],[Wmot,sim]]-TableWmot11[[#This Row],[Wmot]])</f>
        <v>9.9405533453207795E-2</v>
      </c>
      <c r="N226">
        <f>data_lastRecoveryFile!$A1142-data_lastRecoveryFile!$A$925</f>
        <v>2.17</v>
      </c>
      <c r="O226">
        <f>$C$6*data_lastRecoveryFile!$C1142/$C$5</f>
        <v>-1.7917888563049853</v>
      </c>
      <c r="P226">
        <f>data_lastRecoveryFile!$F1142*2*PI()/($C$4*$C$3*$C$2)</f>
        <v>-2.7685403258675527</v>
      </c>
      <c r="Q226">
        <f t="shared" si="10"/>
        <v>-33.222483910410631</v>
      </c>
      <c r="R226">
        <f>S$5+(R$5-S$5)*EXP(-TableWmot12[[#This Row],[t]]/T$5)</f>
        <v>-35.258920234380163</v>
      </c>
      <c r="S226">
        <f>ABS(TableWmot12[[#This Row],[Wmot,sim]]-TableWmot12[[#This Row],[Wmot]])</f>
        <v>2.0364363239695322</v>
      </c>
      <c r="AA226">
        <f>data_lastRecoveryFile!$A1582-data_lastRecoveryFile!$A$1365</f>
        <v>2.17</v>
      </c>
      <c r="AB226">
        <f>$C$6*data_lastRecoveryFile!$C1582/$C$5</f>
        <v>-2.7565982404692084</v>
      </c>
      <c r="AC226">
        <f>data_lastRecoveryFile!$F1582*2*PI()/($C$4*$C$3*$C$2)</f>
        <v>-5.6590124566930049</v>
      </c>
      <c r="AD226">
        <f t="shared" si="11"/>
        <v>-67.908149480316055</v>
      </c>
      <c r="AE226">
        <f>AF$5+(AE$5-AF$5)*EXP(-TableWmot13[[#This Row],[t]]/AG$5)</f>
        <v>-70.449812363167212</v>
      </c>
      <c r="AF226">
        <f>ABS(TableWmot13[[#This Row],[Wmot,sim]]-TableWmot13[[#This Row],[Wmot]])</f>
        <v>2.5416628828511563</v>
      </c>
    </row>
    <row r="227" spans="1:32" x14ac:dyDescent="0.3">
      <c r="A227">
        <f>data_lastRecoveryFile!$A565-data_lastRecoveryFile!$A$347</f>
        <v>2.1799999999999997</v>
      </c>
      <c r="B227">
        <f>$C$6*data_lastRecoveryFile!$C565/$C$5</f>
        <v>-2.7565982404692084</v>
      </c>
      <c r="C227">
        <f>data_lastRecoveryFile!$F565*2*PI()/($C$4*$C$3*$C$2)</f>
        <v>-5.8782930468258492</v>
      </c>
      <c r="D227">
        <f t="shared" si="9"/>
        <v>-70.53951656191019</v>
      </c>
      <c r="E227">
        <f>F$5+(E$5-F$5)*EXP(-TableWmot11[[#This Row],[t]]/G$5)</f>
        <v>-70.074315587424664</v>
      </c>
      <c r="F227">
        <f>ABS(TableWmot11[[#This Row],[Wmot,sim]]-TableWmot11[[#This Row],[Wmot]])</f>
        <v>0.46520097448552633</v>
      </c>
      <c r="N227">
        <f>data_lastRecoveryFile!$A1143-data_lastRecoveryFile!$A$925</f>
        <v>2.1799999999999997</v>
      </c>
      <c r="O227">
        <f>$C$6*data_lastRecoveryFile!$C1143/$C$5</f>
        <v>-1.7917888563049853</v>
      </c>
      <c r="P227">
        <f>data_lastRecoveryFile!$F1143*2*PI()/($C$4*$C$3*$C$2)</f>
        <v>-2.7424823186185243</v>
      </c>
      <c r="Q227">
        <f t="shared" si="10"/>
        <v>-32.909787823422292</v>
      </c>
      <c r="R227">
        <f>S$5+(R$5-S$5)*EXP(-TableWmot12[[#This Row],[t]]/T$5)</f>
        <v>-35.25887321634665</v>
      </c>
      <c r="S227">
        <f>ABS(TableWmot12[[#This Row],[Wmot,sim]]-TableWmot12[[#This Row],[Wmot]])</f>
        <v>2.3490853929243585</v>
      </c>
      <c r="AA227">
        <f>data_lastRecoveryFile!$A1583-data_lastRecoveryFile!$A$1365</f>
        <v>2.1799999999999997</v>
      </c>
      <c r="AB227">
        <f>$C$6*data_lastRecoveryFile!$C1583/$C$5</f>
        <v>-2.7565982404692084</v>
      </c>
      <c r="AC227">
        <f>data_lastRecoveryFile!$F1583*2*PI()/($C$4*$C$3*$C$2)</f>
        <v>-5.7416114214078826</v>
      </c>
      <c r="AD227">
        <f t="shared" si="11"/>
        <v>-68.899337056894595</v>
      </c>
      <c r="AE227">
        <f>AF$5+(AE$5-AF$5)*EXP(-TableWmot13[[#This Row],[t]]/AG$5)</f>
        <v>-70.449813475266296</v>
      </c>
      <c r="AF227">
        <f>ABS(TableWmot13[[#This Row],[Wmot,sim]]-TableWmot13[[#This Row],[Wmot]])</f>
        <v>1.5504764183717015</v>
      </c>
    </row>
    <row r="228" spans="1:32" x14ac:dyDescent="0.3">
      <c r="A228">
        <f>data_lastRecoveryFile!$A566-data_lastRecoveryFile!$A$347</f>
        <v>2.1899999999999995</v>
      </c>
      <c r="B228">
        <f>$C$6*data_lastRecoveryFile!$C566/$C$5</f>
        <v>-2.7565982404692084</v>
      </c>
      <c r="C228">
        <f>data_lastRecoveryFile!$F566*2*PI()/($C$4*$C$3*$C$2)</f>
        <v>-5.940242267805373</v>
      </c>
      <c r="D228">
        <f t="shared" si="9"/>
        <v>-71.282907213664473</v>
      </c>
      <c r="E228">
        <f>F$5+(E$5-F$5)*EXP(-TableWmot11[[#This Row],[t]]/G$5)</f>
        <v>-70.07431559716818</v>
      </c>
      <c r="F228">
        <f>ABS(TableWmot11[[#This Row],[Wmot,sim]]-TableWmot11[[#This Row],[Wmot]])</f>
        <v>1.2085916164962924</v>
      </c>
      <c r="N228">
        <f>data_lastRecoveryFile!$A1144-data_lastRecoveryFile!$A$925</f>
        <v>2.1899999999999995</v>
      </c>
      <c r="O228">
        <f>$C$6*data_lastRecoveryFile!$C1144/$C$5</f>
        <v>-1.7917888563049853</v>
      </c>
      <c r="P228">
        <f>data_lastRecoveryFile!$F1144*2*PI()/($C$4*$C$3*$C$2)</f>
        <v>-2.7405156770154351</v>
      </c>
      <c r="Q228">
        <f t="shared" si="10"/>
        <v>-32.886188124185225</v>
      </c>
      <c r="R228">
        <f>S$5+(R$5-S$5)*EXP(-TableWmot12[[#This Row],[t]]/T$5)</f>
        <v>-35.258828407175649</v>
      </c>
      <c r="S228">
        <f>ABS(TableWmot12[[#This Row],[Wmot,sim]]-TableWmot12[[#This Row],[Wmot]])</f>
        <v>2.3726402829904245</v>
      </c>
      <c r="AA228">
        <f>data_lastRecoveryFile!$A1584-data_lastRecoveryFile!$A$1365</f>
        <v>2.1899999999999995</v>
      </c>
      <c r="AB228">
        <f>$C$6*data_lastRecoveryFile!$C1584/$C$5</f>
        <v>-2.7565982404692084</v>
      </c>
      <c r="AC228">
        <f>data_lastRecoveryFile!$F1584*2*PI()/($C$4*$C$3*$C$2)</f>
        <v>-5.7942190982241879</v>
      </c>
      <c r="AD228">
        <f t="shared" si="11"/>
        <v>-69.530629178690248</v>
      </c>
      <c r="AE228">
        <f>AF$5+(AE$5-AF$5)*EXP(-TableWmot13[[#This Row],[t]]/AG$5)</f>
        <v>-70.449814515341984</v>
      </c>
      <c r="AF228">
        <f>ABS(TableWmot13[[#This Row],[Wmot,sim]]-TableWmot13[[#This Row],[Wmot]])</f>
        <v>0.91918533665173641</v>
      </c>
    </row>
    <row r="229" spans="1:32" x14ac:dyDescent="0.3">
      <c r="A229">
        <f>data_lastRecoveryFile!$A567-data_lastRecoveryFile!$A$347</f>
        <v>2.2000000000000002</v>
      </c>
      <c r="B229">
        <f>$C$6*data_lastRecoveryFile!$C567/$C$5</f>
        <v>-2.7565982404692084</v>
      </c>
      <c r="C229">
        <f>data_lastRecoveryFile!$F567*2*PI()/($C$4*$C$3*$C$2)</f>
        <v>-5.9589253663583488</v>
      </c>
      <c r="D229">
        <f t="shared" si="9"/>
        <v>-71.507104396300178</v>
      </c>
      <c r="E229">
        <f>F$5+(E$5-F$5)*EXP(-TableWmot11[[#This Row],[t]]/G$5)</f>
        <v>-70.074315606076595</v>
      </c>
      <c r="F229">
        <f>ABS(TableWmot11[[#This Row],[Wmot,sim]]-TableWmot11[[#This Row],[Wmot]])</f>
        <v>1.432788790223583</v>
      </c>
      <c r="N229">
        <f>data_lastRecoveryFile!$A1145-data_lastRecoveryFile!$A$925</f>
        <v>2.1999999999999993</v>
      </c>
      <c r="O229">
        <f>$C$6*data_lastRecoveryFile!$C1145/$C$5</f>
        <v>-1.7917888563049853</v>
      </c>
      <c r="P229">
        <f>data_lastRecoveryFile!$F1145*2*PI()/($C$4*$C$3*$C$2)</f>
        <v>-2.7449406215172085</v>
      </c>
      <c r="Q229">
        <f t="shared" si="10"/>
        <v>-32.939287458206501</v>
      </c>
      <c r="R229">
        <f>S$5+(R$5-S$5)*EXP(-TableWmot12[[#This Row],[t]]/T$5)</f>
        <v>-35.258785703096905</v>
      </c>
      <c r="S229">
        <f>ABS(TableWmot12[[#This Row],[Wmot,sim]]-TableWmot12[[#This Row],[Wmot]])</f>
        <v>2.3194982448904042</v>
      </c>
      <c r="AA229">
        <f>data_lastRecoveryFile!$A1585-data_lastRecoveryFile!$A$1365</f>
        <v>2.1999999999999993</v>
      </c>
      <c r="AB229">
        <f>$C$6*data_lastRecoveryFile!$C1585/$C$5</f>
        <v>-2.7565982404692084</v>
      </c>
      <c r="AC229">
        <f>data_lastRecoveryFile!$F1585*2*PI()/($C$4*$C$3*$C$2)</f>
        <v>-5.8355185805816268</v>
      </c>
      <c r="AD229">
        <f t="shared" si="11"/>
        <v>-70.026222966979518</v>
      </c>
      <c r="AE229">
        <f>AF$5+(AE$5-AF$5)*EXP(-TableWmot13[[#This Row],[t]]/AG$5)</f>
        <v>-70.449815488058732</v>
      </c>
      <c r="AF229">
        <f>ABS(TableWmot13[[#This Row],[Wmot,sim]]-TableWmot13[[#This Row],[Wmot]])</f>
        <v>0.42359252107921463</v>
      </c>
    </row>
    <row r="230" spans="1:32" x14ac:dyDescent="0.3">
      <c r="A230">
        <f>data_lastRecoveryFile!$A568-data_lastRecoveryFile!$A$347</f>
        <v>2.21</v>
      </c>
      <c r="B230">
        <f>$C$6*data_lastRecoveryFile!$C568/$C$5</f>
        <v>-2.7565982404692084</v>
      </c>
      <c r="C230">
        <f>data_lastRecoveryFile!$F568*2*PI()/($C$4*$C$3*$C$2)</f>
        <v>-6.0252995389982233</v>
      </c>
      <c r="D230">
        <f t="shared" si="9"/>
        <v>-72.303594467978684</v>
      </c>
      <c r="E230">
        <f>F$5+(E$5-F$5)*EXP(-TableWmot11[[#This Row],[t]]/G$5)</f>
        <v>-70.074315614221462</v>
      </c>
      <c r="F230">
        <f>ABS(TableWmot11[[#This Row],[Wmot,sim]]-TableWmot11[[#This Row],[Wmot]])</f>
        <v>2.2292788537572221</v>
      </c>
      <c r="N230">
        <f>data_lastRecoveryFile!$A1146-data_lastRecoveryFile!$A$925</f>
        <v>2.2099999999999991</v>
      </c>
      <c r="O230">
        <f>$C$6*data_lastRecoveryFile!$C1146/$C$5</f>
        <v>-1.7917888563049853</v>
      </c>
      <c r="P230">
        <f>data_lastRecoveryFile!$F1146*2*PI()/($C$4*$C$3*$C$2)</f>
        <v>-2.7837818014872902</v>
      </c>
      <c r="Q230">
        <f t="shared" si="10"/>
        <v>-33.405381617847482</v>
      </c>
      <c r="R230">
        <f>S$5+(R$5-S$5)*EXP(-TableWmot12[[#This Row],[t]]/T$5)</f>
        <v>-35.258745005215182</v>
      </c>
      <c r="S230">
        <f>ABS(TableWmot12[[#This Row],[Wmot,sim]]-TableWmot12[[#This Row],[Wmot]])</f>
        <v>1.8533633873677005</v>
      </c>
      <c r="AA230">
        <f>data_lastRecoveryFile!$A1586-data_lastRecoveryFile!$A$1365</f>
        <v>2.2099999999999991</v>
      </c>
      <c r="AB230">
        <f>$C$6*data_lastRecoveryFile!$C1586/$C$5</f>
        <v>-2.7565982404692084</v>
      </c>
      <c r="AC230">
        <f>data_lastRecoveryFile!$F1586*2*PI()/($C$4*$C$3*$C$2)</f>
        <v>-5.8778013855302556</v>
      </c>
      <c r="AD230">
        <f t="shared" si="11"/>
        <v>-70.53361662636307</v>
      </c>
      <c r="AE230">
        <f>AF$5+(AE$5-AF$5)*EXP(-TableWmot13[[#This Row],[t]]/AG$5)</f>
        <v>-70.449816397778974</v>
      </c>
      <c r="AF230">
        <f>ABS(TableWmot13[[#This Row],[Wmot,sim]]-TableWmot13[[#This Row],[Wmot]])</f>
        <v>8.3800228584095748E-2</v>
      </c>
    </row>
    <row r="231" spans="1:32" x14ac:dyDescent="0.3">
      <c r="A231">
        <f>data_lastRecoveryFile!$A569-data_lastRecoveryFile!$A$347</f>
        <v>2.2199999999999998</v>
      </c>
      <c r="B231">
        <f>$C$6*data_lastRecoveryFile!$C569/$C$5</f>
        <v>-2.7565982404692084</v>
      </c>
      <c r="C231">
        <f>data_lastRecoveryFile!$F569*2*PI()/($C$4*$C$3*$C$2)</f>
        <v>-6.0798738558836369</v>
      </c>
      <c r="D231">
        <f t="shared" si="9"/>
        <v>-72.958486270603643</v>
      </c>
      <c r="E231">
        <f>F$5+(E$5-F$5)*EXP(-TableWmot11[[#This Row],[t]]/G$5)</f>
        <v>-70.074315621668248</v>
      </c>
      <c r="F231">
        <f>ABS(TableWmot11[[#This Row],[Wmot,sim]]-TableWmot11[[#This Row],[Wmot]])</f>
        <v>2.8841706489353953</v>
      </c>
      <c r="N231">
        <f>data_lastRecoveryFile!$A1147-data_lastRecoveryFile!$A$925</f>
        <v>2.2199999999999989</v>
      </c>
      <c r="O231">
        <f>$C$6*data_lastRecoveryFile!$C1147/$C$5</f>
        <v>-1.7917888563049853</v>
      </c>
      <c r="P231">
        <f>data_lastRecoveryFile!$F1147*2*PI()/($C$4*$C$3*$C$2)</f>
        <v>-2.7936150115480456</v>
      </c>
      <c r="Q231">
        <f t="shared" si="10"/>
        <v>-33.523380138576549</v>
      </c>
      <c r="R231">
        <f>S$5+(R$5-S$5)*EXP(-TableWmot12[[#This Row],[t]]/T$5)</f>
        <v>-35.258706219281258</v>
      </c>
      <c r="S231">
        <f>ABS(TableWmot12[[#This Row],[Wmot,sim]]-TableWmot12[[#This Row],[Wmot]])</f>
        <v>1.7353260807047093</v>
      </c>
      <c r="AA231">
        <f>data_lastRecoveryFile!$A1587-data_lastRecoveryFile!$A$1365</f>
        <v>2.2199999999999989</v>
      </c>
      <c r="AB231">
        <f>$C$6*data_lastRecoveryFile!$C1587/$C$5</f>
        <v>-2.7565982404692084</v>
      </c>
      <c r="AC231">
        <f>data_lastRecoveryFile!$F1587*2*PI()/($C$4*$C$3*$C$2)</f>
        <v>-5.8684598362537672</v>
      </c>
      <c r="AD231">
        <f t="shared" si="11"/>
        <v>-70.42151803504521</v>
      </c>
      <c r="AE231">
        <f>AF$5+(AE$5-AF$5)*EXP(-TableWmot13[[#This Row],[t]]/AG$5)</f>
        <v>-70.449817248582548</v>
      </c>
      <c r="AF231">
        <f>ABS(TableWmot13[[#This Row],[Wmot,sim]]-TableWmot13[[#This Row],[Wmot]])</f>
        <v>2.8299213537337664E-2</v>
      </c>
    </row>
    <row r="232" spans="1:32" x14ac:dyDescent="0.3">
      <c r="A232">
        <f>data_lastRecoveryFile!$A570-data_lastRecoveryFile!$A$347</f>
        <v>2.2299999999999995</v>
      </c>
      <c r="B232">
        <f>$C$6*data_lastRecoveryFile!$C570/$C$5</f>
        <v>-2.7565982404692084</v>
      </c>
      <c r="C232">
        <f>data_lastRecoveryFile!$F570*2*PI()/($C$4*$C$3*$C$2)</f>
        <v>-6.0754489093365551</v>
      </c>
      <c r="D232">
        <f t="shared" si="9"/>
        <v>-72.905386912038665</v>
      </c>
      <c r="E232">
        <f>F$5+(E$5-F$5)*EXP(-TableWmot11[[#This Row],[t]]/G$5)</f>
        <v>-70.074315628476768</v>
      </c>
      <c r="F232">
        <f>ABS(TableWmot11[[#This Row],[Wmot,sim]]-TableWmot11[[#This Row],[Wmot]])</f>
        <v>2.8310712835618972</v>
      </c>
      <c r="N232">
        <f>data_lastRecoveryFile!$A1148-data_lastRecoveryFile!$A$925</f>
        <v>2.2300000000000004</v>
      </c>
      <c r="O232">
        <f>$C$6*data_lastRecoveryFile!$C1148/$C$5</f>
        <v>-1.7917888563049853</v>
      </c>
      <c r="P232">
        <f>data_lastRecoveryFile!$F1148*2*PI()/($C$4*$C$3*$C$2)</f>
        <v>-2.7970566355039379</v>
      </c>
      <c r="Q232">
        <f t="shared" si="10"/>
        <v>-33.564679626047251</v>
      </c>
      <c r="R232">
        <f>S$5+(R$5-S$5)*EXP(-TableWmot12[[#This Row],[t]]/T$5)</f>
        <v>-35.258669255473635</v>
      </c>
      <c r="S232">
        <f>ABS(TableWmot12[[#This Row],[Wmot,sim]]-TableWmot12[[#This Row],[Wmot]])</f>
        <v>1.6939896294263832</v>
      </c>
      <c r="AA232">
        <f>data_lastRecoveryFile!$A1588-data_lastRecoveryFile!$A$1365</f>
        <v>2.2299999999999986</v>
      </c>
      <c r="AB232">
        <f>$C$6*data_lastRecoveryFile!$C1588/$C$5</f>
        <v>-2.7565982404692084</v>
      </c>
      <c r="AC232">
        <f>data_lastRecoveryFile!$F1588*2*PI()/($C$4*$C$3*$C$2)</f>
        <v>-5.918609206592099</v>
      </c>
      <c r="AD232">
        <f t="shared" si="11"/>
        <v>-71.023310479105191</v>
      </c>
      <c r="AE232">
        <f>AF$5+(AE$5-AF$5)*EXP(-TableWmot13[[#This Row],[t]]/AG$5)</f>
        <v>-70.449818044285138</v>
      </c>
      <c r="AF232">
        <f>ABS(TableWmot13[[#This Row],[Wmot,sim]]-TableWmot13[[#This Row],[Wmot]])</f>
        <v>0.57349243482005363</v>
      </c>
    </row>
    <row r="233" spans="1:32" x14ac:dyDescent="0.3">
      <c r="A233">
        <f>data_lastRecoveryFile!$A571-data_lastRecoveryFile!$A$347</f>
        <v>2.2400000000000002</v>
      </c>
      <c r="B233">
        <f>$C$6*data_lastRecoveryFile!$C571/$C$5</f>
        <v>-2.7565982404692084</v>
      </c>
      <c r="C233">
        <f>data_lastRecoveryFile!$F571*2*PI()/($C$4*$C$3*$C$2)</f>
        <v>-6.1275649248572659</v>
      </c>
      <c r="D233">
        <f t="shared" si="9"/>
        <v>-73.530779098287184</v>
      </c>
      <c r="E233">
        <f>F$5+(E$5-F$5)*EXP(-TableWmot11[[#This Row],[t]]/G$5)</f>
        <v>-70.074315634701748</v>
      </c>
      <c r="F233">
        <f>ABS(TableWmot11[[#This Row],[Wmot,sim]]-TableWmot11[[#This Row],[Wmot]])</f>
        <v>3.4564634635854361</v>
      </c>
      <c r="N233">
        <f>data_lastRecoveryFile!$A1149-data_lastRecoveryFile!$A$925</f>
        <v>2.2400000000000002</v>
      </c>
      <c r="O233">
        <f>$C$6*data_lastRecoveryFile!$C1149/$C$5</f>
        <v>-1.7917888563049853</v>
      </c>
      <c r="P233">
        <f>data_lastRecoveryFile!$F1149*2*PI()/($C$4*$C$3*$C$2)</f>
        <v>-2.7945983326052541</v>
      </c>
      <c r="Q233">
        <f t="shared" si="10"/>
        <v>-33.53517999126305</v>
      </c>
      <c r="R233">
        <f>S$5+(R$5-S$5)*EXP(-TableWmot12[[#This Row],[t]]/T$5)</f>
        <v>-35.258634028190549</v>
      </c>
      <c r="S233">
        <f>ABS(TableWmot12[[#This Row],[Wmot,sim]]-TableWmot12[[#This Row],[Wmot]])</f>
        <v>1.7234540369274995</v>
      </c>
      <c r="AA233">
        <f>data_lastRecoveryFile!$A1589-data_lastRecoveryFile!$A$1365</f>
        <v>2.2399999999999984</v>
      </c>
      <c r="AB233">
        <f>$C$6*data_lastRecoveryFile!$C1589/$C$5</f>
        <v>-2.7565982404692084</v>
      </c>
      <c r="AC233">
        <f>data_lastRecoveryFile!$F1589*2*PI()/($C$4*$C$3*$C$2)</f>
        <v>-5.961875329018647</v>
      </c>
      <c r="AD233">
        <f t="shared" si="11"/>
        <v>-71.542503948223768</v>
      </c>
      <c r="AE233">
        <f>AF$5+(AE$5-AF$5)*EXP(-TableWmot13[[#This Row],[t]]/AG$5)</f>
        <v>-70.449818788455246</v>
      </c>
      <c r="AF233">
        <f>ABS(TableWmot13[[#This Row],[Wmot,sim]]-TableWmot13[[#This Row],[Wmot]])</f>
        <v>1.0926851597685214</v>
      </c>
    </row>
    <row r="234" spans="1:32" x14ac:dyDescent="0.3">
      <c r="A234">
        <f>data_lastRecoveryFile!$A572-data_lastRecoveryFile!$A$347</f>
        <v>2.25</v>
      </c>
      <c r="B234">
        <f>$C$6*data_lastRecoveryFile!$C572/$C$5</f>
        <v>-2.7565982404692084</v>
      </c>
      <c r="C234">
        <f>data_lastRecoveryFile!$F572*2*PI()/($C$4*$C$3*$C$2)</f>
        <v>-6.1791892739691123</v>
      </c>
      <c r="D234">
        <f t="shared" si="9"/>
        <v>-74.150271287629351</v>
      </c>
      <c r="E234">
        <f>F$5+(E$5-F$5)*EXP(-TableWmot11[[#This Row],[t]]/G$5)</f>
        <v>-70.074315640393181</v>
      </c>
      <c r="F234">
        <f>ABS(TableWmot11[[#This Row],[Wmot,sim]]-TableWmot11[[#This Row],[Wmot]])</f>
        <v>4.0759556472361709</v>
      </c>
      <c r="N234">
        <f>data_lastRecoveryFile!$A1150-data_lastRecoveryFile!$A$925</f>
        <v>2.25</v>
      </c>
      <c r="O234">
        <f>$C$6*data_lastRecoveryFile!$C1150/$C$5</f>
        <v>-1.7917888563049853</v>
      </c>
      <c r="P234">
        <f>data_lastRecoveryFile!$F1150*2*PI()/($C$4*$C$3*$C$2)</f>
        <v>-2.7705069679819689</v>
      </c>
      <c r="Q234">
        <f t="shared" si="10"/>
        <v>-33.246083615783625</v>
      </c>
      <c r="R234">
        <f>S$5+(R$5-S$5)*EXP(-TableWmot12[[#This Row],[t]]/T$5)</f>
        <v>-35.258600455851735</v>
      </c>
      <c r="S234">
        <f>ABS(TableWmot12[[#This Row],[Wmot,sim]]-TableWmot12[[#This Row],[Wmot]])</f>
        <v>2.012516840068109</v>
      </c>
      <c r="AA234">
        <f>data_lastRecoveryFile!$A1590-data_lastRecoveryFile!$A$1365</f>
        <v>2.25</v>
      </c>
      <c r="AB234">
        <f>$C$6*data_lastRecoveryFile!$C1590/$C$5</f>
        <v>-2.7565982404692084</v>
      </c>
      <c r="AC234">
        <f>data_lastRecoveryFile!$F1590*2*PI()/($C$4*$C$3*$C$2)</f>
        <v>-6.0085830805143559</v>
      </c>
      <c r="AD234">
        <f t="shared" si="11"/>
        <v>-72.10299696617227</v>
      </c>
      <c r="AE234">
        <f>AF$5+(AE$5-AF$5)*EXP(-TableWmot13[[#This Row],[t]]/AG$5)</f>
        <v>-70.449819484430307</v>
      </c>
      <c r="AF234">
        <f>ABS(TableWmot13[[#This Row],[Wmot,sim]]-TableWmot13[[#This Row],[Wmot]])</f>
        <v>1.6531774817419631</v>
      </c>
    </row>
    <row r="235" spans="1:32" x14ac:dyDescent="0.3">
      <c r="A235">
        <f>data_lastRecoveryFile!$A573-data_lastRecoveryFile!$A$347</f>
        <v>2.2599999999999998</v>
      </c>
      <c r="B235">
        <f>$C$6*data_lastRecoveryFile!$C573/$C$5</f>
        <v>-2.7565982404692084</v>
      </c>
      <c r="C235">
        <f>data_lastRecoveryFile!$F573*2*PI()/($C$4*$C$3*$C$2)</f>
        <v>-6.1752559938308957</v>
      </c>
      <c r="D235">
        <f t="shared" si="9"/>
        <v>-74.103071925970752</v>
      </c>
      <c r="E235">
        <f>F$5+(E$5-F$5)*EXP(-TableWmot11[[#This Row],[t]]/G$5)</f>
        <v>-70.074315645596798</v>
      </c>
      <c r="F235">
        <f>ABS(TableWmot11[[#This Row],[Wmot,sim]]-TableWmot11[[#This Row],[Wmot]])</f>
        <v>4.0287562803739547</v>
      </c>
      <c r="N235">
        <f>data_lastRecoveryFile!$A1151-data_lastRecoveryFile!$A$925</f>
        <v>2.2599999999999998</v>
      </c>
      <c r="O235">
        <f>$C$6*data_lastRecoveryFile!$C1151/$C$5</f>
        <v>-1.7917888563049853</v>
      </c>
      <c r="P235">
        <f>data_lastRecoveryFile!$F1151*2*PI()/($C$4*$C$3*$C$2)</f>
        <v>-2.7646070416387198</v>
      </c>
      <c r="Q235">
        <f t="shared" si="10"/>
        <v>-33.175284499664642</v>
      </c>
      <c r="R235">
        <f>S$5+(R$5-S$5)*EXP(-TableWmot12[[#This Row],[t]]/T$5)</f>
        <v>-35.258568460709483</v>
      </c>
      <c r="S235">
        <f>ABS(TableWmot12[[#This Row],[Wmot,sim]]-TableWmot12[[#This Row],[Wmot]])</f>
        <v>2.0832839610448417</v>
      </c>
      <c r="AA235">
        <f>data_lastRecoveryFile!$A1591-data_lastRecoveryFile!$A$1365</f>
        <v>2.2599999999999998</v>
      </c>
      <c r="AB235">
        <f>$C$6*data_lastRecoveryFile!$C1591/$C$5</f>
        <v>-2.7565982404692084</v>
      </c>
      <c r="AC235">
        <f>data_lastRecoveryFile!$F1591*2*PI()/($C$4*$C$3*$C$2)</f>
        <v>-6.0734822692674468</v>
      </c>
      <c r="AD235">
        <f t="shared" si="11"/>
        <v>-72.881787231209358</v>
      </c>
      <c r="AE235">
        <f>AF$5+(AE$5-AF$5)*EXP(-TableWmot13[[#This Row],[t]]/AG$5)</f>
        <v>-70.449820135331606</v>
      </c>
      <c r="AF235">
        <f>ABS(TableWmot13[[#This Row],[Wmot,sim]]-TableWmot13[[#This Row],[Wmot]])</f>
        <v>2.4319670958777522</v>
      </c>
    </row>
    <row r="236" spans="1:32" x14ac:dyDescent="0.3">
      <c r="A236">
        <f>data_lastRecoveryFile!$A574-data_lastRecoveryFile!$A$347</f>
        <v>2.2699999999999996</v>
      </c>
      <c r="B236">
        <f>$C$6*data_lastRecoveryFile!$C574/$C$5</f>
        <v>-2.7565982404692084</v>
      </c>
      <c r="C236">
        <f>data_lastRecoveryFile!$F574*2*PI()/($C$4*$C$3*$C$2)</f>
        <v>-6.2126221909368473</v>
      </c>
      <c r="D236">
        <f t="shared" si="9"/>
        <v>-74.551466291242164</v>
      </c>
      <c r="E236">
        <f>F$5+(E$5-F$5)*EXP(-TableWmot11[[#This Row],[t]]/G$5)</f>
        <v>-70.074315650354421</v>
      </c>
      <c r="F236">
        <f>ABS(TableWmot11[[#This Row],[Wmot,sim]]-TableWmot11[[#This Row],[Wmot]])</f>
        <v>4.4771506408877428</v>
      </c>
      <c r="N236">
        <f>data_lastRecoveryFile!$A1152-data_lastRecoveryFile!$A$925</f>
        <v>2.2699999999999996</v>
      </c>
      <c r="O236">
        <f>$C$6*data_lastRecoveryFile!$C1152/$C$5</f>
        <v>-1.7917888563049853</v>
      </c>
      <c r="P236">
        <f>data_lastRecoveryFile!$F1152*2*PI()/($C$4*$C$3*$C$2)</f>
        <v>-2.7680486650832852</v>
      </c>
      <c r="Q236">
        <f t="shared" si="10"/>
        <v>-33.216583980999424</v>
      </c>
      <c r="R236">
        <f>S$5+(R$5-S$5)*EXP(-TableWmot12[[#This Row],[t]]/T$5)</f>
        <v>-35.258537968668598</v>
      </c>
      <c r="S236">
        <f>ABS(TableWmot12[[#This Row],[Wmot,sim]]-TableWmot12[[#This Row],[Wmot]])</f>
        <v>2.0419539876691744</v>
      </c>
      <c r="AA236">
        <f>data_lastRecoveryFile!$A1592-data_lastRecoveryFile!$A$1365</f>
        <v>2.2699999999999996</v>
      </c>
      <c r="AB236">
        <f>$C$6*data_lastRecoveryFile!$C1592/$C$5</f>
        <v>-2.7565982404692084</v>
      </c>
      <c r="AC236">
        <f>data_lastRecoveryFile!$F1592*2*PI()/($C$4*$C$3*$C$2)</f>
        <v>-6.090690383933639</v>
      </c>
      <c r="AD236">
        <f t="shared" si="11"/>
        <v>-73.088284607203661</v>
      </c>
      <c r="AE236">
        <f>AF$5+(AE$5-AF$5)*EXP(-TableWmot13[[#This Row],[t]]/AG$5)</f>
        <v>-70.449820744078281</v>
      </c>
      <c r="AF236">
        <f>ABS(TableWmot13[[#This Row],[Wmot,sim]]-TableWmot13[[#This Row],[Wmot]])</f>
        <v>2.6384638631253807</v>
      </c>
    </row>
    <row r="237" spans="1:32" x14ac:dyDescent="0.3">
      <c r="A237">
        <f>data_lastRecoveryFile!$A575-data_lastRecoveryFile!$A$347</f>
        <v>2.2800000000000002</v>
      </c>
      <c r="B237">
        <f>$C$6*data_lastRecoveryFile!$C575/$C$5</f>
        <v>-2.7565982404692084</v>
      </c>
      <c r="C237">
        <f>data_lastRecoveryFile!$F575*2*PI()/($C$4*$C$3*$C$2)</f>
        <v>-6.20868890568536</v>
      </c>
      <c r="D237">
        <f t="shared" si="9"/>
        <v>-74.50426686822432</v>
      </c>
      <c r="E237">
        <f>F$5+(E$5-F$5)*EXP(-TableWmot11[[#This Row],[t]]/G$5)</f>
        <v>-70.074315654704279</v>
      </c>
      <c r="F237">
        <f>ABS(TableWmot11[[#This Row],[Wmot,sim]]-TableWmot11[[#This Row],[Wmot]])</f>
        <v>4.4299512135200416</v>
      </c>
      <c r="N237">
        <f>data_lastRecoveryFile!$A1153-data_lastRecoveryFile!$A$925</f>
        <v>2.2799999999999994</v>
      </c>
      <c r="O237">
        <f>$C$6*data_lastRecoveryFile!$C1153/$C$5</f>
        <v>-1.7917888563049853</v>
      </c>
      <c r="P237">
        <f>data_lastRecoveryFile!$F1153*2*PI()/($C$4*$C$3*$C$2)</f>
        <v>-2.7754235727566834</v>
      </c>
      <c r="Q237">
        <f t="shared" si="10"/>
        <v>-33.305082873080202</v>
      </c>
      <c r="R237">
        <f>S$5+(R$5-S$5)*EXP(-TableWmot12[[#This Row],[t]]/T$5)</f>
        <v>-35.258508909114802</v>
      </c>
      <c r="S237">
        <f>ABS(TableWmot12[[#This Row],[Wmot,sim]]-TableWmot12[[#This Row],[Wmot]])</f>
        <v>1.9534260360345996</v>
      </c>
      <c r="AA237">
        <f>data_lastRecoveryFile!$A1593-data_lastRecoveryFile!$A$1365</f>
        <v>2.2799999999999994</v>
      </c>
      <c r="AB237">
        <f>$C$6*data_lastRecoveryFile!$C1593/$C$5</f>
        <v>-2.7565982404692084</v>
      </c>
      <c r="AC237">
        <f>data_lastRecoveryFile!$F1593*2*PI()/($C$4*$C$3*$C$2)</f>
        <v>-6.0921653678204226</v>
      </c>
      <c r="AD237">
        <f t="shared" si="11"/>
        <v>-73.105984413845079</v>
      </c>
      <c r="AE237">
        <f>AF$5+(AE$5-AF$5)*EXP(-TableWmot13[[#This Row],[t]]/AG$5)</f>
        <v>-70.449821313400392</v>
      </c>
      <c r="AF237">
        <f>ABS(TableWmot13[[#This Row],[Wmot,sim]]-TableWmot13[[#This Row],[Wmot]])</f>
        <v>2.6561631004446866</v>
      </c>
    </row>
    <row r="238" spans="1:32" x14ac:dyDescent="0.3">
      <c r="A238">
        <f>data_lastRecoveryFile!$A576-data_lastRecoveryFile!$A$347</f>
        <v>2.29</v>
      </c>
      <c r="B238">
        <f>$C$6*data_lastRecoveryFile!$C576/$C$5</f>
        <v>-2.7565982404692084</v>
      </c>
      <c r="C238">
        <f>data_lastRecoveryFile!$F576*2*PI()/($C$4*$C$3*$C$2)</f>
        <v>-6.1196983543542922</v>
      </c>
      <c r="D238">
        <f t="shared" si="9"/>
        <v>-73.43638025225151</v>
      </c>
      <c r="E238">
        <f>F$5+(E$5-F$5)*EXP(-TableWmot11[[#This Row],[t]]/G$5)</f>
        <v>-70.074315658681314</v>
      </c>
      <c r="F238">
        <f>ABS(TableWmot11[[#This Row],[Wmot,sim]]-TableWmot11[[#This Row],[Wmot]])</f>
        <v>3.3620645935701958</v>
      </c>
      <c r="N238">
        <f>data_lastRecoveryFile!$A1154-data_lastRecoveryFile!$A$925</f>
        <v>2.2899999999999991</v>
      </c>
      <c r="O238">
        <f>$C$6*data_lastRecoveryFile!$C1154/$C$5</f>
        <v>-1.7917888563049853</v>
      </c>
      <c r="P238">
        <f>data_lastRecoveryFile!$F1154*2*PI()/($C$4*$C$3*$C$2)</f>
        <v>-2.7852567833287663</v>
      </c>
      <c r="Q238">
        <f t="shared" si="10"/>
        <v>-33.423081399945197</v>
      </c>
      <c r="R238">
        <f>S$5+(R$5-S$5)*EXP(-TableWmot12[[#This Row],[t]]/T$5)</f>
        <v>-35.258481214751221</v>
      </c>
      <c r="S238">
        <f>ABS(TableWmot12[[#This Row],[Wmot,sim]]-TableWmot12[[#This Row],[Wmot]])</f>
        <v>1.8353998148060242</v>
      </c>
      <c r="AA238">
        <f>data_lastRecoveryFile!$A1594-data_lastRecoveryFile!$A$1365</f>
        <v>2.2899999999999991</v>
      </c>
      <c r="AB238">
        <f>$C$6*data_lastRecoveryFile!$C1594/$C$5</f>
        <v>-2.7565982404692084</v>
      </c>
      <c r="AC238">
        <f>data_lastRecoveryFile!$F1594*2*PI()/($C$4*$C$3*$C$2)</f>
        <v>-6.069057322720365</v>
      </c>
      <c r="AD238">
        <f t="shared" si="11"/>
        <v>-72.82868787264438</v>
      </c>
      <c r="AE238">
        <f>AF$5+(AE$5-AF$5)*EXP(-TableWmot13[[#This Row],[t]]/AG$5)</f>
        <v>-70.449821845851218</v>
      </c>
      <c r="AF238">
        <f>ABS(TableWmot13[[#This Row],[Wmot,sim]]-TableWmot13[[#This Row],[Wmot]])</f>
        <v>2.3788660267931618</v>
      </c>
    </row>
    <row r="239" spans="1:32" x14ac:dyDescent="0.3">
      <c r="A239">
        <f>data_lastRecoveryFile!$A577-data_lastRecoveryFile!$A$347</f>
        <v>2.2999999999999998</v>
      </c>
      <c r="B239">
        <f>$C$6*data_lastRecoveryFile!$C577/$C$5</f>
        <v>-2.7565982404692084</v>
      </c>
      <c r="C239">
        <f>data_lastRecoveryFile!$F577*2*PI()/($C$4*$C$3*$C$2)</f>
        <v>-6.0749572480409615</v>
      </c>
      <c r="D239">
        <f t="shared" si="9"/>
        <v>-72.899486976491545</v>
      </c>
      <c r="E239">
        <f>F$5+(E$5-F$5)*EXP(-TableWmot11[[#This Row],[t]]/G$5)</f>
        <v>-70.074315662317474</v>
      </c>
      <c r="F239">
        <f>ABS(TableWmot11[[#This Row],[Wmot,sim]]-TableWmot11[[#This Row],[Wmot]])</f>
        <v>2.8251713141740709</v>
      </c>
      <c r="N239">
        <f>data_lastRecoveryFile!$A1155-data_lastRecoveryFile!$A$925</f>
        <v>2.2999999999999989</v>
      </c>
      <c r="O239">
        <f>$C$6*data_lastRecoveryFile!$C1155/$C$5</f>
        <v>-1.7917888563049853</v>
      </c>
      <c r="P239">
        <f>data_lastRecoveryFile!$F1155*2*PI()/($C$4*$C$3*$C$2)</f>
        <v>-2.8019732402786524</v>
      </c>
      <c r="Q239">
        <f t="shared" si="10"/>
        <v>-33.623678883343828</v>
      </c>
      <c r="R239">
        <f>S$5+(R$5-S$5)*EXP(-TableWmot12[[#This Row],[t]]/T$5)</f>
        <v>-35.258454821442513</v>
      </c>
      <c r="S239">
        <f>ABS(TableWmot12[[#This Row],[Wmot,sim]]-TableWmot12[[#This Row],[Wmot]])</f>
        <v>1.6347759380986844</v>
      </c>
      <c r="AA239">
        <f>data_lastRecoveryFile!$A1595-data_lastRecoveryFile!$A$1365</f>
        <v>2.2999999999999989</v>
      </c>
      <c r="AB239">
        <f>$C$6*data_lastRecoveryFile!$C1595/$C$5</f>
        <v>-2.7565982404692084</v>
      </c>
      <c r="AC239">
        <f>data_lastRecoveryFile!$F1595*2*PI()/($C$4*$C$3*$C$2)</f>
        <v>-6.0400493522997118</v>
      </c>
      <c r="AD239">
        <f t="shared" si="11"/>
        <v>-72.480592227596546</v>
      </c>
      <c r="AE239">
        <f>AF$5+(AE$5-AF$5)*EXP(-TableWmot13[[#This Row],[t]]/AG$5)</f>
        <v>-70.449822343818681</v>
      </c>
      <c r="AF239">
        <f>ABS(TableWmot13[[#This Row],[Wmot,sim]]-TableWmot13[[#This Row],[Wmot]])</f>
        <v>2.0307698837778645</v>
      </c>
    </row>
    <row r="240" spans="1:32" x14ac:dyDescent="0.3">
      <c r="A240">
        <f>data_lastRecoveryFile!$A578-data_lastRecoveryFile!$A$347</f>
        <v>2.3099999999999996</v>
      </c>
      <c r="B240">
        <f>$C$6*data_lastRecoveryFile!$C578/$C$5</f>
        <v>-2.7565982404692084</v>
      </c>
      <c r="C240">
        <f>data_lastRecoveryFile!$F578*2*PI()/($C$4*$C$3*$C$2)</f>
        <v>-6.0174329684952497</v>
      </c>
      <c r="D240">
        <f t="shared" si="9"/>
        <v>-72.209195621942996</v>
      </c>
      <c r="E240">
        <f>F$5+(E$5-F$5)*EXP(-TableWmot11[[#This Row],[t]]/G$5)</f>
        <v>-70.074315665641976</v>
      </c>
      <c r="F240">
        <f>ABS(TableWmot11[[#This Row],[Wmot,sim]]-TableWmot11[[#This Row],[Wmot]])</f>
        <v>2.1348799563010203</v>
      </c>
      <c r="N240">
        <f>data_lastRecoveryFile!$A1156-data_lastRecoveryFile!$A$925</f>
        <v>2.3099999999999987</v>
      </c>
      <c r="O240">
        <f>$C$6*data_lastRecoveryFile!$C1156/$C$5</f>
        <v>-1.7917888563049853</v>
      </c>
      <c r="P240">
        <f>data_lastRecoveryFile!$F1156*2*PI()/($C$4*$C$3*$C$2)</f>
        <v>-2.8078731666219019</v>
      </c>
      <c r="Q240">
        <f t="shared" si="10"/>
        <v>-33.694477999462819</v>
      </c>
      <c r="R240">
        <f>S$5+(R$5-S$5)*EXP(-TableWmot12[[#This Row],[t]]/T$5)</f>
        <v>-35.258429668066356</v>
      </c>
      <c r="S240">
        <f>ABS(TableWmot12[[#This Row],[Wmot,sim]]-TableWmot12[[#This Row],[Wmot]])</f>
        <v>1.5639516686035364</v>
      </c>
      <c r="AA240">
        <f>data_lastRecoveryFile!$A1596-data_lastRecoveryFile!$A$1365</f>
        <v>2.3099999999999987</v>
      </c>
      <c r="AB240">
        <f>$C$6*data_lastRecoveryFile!$C1596/$C$5</f>
        <v>-2.7565982404692084</v>
      </c>
      <c r="AC240">
        <f>data_lastRecoveryFile!$F1596*2*PI()/($C$4*$C$3*$C$2)</f>
        <v>-5.9795751100937027</v>
      </c>
      <c r="AD240">
        <f t="shared" si="11"/>
        <v>-71.754901321124436</v>
      </c>
      <c r="AE240">
        <f>AF$5+(AE$5-AF$5)*EXP(-TableWmot13[[#This Row],[t]]/AG$5)</f>
        <v>-70.44982280953603</v>
      </c>
      <c r="AF240">
        <f>ABS(TableWmot13[[#This Row],[Wmot,sim]]-TableWmot13[[#This Row],[Wmot]])</f>
        <v>1.3050785115884054</v>
      </c>
    </row>
    <row r="241" spans="1:32" x14ac:dyDescent="0.3">
      <c r="A241">
        <f>data_lastRecoveryFile!$A579-data_lastRecoveryFile!$A$347</f>
        <v>2.3199999999999994</v>
      </c>
      <c r="B241">
        <f>$C$6*data_lastRecoveryFile!$C579/$C$5</f>
        <v>-2.7565982404692084</v>
      </c>
      <c r="C241">
        <f>data_lastRecoveryFile!$F579*2*PI()/($C$4*$C$3*$C$2)</f>
        <v>-5.9490921557862659</v>
      </c>
      <c r="D241">
        <f t="shared" si="9"/>
        <v>-71.389105869435184</v>
      </c>
      <c r="E241">
        <f>F$5+(E$5-F$5)*EXP(-TableWmot11[[#This Row],[t]]/G$5)</f>
        <v>-70.07431566868155</v>
      </c>
      <c r="F241">
        <f>ABS(TableWmot11[[#This Row],[Wmot,sim]]-TableWmot11[[#This Row],[Wmot]])</f>
        <v>1.3147902007536345</v>
      </c>
      <c r="N241">
        <f>data_lastRecoveryFile!$A1157-data_lastRecoveryFile!$A$925</f>
        <v>2.3200000000000003</v>
      </c>
      <c r="O241">
        <f>$C$6*data_lastRecoveryFile!$C1157/$C$5</f>
        <v>-1.7917888563049853</v>
      </c>
      <c r="P241">
        <f>data_lastRecoveryFile!$F1157*2*PI()/($C$4*$C$3*$C$2)</f>
        <v>-2.8162313953525087</v>
      </c>
      <c r="Q241">
        <f t="shared" si="10"/>
        <v>-33.794776744230106</v>
      </c>
      <c r="R241">
        <f>S$5+(R$5-S$5)*EXP(-TableWmot12[[#This Row],[t]]/T$5)</f>
        <v>-35.258405696371895</v>
      </c>
      <c r="S241">
        <f>ABS(TableWmot12[[#This Row],[Wmot,sim]]-TableWmot12[[#This Row],[Wmot]])</f>
        <v>1.4636289521417893</v>
      </c>
      <c r="AA241">
        <f>data_lastRecoveryFile!$A1597-data_lastRecoveryFile!$A$1365</f>
        <v>2.3199999999999985</v>
      </c>
      <c r="AB241">
        <f>$C$6*data_lastRecoveryFile!$C1597/$C$5</f>
        <v>-2.7565982404692084</v>
      </c>
      <c r="AC241">
        <f>data_lastRecoveryFile!$F1597*2*PI()/($C$4*$C$3*$C$2)</f>
        <v>-5.9461421931259686</v>
      </c>
      <c r="AD241">
        <f t="shared" si="11"/>
        <v>-71.353706317511623</v>
      </c>
      <c r="AE241">
        <f>AF$5+(AE$5-AF$5)*EXP(-TableWmot13[[#This Row],[t]]/AG$5)</f>
        <v>-70.449823245091906</v>
      </c>
      <c r="AF241">
        <f>ABS(TableWmot13[[#This Row],[Wmot,sim]]-TableWmot13[[#This Row],[Wmot]])</f>
        <v>0.90388307241971688</v>
      </c>
    </row>
    <row r="242" spans="1:32" x14ac:dyDescent="0.3">
      <c r="A242">
        <f>data_lastRecoveryFile!$A580-data_lastRecoveryFile!$A$347</f>
        <v>2.33</v>
      </c>
      <c r="B242">
        <f>$C$6*data_lastRecoveryFile!$C580/$C$5</f>
        <v>-2.7565982404692084</v>
      </c>
      <c r="C242">
        <f>data_lastRecoveryFile!$F580*2*PI()/($C$4*$C$3*$C$2)</f>
        <v>-5.9368006438494811</v>
      </c>
      <c r="D242">
        <f t="shared" si="9"/>
        <v>-71.241607726193777</v>
      </c>
      <c r="E242">
        <f>F$5+(E$5-F$5)*EXP(-TableWmot11[[#This Row],[t]]/G$5)</f>
        <v>-70.074315671460596</v>
      </c>
      <c r="F242">
        <f>ABS(TableWmot11[[#This Row],[Wmot,sim]]-TableWmot11[[#This Row],[Wmot]])</f>
        <v>1.1672920547331813</v>
      </c>
      <c r="N242">
        <f>data_lastRecoveryFile!$A1158-data_lastRecoveryFile!$A$925</f>
        <v>2.33</v>
      </c>
      <c r="O242">
        <f>$C$6*data_lastRecoveryFile!$C1158/$C$5</f>
        <v>-1.7917888563049853</v>
      </c>
      <c r="P242">
        <f>data_lastRecoveryFile!$F1158*2*PI()/($C$4*$C$3*$C$2)</f>
        <v>-2.8186896977398659</v>
      </c>
      <c r="Q242">
        <f t="shared" si="10"/>
        <v>-33.824276372878387</v>
      </c>
      <c r="R242">
        <f>S$5+(R$5-S$5)*EXP(-TableWmot12[[#This Row],[t]]/T$5)</f>
        <v>-35.25838285084486</v>
      </c>
      <c r="S242">
        <f>ABS(TableWmot12[[#This Row],[Wmot,sim]]-TableWmot12[[#This Row],[Wmot]])</f>
        <v>1.4341064779664734</v>
      </c>
      <c r="AA242">
        <f>data_lastRecoveryFile!$A1598-data_lastRecoveryFile!$A$1365</f>
        <v>2.33</v>
      </c>
      <c r="AB242">
        <f>$C$6*data_lastRecoveryFile!$C1598/$C$5</f>
        <v>-2.7565982404692084</v>
      </c>
      <c r="AC242">
        <f>data_lastRecoveryFile!$F1598*2*PI()/($C$4*$C$3*$C$2)</f>
        <v>-5.9127092812715034</v>
      </c>
      <c r="AD242">
        <f t="shared" si="11"/>
        <v>-70.952511375258041</v>
      </c>
      <c r="AE242">
        <f>AF$5+(AE$5-AF$5)*EXP(-TableWmot13[[#This Row],[t]]/AG$5)</f>
        <v>-70.449823652439676</v>
      </c>
      <c r="AF242">
        <f>ABS(TableWmot13[[#This Row],[Wmot,sim]]-TableWmot13[[#This Row],[Wmot]])</f>
        <v>0.50268772281836505</v>
      </c>
    </row>
    <row r="243" spans="1:32" x14ac:dyDescent="0.3">
      <c r="A243">
        <f>data_lastRecoveryFile!$A581-data_lastRecoveryFile!$A$347</f>
        <v>2.34</v>
      </c>
      <c r="B243">
        <f>$C$6*data_lastRecoveryFile!$C581/$C$5</f>
        <v>-2.7565982404692084</v>
      </c>
      <c r="C243">
        <f>data_lastRecoveryFile!$F581*2*PI()/($C$4*$C$3*$C$2)</f>
        <v>-5.8989427854479342</v>
      </c>
      <c r="D243">
        <f t="shared" si="9"/>
        <v>-70.787313425375203</v>
      </c>
      <c r="E243">
        <f>F$5+(E$5-F$5)*EXP(-TableWmot11[[#This Row],[t]]/G$5)</f>
        <v>-70.074315674001454</v>
      </c>
      <c r="F243">
        <f>ABS(TableWmot11[[#This Row],[Wmot,sim]]-TableWmot11[[#This Row],[Wmot]])</f>
        <v>0.71299775137374866</v>
      </c>
      <c r="N243">
        <f>data_lastRecoveryFile!$A1159-data_lastRecoveryFile!$A$925</f>
        <v>2.34</v>
      </c>
      <c r="O243">
        <f>$C$6*data_lastRecoveryFile!$C1159/$C$5</f>
        <v>-1.7917888563049853</v>
      </c>
      <c r="P243">
        <f>data_lastRecoveryFile!$F1159*2*PI()/($C$4*$C$3*$C$2)</f>
        <v>-2.7882067459890636</v>
      </c>
      <c r="Q243">
        <f t="shared" si="10"/>
        <v>-33.458480951868765</v>
      </c>
      <c r="R243">
        <f>S$5+(R$5-S$5)*EXP(-TableWmot12[[#This Row],[t]]/T$5)</f>
        <v>-35.258361078578957</v>
      </c>
      <c r="S243">
        <f>ABS(TableWmot12[[#This Row],[Wmot,sim]]-TableWmot12[[#This Row],[Wmot]])</f>
        <v>1.7998801267101925</v>
      </c>
      <c r="AA243">
        <f>data_lastRecoveryFile!$A1599-data_lastRecoveryFile!$A$1365</f>
        <v>2.34</v>
      </c>
      <c r="AB243">
        <f>$C$6*data_lastRecoveryFile!$C1599/$C$5</f>
        <v>-2.7565982404692084</v>
      </c>
      <c r="AC243">
        <f>data_lastRecoveryFile!$F1599*2*PI()/($C$4*$C$3*$C$2)</f>
        <v>-5.8635432284110909</v>
      </c>
      <c r="AD243">
        <f t="shared" si="11"/>
        <v>-70.362518740933098</v>
      </c>
      <c r="AE243">
        <f>AF$5+(AE$5-AF$5)*EXP(-TableWmot13[[#This Row],[t]]/AG$5)</f>
        <v>-70.449824033406173</v>
      </c>
      <c r="AF243">
        <f>ABS(TableWmot13[[#This Row],[Wmot,sim]]-TableWmot13[[#This Row],[Wmot]])</f>
        <v>8.7305292473075724E-2</v>
      </c>
    </row>
    <row r="244" spans="1:32" x14ac:dyDescent="0.3">
      <c r="A244">
        <f>data_lastRecoveryFile!$A582-data_lastRecoveryFile!$A$347</f>
        <v>2.3499999999999996</v>
      </c>
      <c r="B244">
        <f>$C$6*data_lastRecoveryFile!$C582/$C$5</f>
        <v>-2.7565982404692084</v>
      </c>
      <c r="C244">
        <f>data_lastRecoveryFile!$F582*2*PI()/($C$4*$C$3*$C$2)</f>
        <v>-5.8669848523669828</v>
      </c>
      <c r="D244">
        <f t="shared" si="9"/>
        <v>-70.403818228403793</v>
      </c>
      <c r="E244">
        <f>F$5+(E$5-F$5)*EXP(-TableWmot11[[#This Row],[t]]/G$5)</f>
        <v>-70.074315676324531</v>
      </c>
      <c r="F244">
        <f>ABS(TableWmot11[[#This Row],[Wmot,sim]]-TableWmot11[[#This Row],[Wmot]])</f>
        <v>0.32950255207926205</v>
      </c>
      <c r="N244">
        <f>data_lastRecoveryFile!$A1160-data_lastRecoveryFile!$A$925</f>
        <v>2.3499999999999996</v>
      </c>
      <c r="O244">
        <f>$C$6*data_lastRecoveryFile!$C1160/$C$5</f>
        <v>-1.7917888563049853</v>
      </c>
      <c r="P244">
        <f>data_lastRecoveryFile!$F1160*2*PI()/($C$4*$C$3*$C$2)</f>
        <v>-2.7813234990999329</v>
      </c>
      <c r="Q244">
        <f t="shared" si="10"/>
        <v>-33.375881989199193</v>
      </c>
      <c r="R244">
        <f>S$5+(R$5-S$5)*EXP(-TableWmot12[[#This Row],[t]]/T$5)</f>
        <v>-35.258340329153413</v>
      </c>
      <c r="S244">
        <f>ABS(TableWmot12[[#This Row],[Wmot,sim]]-TableWmot12[[#This Row],[Wmot]])</f>
        <v>1.8824583399542192</v>
      </c>
      <c r="AA244">
        <f>data_lastRecoveryFile!$A1600-data_lastRecoveryFile!$A$1365</f>
        <v>2.3499999999999996</v>
      </c>
      <c r="AB244">
        <f>$C$6*data_lastRecoveryFile!$C1600/$C$5</f>
        <v>-2.7565982404692084</v>
      </c>
      <c r="AC244">
        <f>data_lastRecoveryFile!$F1600*2*PI()/($C$4*$C$3*$C$2)</f>
        <v>-5.8542016791346034</v>
      </c>
      <c r="AD244">
        <f t="shared" si="11"/>
        <v>-70.250420149615238</v>
      </c>
      <c r="AE244">
        <f>AF$5+(AE$5-AF$5)*EXP(-TableWmot13[[#This Row],[t]]/AG$5)</f>
        <v>-70.449824389699955</v>
      </c>
      <c r="AF244">
        <f>ABS(TableWmot13[[#This Row],[Wmot,sim]]-TableWmot13[[#This Row],[Wmot]])</f>
        <v>0.1994042400847178</v>
      </c>
    </row>
    <row r="245" spans="1:32" x14ac:dyDescent="0.3">
      <c r="A245">
        <f>data_lastRecoveryFile!$A583-data_lastRecoveryFile!$A$347</f>
        <v>2.3599999999999994</v>
      </c>
      <c r="B245">
        <f>$C$6*data_lastRecoveryFile!$C583/$C$5</f>
        <v>-2.7565982404692084</v>
      </c>
      <c r="C245">
        <f>data_lastRecoveryFile!$F583*2*PI()/($C$4*$C$3*$C$2)</f>
        <v>-5.8782930468258492</v>
      </c>
      <c r="D245">
        <f t="shared" si="9"/>
        <v>-70.53951656191019</v>
      </c>
      <c r="E245">
        <f>F$5+(E$5-F$5)*EXP(-TableWmot11[[#This Row],[t]]/G$5)</f>
        <v>-70.0743156784485</v>
      </c>
      <c r="F245">
        <f>ABS(TableWmot11[[#This Row],[Wmot,sim]]-TableWmot11[[#This Row],[Wmot]])</f>
        <v>0.46520088346169075</v>
      </c>
      <c r="N245">
        <f>data_lastRecoveryFile!$A1161-data_lastRecoveryFile!$A$925</f>
        <v>2.3599999999999994</v>
      </c>
      <c r="O245">
        <f>$C$6*data_lastRecoveryFile!$C1161/$C$5</f>
        <v>-1.7917888563049853</v>
      </c>
      <c r="P245">
        <f>data_lastRecoveryFile!$F1161*2*PI()/($C$4*$C$3*$C$2)</f>
        <v>-2.7832901412143496</v>
      </c>
      <c r="Q245">
        <f t="shared" si="10"/>
        <v>-33.399481694572195</v>
      </c>
      <c r="R245">
        <f>S$5+(R$5-S$5)*EXP(-TableWmot12[[#This Row],[t]]/T$5)</f>
        <v>-35.258320554516153</v>
      </c>
      <c r="S245">
        <f>ABS(TableWmot12[[#This Row],[Wmot,sim]]-TableWmot12[[#This Row],[Wmot]])</f>
        <v>1.8588388599439583</v>
      </c>
      <c r="AA245">
        <f>data_lastRecoveryFile!$A1601-data_lastRecoveryFile!$A$1365</f>
        <v>2.3599999999999994</v>
      </c>
      <c r="AB245">
        <f>$C$6*data_lastRecoveryFile!$C1601/$C$5</f>
        <v>-2.7565982404692084</v>
      </c>
      <c r="AC245">
        <f>data_lastRecoveryFile!$F1601*2*PI()/($C$4*$C$3*$C$2)</f>
        <v>-5.7873358503124033</v>
      </c>
      <c r="AD245">
        <f t="shared" si="11"/>
        <v>-69.448030203748843</v>
      </c>
      <c r="AE245">
        <f>AF$5+(AE$5-AF$5)*EXP(-TableWmot13[[#This Row],[t]]/AG$5)</f>
        <v>-70.449824722918919</v>
      </c>
      <c r="AF245">
        <f>ABS(TableWmot13[[#This Row],[Wmot,sim]]-TableWmot13[[#This Row],[Wmot]])</f>
        <v>1.0017945191700761</v>
      </c>
    </row>
    <row r="246" spans="1:32" x14ac:dyDescent="0.3">
      <c r="A246">
        <f>data_lastRecoveryFile!$A584-data_lastRecoveryFile!$A$347</f>
        <v>2.37</v>
      </c>
      <c r="B246">
        <f>$C$6*data_lastRecoveryFile!$C584/$C$5</f>
        <v>-2.7565982404692084</v>
      </c>
      <c r="C246">
        <f>data_lastRecoveryFile!$F584*2*PI()/($C$4*$C$3*$C$2)</f>
        <v>-5.8315852953301395</v>
      </c>
      <c r="D246">
        <f t="shared" si="9"/>
        <v>-69.979023543961674</v>
      </c>
      <c r="E246">
        <f>F$5+(E$5-F$5)*EXP(-TableWmot11[[#This Row],[t]]/G$5)</f>
        <v>-70.074315680390441</v>
      </c>
      <c r="F246">
        <f>ABS(TableWmot11[[#This Row],[Wmot,sim]]-TableWmot11[[#This Row],[Wmot]])</f>
        <v>9.5292136428767549E-2</v>
      </c>
      <c r="N246">
        <f>data_lastRecoveryFile!$A1162-data_lastRecoveryFile!$A$925</f>
        <v>2.3699999999999992</v>
      </c>
      <c r="O246">
        <f>$C$6*data_lastRecoveryFile!$C1162/$C$5</f>
        <v>-1.7917888563049853</v>
      </c>
      <c r="P246">
        <f>data_lastRecoveryFile!$F1162*2*PI()/($C$4*$C$3*$C$2)</f>
        <v>-2.7886984067733316</v>
      </c>
      <c r="Q246">
        <f t="shared" si="10"/>
        <v>-33.464380881279979</v>
      </c>
      <c r="R246">
        <f>S$5+(R$5-S$5)*EXP(-TableWmot12[[#This Row],[t]]/T$5)</f>
        <v>-35.258301708872551</v>
      </c>
      <c r="S246">
        <f>ABS(TableWmot12[[#This Row],[Wmot,sim]]-TableWmot12[[#This Row],[Wmot]])</f>
        <v>1.7939208275925722</v>
      </c>
      <c r="AA246">
        <f>data_lastRecoveryFile!$A1602-data_lastRecoveryFile!$A$1365</f>
        <v>2.3699999999999992</v>
      </c>
      <c r="AB246">
        <f>$C$6*data_lastRecoveryFile!$C1602/$C$5</f>
        <v>-2.7565982404692084</v>
      </c>
      <c r="AC246">
        <f>data_lastRecoveryFile!$F1602*2*PI()/($C$4*$C$3*$C$2)</f>
        <v>-5.7362031573828816</v>
      </c>
      <c r="AD246">
        <f t="shared" si="11"/>
        <v>-68.834437888594579</v>
      </c>
      <c r="AE246">
        <f>AF$5+(AE$5-AF$5)*EXP(-TableWmot13[[#This Row],[t]]/AG$5)</f>
        <v>-70.449825034557463</v>
      </c>
      <c r="AF246">
        <f>ABS(TableWmot13[[#This Row],[Wmot,sim]]-TableWmot13[[#This Row],[Wmot]])</f>
        <v>1.6153871459628846</v>
      </c>
    </row>
    <row r="247" spans="1:32" x14ac:dyDescent="0.3">
      <c r="A247">
        <f>data_lastRecoveryFile!$A585-data_lastRecoveryFile!$A$347</f>
        <v>2.38</v>
      </c>
      <c r="B247">
        <f>$C$6*data_lastRecoveryFile!$C585/$C$5</f>
        <v>-2.7565982404692084</v>
      </c>
      <c r="C247">
        <f>data_lastRecoveryFile!$F585*2*PI()/($C$4*$C$3*$C$2)</f>
        <v>-5.7725860370109139</v>
      </c>
      <c r="D247">
        <f t="shared" si="9"/>
        <v>-69.271032444130967</v>
      </c>
      <c r="E247">
        <f>F$5+(E$5-F$5)*EXP(-TableWmot11[[#This Row],[t]]/G$5)</f>
        <v>-70.074315682165917</v>
      </c>
      <c r="F247">
        <f>ABS(TableWmot11[[#This Row],[Wmot,sim]]-TableWmot11[[#This Row],[Wmot]])</f>
        <v>0.80328323803495039</v>
      </c>
      <c r="N247">
        <f>data_lastRecoveryFile!$A1163-data_lastRecoveryFile!$A$925</f>
        <v>2.379999999999999</v>
      </c>
      <c r="O247">
        <f>$C$6*data_lastRecoveryFile!$C1163/$C$5</f>
        <v>-1.7917888563049853</v>
      </c>
      <c r="P247">
        <f>data_lastRecoveryFile!$F1163*2*PI()/($C$4*$C$3*$C$2)</f>
        <v>-2.8093481479520506</v>
      </c>
      <c r="Q247">
        <f t="shared" si="10"/>
        <v>-33.712177775424607</v>
      </c>
      <c r="R247">
        <f>S$5+(R$5-S$5)*EXP(-TableWmot12[[#This Row],[t]]/T$5)</f>
        <v>-35.258283748579373</v>
      </c>
      <c r="S247">
        <f>ABS(TableWmot12[[#This Row],[Wmot,sim]]-TableWmot12[[#This Row],[Wmot]])</f>
        <v>1.5461059731547664</v>
      </c>
      <c r="AA247">
        <f>data_lastRecoveryFile!$A1603-data_lastRecoveryFile!$A$1365</f>
        <v>2.3800000000000008</v>
      </c>
      <c r="AB247">
        <f>$C$6*data_lastRecoveryFile!$C1603/$C$5</f>
        <v>-2.7565982404692084</v>
      </c>
      <c r="AC247">
        <f>data_lastRecoveryFile!$F1603*2*PI()/($C$4*$C$3*$C$2)</f>
        <v>-5.6914620510695508</v>
      </c>
      <c r="AD247">
        <f t="shared" si="11"/>
        <v>-68.297544612834614</v>
      </c>
      <c r="AE247">
        <f>AF$5+(AE$5-AF$5)*EXP(-TableWmot13[[#This Row],[t]]/AG$5)</f>
        <v>-70.449825326013212</v>
      </c>
      <c r="AF247">
        <f>ABS(TableWmot13[[#This Row],[Wmot,sim]]-TableWmot13[[#This Row],[Wmot]])</f>
        <v>2.1522807131785981</v>
      </c>
    </row>
    <row r="248" spans="1:32" x14ac:dyDescent="0.3">
      <c r="A248">
        <f>data_lastRecoveryFile!$A586-data_lastRecoveryFile!$A$347</f>
        <v>2.3899999999999997</v>
      </c>
      <c r="B248">
        <f>$C$6*data_lastRecoveryFile!$C586/$C$5</f>
        <v>-2.7565982404692084</v>
      </c>
      <c r="C248">
        <f>data_lastRecoveryFile!$F586*2*PI()/($C$4*$C$3*$C$2)</f>
        <v>-5.7175200588299058</v>
      </c>
      <c r="D248">
        <f t="shared" si="9"/>
        <v>-68.610240705958873</v>
      </c>
      <c r="E248">
        <f>F$5+(E$5-F$5)*EXP(-TableWmot11[[#This Row],[t]]/G$5)</f>
        <v>-70.074315683789237</v>
      </c>
      <c r="F248">
        <f>ABS(TableWmot11[[#This Row],[Wmot,sim]]-TableWmot11[[#This Row],[Wmot]])</f>
        <v>1.4640749778303643</v>
      </c>
      <c r="N248">
        <f>data_lastRecoveryFile!$A1164-data_lastRecoveryFile!$A$925</f>
        <v>2.3899999999999988</v>
      </c>
      <c r="O248">
        <f>$C$6*data_lastRecoveryFile!$C1164/$C$5</f>
        <v>-1.7917888563049853</v>
      </c>
      <c r="P248">
        <f>data_lastRecoveryFile!$F1164*2*PI()/($C$4*$C$3*$C$2)</f>
        <v>-2.840814420760061</v>
      </c>
      <c r="Q248">
        <f t="shared" si="10"/>
        <v>-34.08977304912073</v>
      </c>
      <c r="R248">
        <f>S$5+(R$5-S$5)*EXP(-TableWmot12[[#This Row],[t]]/T$5)</f>
        <v>-35.258266632043693</v>
      </c>
      <c r="S248">
        <f>ABS(TableWmot12[[#This Row],[Wmot,sim]]-TableWmot12[[#This Row],[Wmot]])</f>
        <v>1.168493582922963</v>
      </c>
      <c r="AA248">
        <f>data_lastRecoveryFile!$A1604-data_lastRecoveryFile!$A$1365</f>
        <v>2.3899999999999988</v>
      </c>
      <c r="AB248">
        <f>$C$6*data_lastRecoveryFile!$C1604/$C$5</f>
        <v>-2.7565982404692084</v>
      </c>
      <c r="AC248">
        <f>data_lastRecoveryFile!$F1604*2*PI()/($C$4*$C$3*$C$2)</f>
        <v>-5.6319711314547298</v>
      </c>
      <c r="AD248">
        <f t="shared" si="11"/>
        <v>-67.583653577456758</v>
      </c>
      <c r="AE248">
        <f>AF$5+(AE$5-AF$5)*EXP(-TableWmot13[[#This Row],[t]]/AG$5)</f>
        <v>-70.449825598593264</v>
      </c>
      <c r="AF248">
        <f>ABS(TableWmot13[[#This Row],[Wmot,sim]]-TableWmot13[[#This Row],[Wmot]])</f>
        <v>2.8661720211365065</v>
      </c>
    </row>
    <row r="249" spans="1:32" x14ac:dyDescent="0.3">
      <c r="A249">
        <f>data_lastRecoveryFile!$A587-data_lastRecoveryFile!$A$347</f>
        <v>2.3999999999999995</v>
      </c>
      <c r="B249">
        <f>$C$6*data_lastRecoveryFile!$C587/$C$5</f>
        <v>-2.7565982404692084</v>
      </c>
      <c r="C249">
        <f>data_lastRecoveryFile!$F587*2*PI()/($C$4*$C$3*$C$2)</f>
        <v>-5.6186962969267551</v>
      </c>
      <c r="D249">
        <f t="shared" si="9"/>
        <v>-67.424355563121054</v>
      </c>
      <c r="E249">
        <f>F$5+(E$5-F$5)*EXP(-TableWmot11[[#This Row],[t]]/G$5)</f>
        <v>-70.074315685273419</v>
      </c>
      <c r="F249">
        <f>ABS(TableWmot11[[#This Row],[Wmot,sim]]-TableWmot11[[#This Row],[Wmot]])</f>
        <v>2.6499601221523648</v>
      </c>
      <c r="N249">
        <f>data_lastRecoveryFile!$A1165-data_lastRecoveryFile!$A$925</f>
        <v>2.4000000000000004</v>
      </c>
      <c r="O249">
        <f>$C$6*data_lastRecoveryFile!$C1165/$C$5</f>
        <v>-1.7917888563049853</v>
      </c>
      <c r="P249">
        <f>data_lastRecoveryFile!$F1165*2*PI()/($C$4*$C$3*$C$2)</f>
        <v>-2.8673640882820299</v>
      </c>
      <c r="Q249">
        <f t="shared" si="10"/>
        <v>-34.408369059384356</v>
      </c>
      <c r="R249">
        <f>S$5+(R$5-S$5)*EXP(-TableWmot12[[#This Row],[t]]/T$5)</f>
        <v>-35.25825031962659</v>
      </c>
      <c r="S249">
        <f>ABS(TableWmot12[[#This Row],[Wmot,sim]]-TableWmot12[[#This Row],[Wmot]])</f>
        <v>0.84988126024223476</v>
      </c>
      <c r="AA249">
        <f>data_lastRecoveryFile!$A1605-data_lastRecoveryFile!$A$1365</f>
        <v>2.4000000000000004</v>
      </c>
      <c r="AB249">
        <f>$C$6*data_lastRecoveryFile!$C1605/$C$5</f>
        <v>-2.7565982404692084</v>
      </c>
      <c r="AC249">
        <f>data_lastRecoveryFile!$F1605*2*PI()/($C$4*$C$3*$C$2)</f>
        <v>-5.6147630116752687</v>
      </c>
      <c r="AD249">
        <f t="shared" si="11"/>
        <v>-67.377156140103224</v>
      </c>
      <c r="AE249">
        <f>AF$5+(AE$5-AF$5)*EXP(-TableWmot13[[#This Row],[t]]/AG$5)</f>
        <v>-70.449825853520082</v>
      </c>
      <c r="AF249">
        <f>ABS(TableWmot13[[#This Row],[Wmot,sim]]-TableWmot13[[#This Row],[Wmot]])</f>
        <v>3.0726697134168575</v>
      </c>
    </row>
    <row r="250" spans="1:32" x14ac:dyDescent="0.3">
      <c r="A250">
        <f>data_lastRecoveryFile!$A588-data_lastRecoveryFile!$A$347</f>
        <v>2.41</v>
      </c>
      <c r="B250">
        <f>$C$6*data_lastRecoveryFile!$C588/$C$5</f>
        <v>-2.7565982404692084</v>
      </c>
      <c r="C250">
        <f>data_lastRecoveryFile!$F588*2*PI()/($C$4*$C$3*$C$2)</f>
        <v>-5.5513388068089613</v>
      </c>
      <c r="D250">
        <f t="shared" si="9"/>
        <v>-66.616065681707539</v>
      </c>
      <c r="E250">
        <f>F$5+(E$5-F$5)*EXP(-TableWmot11[[#This Row],[t]]/G$5)</f>
        <v>-70.074315686630385</v>
      </c>
      <c r="F250">
        <f>ABS(TableWmot11[[#This Row],[Wmot,sim]]-TableWmot11[[#This Row],[Wmot]])</f>
        <v>3.4582500049228457</v>
      </c>
      <c r="N250">
        <f>data_lastRecoveryFile!$A1166-data_lastRecoveryFile!$A$925</f>
        <v>2.41</v>
      </c>
      <c r="O250">
        <f>$C$6*data_lastRecoveryFile!$C1166/$C$5</f>
        <v>-1.7917888563049853</v>
      </c>
      <c r="P250">
        <f>data_lastRecoveryFile!$F1166*2*PI()/($C$4*$C$3*$C$2)</f>
        <v>-2.8958803974070886</v>
      </c>
      <c r="Q250">
        <f t="shared" si="10"/>
        <v>-34.750564768885063</v>
      </c>
      <c r="R250">
        <f>S$5+(R$5-S$5)*EXP(-TableWmot12[[#This Row],[t]]/T$5)</f>
        <v>-35.25823477355133</v>
      </c>
      <c r="S250">
        <f>ABS(TableWmot12[[#This Row],[Wmot,sim]]-TableWmot12[[#This Row],[Wmot]])</f>
        <v>0.50767000466626655</v>
      </c>
      <c r="AA250">
        <f>data_lastRecoveryFile!$A1606-data_lastRecoveryFile!$A$1365</f>
        <v>2.4099999999999984</v>
      </c>
      <c r="AB250">
        <f>$C$6*data_lastRecoveryFile!$C1606/$C$5</f>
        <v>-2.7565982404692084</v>
      </c>
      <c r="AC250">
        <f>data_lastRecoveryFile!$F1606*2*PI()/($C$4*$C$3*$C$2)</f>
        <v>-5.6034548223296721</v>
      </c>
      <c r="AD250">
        <f t="shared" si="11"/>
        <v>-67.241457867956058</v>
      </c>
      <c r="AE250">
        <f>AF$5+(AE$5-AF$5)*EXP(-TableWmot13[[#This Row],[t]]/AG$5)</f>
        <v>-70.449826091936956</v>
      </c>
      <c r="AF250">
        <f>ABS(TableWmot13[[#This Row],[Wmot,sim]]-TableWmot13[[#This Row],[Wmot]])</f>
        <v>3.2083682239808979</v>
      </c>
    </row>
    <row r="251" spans="1:32" x14ac:dyDescent="0.3">
      <c r="A251">
        <f>data_lastRecoveryFile!$A589-data_lastRecoveryFile!$A$347</f>
        <v>2.42</v>
      </c>
      <c r="B251">
        <f>$C$6*data_lastRecoveryFile!$C589/$C$5</f>
        <v>-2.7565982404692084</v>
      </c>
      <c r="C251">
        <f>data_lastRecoveryFile!$F589*2*PI()/($C$4*$C$3*$C$2)</f>
        <v>-5.5188892124324163</v>
      </c>
      <c r="D251">
        <f t="shared" si="9"/>
        <v>-66.226670549188995</v>
      </c>
      <c r="E251">
        <f>F$5+(E$5-F$5)*EXP(-TableWmot11[[#This Row],[t]]/G$5)</f>
        <v>-70.074315687871049</v>
      </c>
      <c r="F251">
        <f>ABS(TableWmot11[[#This Row],[Wmot,sim]]-TableWmot11[[#This Row],[Wmot]])</f>
        <v>3.8476451386820543</v>
      </c>
      <c r="N251">
        <f>data_lastRecoveryFile!$A1167-data_lastRecoveryFile!$A$925</f>
        <v>2.42</v>
      </c>
      <c r="O251">
        <f>$C$6*data_lastRecoveryFile!$C1167/$C$5</f>
        <v>-1.7917888563049853</v>
      </c>
      <c r="P251">
        <f>data_lastRecoveryFile!$F1167*2*PI()/($C$4*$C$3*$C$2)</f>
        <v>-2.9283299912723066</v>
      </c>
      <c r="Q251">
        <f t="shared" si="10"/>
        <v>-35.13995989526768</v>
      </c>
      <c r="R251">
        <f>S$5+(R$5-S$5)*EXP(-TableWmot12[[#This Row],[t]]/T$5)</f>
        <v>-35.258219957815911</v>
      </c>
      <c r="S251">
        <f>ABS(TableWmot12[[#This Row],[Wmot,sim]]-TableWmot12[[#This Row],[Wmot]])</f>
        <v>0.11826006254823085</v>
      </c>
      <c r="AA251">
        <f>data_lastRecoveryFile!$A1607-data_lastRecoveryFile!$A$1365</f>
        <v>2.42</v>
      </c>
      <c r="AB251">
        <f>$C$6*data_lastRecoveryFile!$C1607/$C$5</f>
        <v>-2.7565982404692084</v>
      </c>
      <c r="AC251">
        <f>data_lastRecoveryFile!$F1607*2*PI()/($C$4*$C$3*$C$2)</f>
        <v>-5.6108297264237823</v>
      </c>
      <c r="AD251">
        <f t="shared" si="11"/>
        <v>-67.329956717085395</v>
      </c>
      <c r="AE251">
        <f>AF$5+(AE$5-AF$5)*EXP(-TableWmot13[[#This Row],[t]]/AG$5)</f>
        <v>-70.449826314913125</v>
      </c>
      <c r="AF251">
        <f>ABS(TableWmot13[[#This Row],[Wmot,sim]]-TableWmot13[[#This Row],[Wmot]])</f>
        <v>3.11986959782773</v>
      </c>
    </row>
    <row r="252" spans="1:32" x14ac:dyDescent="0.3">
      <c r="A252">
        <f>data_lastRecoveryFile!$A590-data_lastRecoveryFile!$A$347</f>
        <v>2.4299999999999997</v>
      </c>
      <c r="B252">
        <f>$C$6*data_lastRecoveryFile!$C590/$C$5</f>
        <v>-2.7565982404692084</v>
      </c>
      <c r="C252">
        <f>data_lastRecoveryFile!$F590*2*PI()/($C$4*$C$3*$C$2)</f>
        <v>-5.4997144525838459</v>
      </c>
      <c r="D252">
        <f t="shared" si="9"/>
        <v>-65.996573431006155</v>
      </c>
      <c r="E252">
        <f>F$5+(E$5-F$5)*EXP(-TableWmot11[[#This Row],[t]]/G$5)</f>
        <v>-70.074315689005374</v>
      </c>
      <c r="F252">
        <f>ABS(TableWmot11[[#This Row],[Wmot,sim]]-TableWmot11[[#This Row],[Wmot]])</f>
        <v>4.0777422579992191</v>
      </c>
      <c r="N252">
        <f>data_lastRecoveryFile!$A1168-data_lastRecoveryFile!$A$925</f>
        <v>2.4299999999999997</v>
      </c>
      <c r="O252">
        <f>$C$6*data_lastRecoveryFile!$C1168/$C$5</f>
        <v>-1.7917888563049853</v>
      </c>
      <c r="P252">
        <f>data_lastRecoveryFile!$F1168*2*PI()/($C$4*$C$3*$C$2)</f>
        <v>-2.9302966333867237</v>
      </c>
      <c r="Q252">
        <f t="shared" si="10"/>
        <v>-35.163559600640681</v>
      </c>
      <c r="R252">
        <f>S$5+(R$5-S$5)*EXP(-TableWmot12[[#This Row],[t]]/T$5)</f>
        <v>-35.258205838109653</v>
      </c>
      <c r="S252">
        <f>ABS(TableWmot12[[#This Row],[Wmot,sim]]-TableWmot12[[#This Row],[Wmot]])</f>
        <v>9.4646237468971606E-2</v>
      </c>
      <c r="AA252">
        <f>data_lastRecoveryFile!$A1608-data_lastRecoveryFile!$A$1365</f>
        <v>2.4299999999999979</v>
      </c>
      <c r="AB252">
        <f>$C$6*data_lastRecoveryFile!$C1608/$C$5</f>
        <v>-2.7565982404692084</v>
      </c>
      <c r="AC252">
        <f>data_lastRecoveryFile!$F1608*2*PI()/($C$4*$C$3*$C$2)</f>
        <v>-5.6304961475679463</v>
      </c>
      <c r="AD252">
        <f t="shared" si="11"/>
        <v>-67.565953770815355</v>
      </c>
      <c r="AE252">
        <f>AF$5+(AE$5-AF$5)*EXP(-TableWmot13[[#This Row],[t]]/AG$5)</f>
        <v>-70.449826523448579</v>
      </c>
      <c r="AF252">
        <f>ABS(TableWmot13[[#This Row],[Wmot,sim]]-TableWmot13[[#This Row],[Wmot]])</f>
        <v>2.8838727526332235</v>
      </c>
    </row>
    <row r="253" spans="1:32" x14ac:dyDescent="0.3">
      <c r="A253">
        <f>data_lastRecoveryFile!$A591-data_lastRecoveryFile!$A$347</f>
        <v>2.4399999999999995</v>
      </c>
      <c r="B253">
        <f>$C$6*data_lastRecoveryFile!$C591/$C$5</f>
        <v>-2.7565982404692084</v>
      </c>
      <c r="C253">
        <f>data_lastRecoveryFile!$F591*2*PI()/($C$4*$C$3*$C$2)</f>
        <v>-5.4918478871941412</v>
      </c>
      <c r="D253">
        <f t="shared" si="9"/>
        <v>-65.902174646329698</v>
      </c>
      <c r="E253">
        <f>F$5+(E$5-F$5)*EXP(-TableWmot11[[#This Row],[t]]/G$5)</f>
        <v>-70.074315690042482</v>
      </c>
      <c r="F253">
        <f>ABS(TableWmot11[[#This Row],[Wmot,sim]]-TableWmot11[[#This Row],[Wmot]])</f>
        <v>4.1721410437127844</v>
      </c>
      <c r="N253">
        <f>data_lastRecoveryFile!$A1169-data_lastRecoveryFile!$A$925</f>
        <v>2.4399999999999995</v>
      </c>
      <c r="O253">
        <f>$C$6*data_lastRecoveryFile!$C1169/$C$5</f>
        <v>-1.7917888563049853</v>
      </c>
      <c r="P253">
        <f>data_lastRecoveryFile!$F1169*2*PI()/($C$4*$C$3*$C$2)</f>
        <v>-2.9445547879492531</v>
      </c>
      <c r="Q253">
        <f t="shared" si="10"/>
        <v>-35.334657455391039</v>
      </c>
      <c r="R253">
        <f>S$5+(R$5-S$5)*EXP(-TableWmot12[[#This Row],[t]]/T$5)</f>
        <v>-35.258192381733771</v>
      </c>
      <c r="S253">
        <f>ABS(TableWmot12[[#This Row],[Wmot,sim]]-TableWmot12[[#This Row],[Wmot]])</f>
        <v>7.6465073657267624E-2</v>
      </c>
      <c r="AA253">
        <f>data_lastRecoveryFile!$A1609-data_lastRecoveryFile!$A$1365</f>
        <v>2.4399999999999995</v>
      </c>
      <c r="AB253">
        <f>$C$6*data_lastRecoveryFile!$C1609/$C$5</f>
        <v>-2.7565982404692084</v>
      </c>
      <c r="AC253">
        <f>data_lastRecoveryFile!$F1609*2*PI()/($C$4*$C$3*$C$2)</f>
        <v>-5.7027702455284173</v>
      </c>
      <c r="AD253">
        <f t="shared" si="11"/>
        <v>-68.433242946341011</v>
      </c>
      <c r="AE253">
        <f>AF$5+(AE$5-AF$5)*EXP(-TableWmot13[[#This Row],[t]]/AG$5)</f>
        <v>-70.449826718478548</v>
      </c>
      <c r="AF253">
        <f>ABS(TableWmot13[[#This Row],[Wmot,sim]]-TableWmot13[[#This Row],[Wmot]])</f>
        <v>2.0165837721375368</v>
      </c>
    </row>
    <row r="254" spans="1:32" x14ac:dyDescent="0.3">
      <c r="A254">
        <f>data_lastRecoveryFile!$A592-data_lastRecoveryFile!$A$347</f>
        <v>2.4500000000000002</v>
      </c>
      <c r="B254">
        <f>$C$6*data_lastRecoveryFile!$C592/$C$5</f>
        <v>-2.7565982404692084</v>
      </c>
      <c r="C254">
        <f>data_lastRecoveryFile!$F592*2*PI()/($C$4*$C$3*$C$2)</f>
        <v>-5.4933228659676558</v>
      </c>
      <c r="D254">
        <f t="shared" si="9"/>
        <v>-65.91987439161187</v>
      </c>
      <c r="E254">
        <f>F$5+(E$5-F$5)*EXP(-TableWmot11[[#This Row],[t]]/G$5)</f>
        <v>-70.074315690990701</v>
      </c>
      <c r="F254">
        <f>ABS(TableWmot11[[#This Row],[Wmot,sim]]-TableWmot11[[#This Row],[Wmot]])</f>
        <v>4.1544412993788313</v>
      </c>
      <c r="N254">
        <f>data_lastRecoveryFile!$A1170-data_lastRecoveryFile!$A$925</f>
        <v>2.4499999999999993</v>
      </c>
      <c r="O254">
        <f>$C$6*data_lastRecoveryFile!$C1170/$C$5</f>
        <v>-1.7917888563049853</v>
      </c>
      <c r="P254">
        <f>data_lastRecoveryFile!$F1170*2*PI()/($C$4*$C$3*$C$2)</f>
        <v>-2.9548796587942756</v>
      </c>
      <c r="Q254">
        <f t="shared" si="10"/>
        <v>-35.458555905531306</v>
      </c>
      <c r="R254">
        <f>S$5+(R$5-S$5)*EXP(-TableWmot12[[#This Row],[t]]/T$5)</f>
        <v>-35.258179557525636</v>
      </c>
      <c r="S254">
        <f>ABS(TableWmot12[[#This Row],[Wmot,sim]]-TableWmot12[[#This Row],[Wmot]])</f>
        <v>0.20037634800566906</v>
      </c>
      <c r="AA254">
        <f>data_lastRecoveryFile!$A1610-data_lastRecoveryFile!$A$1365</f>
        <v>2.4499999999999975</v>
      </c>
      <c r="AB254">
        <f>$C$6*data_lastRecoveryFile!$C1610/$C$5</f>
        <v>-2.7565982404692084</v>
      </c>
      <c r="AC254">
        <f>data_lastRecoveryFile!$F1610*2*PI()/($C$4*$C$3*$C$2)</f>
        <v>-5.81781880461984</v>
      </c>
      <c r="AD254">
        <f t="shared" si="11"/>
        <v>-69.81382565543808</v>
      </c>
      <c r="AE254">
        <f>AF$5+(AE$5-AF$5)*EXP(-TableWmot13[[#This Row],[t]]/AG$5)</f>
        <v>-70.44982690087771</v>
      </c>
      <c r="AF254">
        <f>ABS(TableWmot13[[#This Row],[Wmot,sim]]-TableWmot13[[#This Row],[Wmot]])</f>
        <v>0.63600124543962977</v>
      </c>
    </row>
    <row r="255" spans="1:32" x14ac:dyDescent="0.3">
      <c r="A255">
        <f>data_lastRecoveryFile!$A593-data_lastRecoveryFile!$A$347</f>
        <v>2.46</v>
      </c>
      <c r="B255">
        <f>$C$6*data_lastRecoveryFile!$C593/$C$5</f>
        <v>-2.7565982404692084</v>
      </c>
      <c r="C255">
        <f>data_lastRecoveryFile!$F593*2*PI()/($C$4*$C$3*$C$2)</f>
        <v>-5.4923395433764659</v>
      </c>
      <c r="D255">
        <f t="shared" si="9"/>
        <v>-65.908074520517587</v>
      </c>
      <c r="E255">
        <f>F$5+(E$5-F$5)*EXP(-TableWmot11[[#This Row],[t]]/G$5)</f>
        <v>-70.074315691857649</v>
      </c>
      <c r="F255">
        <f>ABS(TableWmot11[[#This Row],[Wmot,sim]]-TableWmot11[[#This Row],[Wmot]])</f>
        <v>4.1662411713400616</v>
      </c>
      <c r="N255">
        <f>data_lastRecoveryFile!$A1171-data_lastRecoveryFile!$A$925</f>
        <v>2.4599999999999991</v>
      </c>
      <c r="O255">
        <f>$C$6*data_lastRecoveryFile!$C1171/$C$5</f>
        <v>-1.7917888563049853</v>
      </c>
      <c r="P255">
        <f>data_lastRecoveryFile!$F1171*2*PI()/($C$4*$C$3*$C$2)</f>
        <v>-2.9686461530838644</v>
      </c>
      <c r="Q255">
        <f t="shared" si="10"/>
        <v>-35.623753837006376</v>
      </c>
      <c r="R255">
        <f>S$5+(R$5-S$5)*EXP(-TableWmot12[[#This Row],[t]]/T$5)</f>
        <v>-35.258167335786609</v>
      </c>
      <c r="S255">
        <f>ABS(TableWmot12[[#This Row],[Wmot,sim]]-TableWmot12[[#This Row],[Wmot]])</f>
        <v>0.36558650121976655</v>
      </c>
      <c r="AA255">
        <f>data_lastRecoveryFile!$A1611-data_lastRecoveryFile!$A$1365</f>
        <v>2.4599999999999991</v>
      </c>
      <c r="AB255">
        <f>$C$6*data_lastRecoveryFile!$C1611/$C$5</f>
        <v>-2.7565982404692084</v>
      </c>
      <c r="AC255">
        <f>data_lastRecoveryFile!$F1611*2*PI()/($C$4*$C$3*$C$2)</f>
        <v>-5.9318840411200737</v>
      </c>
      <c r="AD255">
        <f t="shared" si="11"/>
        <v>-71.182608493440881</v>
      </c>
      <c r="AE255">
        <f>AF$5+(AE$5-AF$5)*EXP(-TableWmot13[[#This Row],[t]]/AG$5)</f>
        <v>-70.449827071464057</v>
      </c>
      <c r="AF255">
        <f>ABS(TableWmot13[[#This Row],[Wmot,sim]]-TableWmot13[[#This Row],[Wmot]])</f>
        <v>0.73278142197682428</v>
      </c>
    </row>
    <row r="256" spans="1:32" x14ac:dyDescent="0.3">
      <c r="A256">
        <f>data_lastRecoveryFile!$A594-data_lastRecoveryFile!$A$347</f>
        <v>2.4699999999999998</v>
      </c>
      <c r="B256">
        <f>$C$6*data_lastRecoveryFile!$C594/$C$5</f>
        <v>-2.7565982404692084</v>
      </c>
      <c r="C256">
        <f>data_lastRecoveryFile!$F594*2*PI()/($C$4*$C$3*$C$2)</f>
        <v>-5.4726731273455709</v>
      </c>
      <c r="D256">
        <f t="shared" si="9"/>
        <v>-65.672077528146843</v>
      </c>
      <c r="E256">
        <f>F$5+(E$5-F$5)*EXP(-TableWmot11[[#This Row],[t]]/G$5)</f>
        <v>-70.074315692650288</v>
      </c>
      <c r="F256">
        <f>ABS(TableWmot11[[#This Row],[Wmot,sim]]-TableWmot11[[#This Row],[Wmot]])</f>
        <v>4.4022381645034443</v>
      </c>
      <c r="N256">
        <f>data_lastRecoveryFile!$A1172-data_lastRecoveryFile!$A$925</f>
        <v>2.4699999999999989</v>
      </c>
      <c r="O256">
        <f>$C$6*data_lastRecoveryFile!$C1172/$C$5</f>
        <v>-1.7917888563049853</v>
      </c>
      <c r="P256">
        <f>data_lastRecoveryFile!$F1172*2*PI()/($C$4*$C$3*$C$2)</f>
        <v>-2.9838876287036022</v>
      </c>
      <c r="Q256">
        <f t="shared" si="10"/>
        <v>-35.806651544443227</v>
      </c>
      <c r="R256">
        <f>S$5+(R$5-S$5)*EXP(-TableWmot12[[#This Row],[t]]/T$5)</f>
        <v>-35.258155688213265</v>
      </c>
      <c r="S256">
        <f>ABS(TableWmot12[[#This Row],[Wmot,sim]]-TableWmot12[[#This Row],[Wmot]])</f>
        <v>0.54849585622996244</v>
      </c>
      <c r="AA256">
        <f>data_lastRecoveryFile!$A1612-data_lastRecoveryFile!$A$1365</f>
        <v>2.4700000000000006</v>
      </c>
      <c r="AB256">
        <f>$C$6*data_lastRecoveryFile!$C1612/$C$5</f>
        <v>-2.7565982404692084</v>
      </c>
      <c r="AC256">
        <f>data_lastRecoveryFile!$F1612*2*PI()/($C$4*$C$3*$C$2)</f>
        <v>-6.0503742241673892</v>
      </c>
      <c r="AD256">
        <f t="shared" si="11"/>
        <v>-72.604490690008674</v>
      </c>
      <c r="AE256">
        <f>AF$5+(AE$5-AF$5)*EXP(-TableWmot13[[#This Row],[t]]/AG$5)</f>
        <v>-70.449827231002629</v>
      </c>
      <c r="AF256">
        <f>ABS(TableWmot13[[#This Row],[Wmot,sim]]-TableWmot13[[#This Row],[Wmot]])</f>
        <v>2.1546634590060449</v>
      </c>
    </row>
    <row r="257" spans="1:32" x14ac:dyDescent="0.3">
      <c r="A257">
        <f>data_lastRecoveryFile!$A595-data_lastRecoveryFile!$A$347</f>
        <v>2.4799999999999995</v>
      </c>
      <c r="B257">
        <f>$C$6*data_lastRecoveryFile!$C595/$C$5</f>
        <v>-2.7565982404692084</v>
      </c>
      <c r="C257">
        <f>data_lastRecoveryFile!$F595*2*PI()/($C$4*$C$3*$C$2)</f>
        <v>-5.4623482554778935</v>
      </c>
      <c r="D257">
        <f t="shared" si="9"/>
        <v>-65.548179065734729</v>
      </c>
      <c r="E257">
        <f>F$5+(E$5-F$5)*EXP(-TableWmot11[[#This Row],[t]]/G$5)</f>
        <v>-70.074315693374999</v>
      </c>
      <c r="F257">
        <f>ABS(TableWmot11[[#This Row],[Wmot,sim]]-TableWmot11[[#This Row],[Wmot]])</f>
        <v>4.5261366276402697</v>
      </c>
      <c r="N257">
        <f>data_lastRecoveryFile!$A1173-data_lastRecoveryFile!$A$925</f>
        <v>2.4800000000000004</v>
      </c>
      <c r="O257">
        <f>$C$6*data_lastRecoveryFile!$C1173/$C$5</f>
        <v>-1.7917888563049853</v>
      </c>
      <c r="P257">
        <f>data_lastRecoveryFile!$F1173*2*PI()/($C$4*$C$3*$C$2)</f>
        <v>-2.9730710975856383</v>
      </c>
      <c r="Q257">
        <f t="shared" si="10"/>
        <v>-35.676853171027659</v>
      </c>
      <c r="R257">
        <f>S$5+(R$5-S$5)*EXP(-TableWmot12[[#This Row],[t]]/T$5)</f>
        <v>-35.258144587831843</v>
      </c>
      <c r="S257">
        <f>ABS(TableWmot12[[#This Row],[Wmot,sim]]-TableWmot12[[#This Row],[Wmot]])</f>
        <v>0.41870858319581572</v>
      </c>
      <c r="AA257">
        <f>data_lastRecoveryFile!$A1613-data_lastRecoveryFile!$A$1365</f>
        <v>2.4799999999999986</v>
      </c>
      <c r="AB257">
        <f>$C$6*data_lastRecoveryFile!$C1613/$C$5</f>
        <v>-2.7565982404692084</v>
      </c>
      <c r="AC257">
        <f>data_lastRecoveryFile!$F1613*2*PI()/($C$4*$C$3*$C$2)</f>
        <v>-6.1044568797572092</v>
      </c>
      <c r="AD257">
        <f t="shared" si="11"/>
        <v>-73.253482557086514</v>
      </c>
      <c r="AE257">
        <f>AF$5+(AE$5-AF$5)*EXP(-TableWmot13[[#This Row],[t]]/AG$5)</f>
        <v>-70.449827380208944</v>
      </c>
      <c r="AF257">
        <f>ABS(TableWmot13[[#This Row],[Wmot,sim]]-TableWmot13[[#This Row],[Wmot]])</f>
        <v>2.8036551768775695</v>
      </c>
    </row>
    <row r="258" spans="1:32" x14ac:dyDescent="0.3">
      <c r="A258">
        <f>data_lastRecoveryFile!$A596-data_lastRecoveryFile!$A$347</f>
        <v>2.4900000000000002</v>
      </c>
      <c r="B258">
        <f>$C$6*data_lastRecoveryFile!$C596/$C$5</f>
        <v>-2.7565982404692084</v>
      </c>
      <c r="C258">
        <f>data_lastRecoveryFile!$F596*2*PI()/($C$4*$C$3*$C$2)</f>
        <v>-5.4741481061190846</v>
      </c>
      <c r="D258">
        <f t="shared" si="9"/>
        <v>-65.689777273429016</v>
      </c>
      <c r="E258">
        <f>F$5+(E$5-F$5)*EXP(-TableWmot11[[#This Row],[t]]/G$5)</f>
        <v>-70.07431569403758</v>
      </c>
      <c r="F258">
        <f>ABS(TableWmot11[[#This Row],[Wmot,sim]]-TableWmot11[[#This Row],[Wmot]])</f>
        <v>4.384538420608564</v>
      </c>
      <c r="N258">
        <f>data_lastRecoveryFile!$A1174-data_lastRecoveryFile!$A$925</f>
        <v>2.4900000000000002</v>
      </c>
      <c r="O258">
        <f>$C$6*data_lastRecoveryFile!$C1174/$C$5</f>
        <v>-1.7917888563049853</v>
      </c>
      <c r="P258">
        <f>data_lastRecoveryFile!$F1174*2*PI()/($C$4*$C$3*$C$2)</f>
        <v>-2.9588129430231089</v>
      </c>
      <c r="Q258">
        <f t="shared" si="10"/>
        <v>-35.505755316277309</v>
      </c>
      <c r="R258">
        <f>S$5+(R$5-S$5)*EXP(-TableWmot12[[#This Row],[t]]/T$5)</f>
        <v>-35.258134008935784</v>
      </c>
      <c r="S258">
        <f>ABS(TableWmot12[[#This Row],[Wmot,sim]]-TableWmot12[[#This Row],[Wmot]])</f>
        <v>0.24762130734152521</v>
      </c>
      <c r="AA258">
        <f>data_lastRecoveryFile!$A1614-data_lastRecoveryFile!$A$1365</f>
        <v>2.4900000000000002</v>
      </c>
      <c r="AB258">
        <f>$C$6*data_lastRecoveryFile!$C1614/$C$5</f>
        <v>-2.7565982404692084</v>
      </c>
      <c r="AC258">
        <f>data_lastRecoveryFile!$F1614*2*PI()/($C$4*$C$3*$C$2)</f>
        <v>-6.0931486852983427</v>
      </c>
      <c r="AD258">
        <f t="shared" si="11"/>
        <v>-73.117784223580117</v>
      </c>
      <c r="AE258">
        <f>AF$5+(AE$5-AF$5)*EXP(-TableWmot13[[#This Row],[t]]/AG$5)</f>
        <v>-70.449827519752134</v>
      </c>
      <c r="AF258">
        <f>ABS(TableWmot13[[#This Row],[Wmot,sim]]-TableWmot13[[#This Row],[Wmot]])</f>
        <v>2.6679567038279828</v>
      </c>
    </row>
    <row r="259" spans="1:32" x14ac:dyDescent="0.3">
      <c r="A259">
        <f>data_lastRecoveryFile!$A597-data_lastRecoveryFile!$A$347</f>
        <v>2.5</v>
      </c>
      <c r="B259">
        <f>$C$6*data_lastRecoveryFile!$C597/$C$5</f>
        <v>-2.7565982404692084</v>
      </c>
      <c r="C259">
        <f>data_lastRecoveryFile!$F597*2*PI()/($C$4*$C$3*$C$2)</f>
        <v>-5.5395389561677701</v>
      </c>
      <c r="D259">
        <f t="shared" si="9"/>
        <v>-66.474467474013238</v>
      </c>
      <c r="E259">
        <f>F$5+(E$5-F$5)*EXP(-TableWmot11[[#This Row],[t]]/G$5)</f>
        <v>-70.074315694643388</v>
      </c>
      <c r="F259">
        <f>ABS(TableWmot11[[#This Row],[Wmot,sim]]-TableWmot11[[#This Row],[Wmot]])</f>
        <v>3.5998482206301503</v>
      </c>
      <c r="N259">
        <f>data_lastRecoveryFile!$A1175-data_lastRecoveryFile!$A$925</f>
        <v>2.5</v>
      </c>
      <c r="O259">
        <f>$C$6*data_lastRecoveryFile!$C1175/$C$5</f>
        <v>-1.7917888563049853</v>
      </c>
      <c r="P259">
        <f>data_lastRecoveryFile!$F1175*2*PI()/($C$4*$C$3*$C$2)</f>
        <v>-2.9420964855618954</v>
      </c>
      <c r="Q259">
        <f t="shared" si="10"/>
        <v>-35.305157826742743</v>
      </c>
      <c r="R259">
        <f>S$5+(R$5-S$5)*EXP(-TableWmot12[[#This Row],[t]]/T$5)</f>
        <v>-35.258123927026205</v>
      </c>
      <c r="S259">
        <f>ABS(TableWmot12[[#This Row],[Wmot,sim]]-TableWmot12[[#This Row],[Wmot]])</f>
        <v>4.7033899716538485E-2</v>
      </c>
      <c r="AA259">
        <f>data_lastRecoveryFile!$A1615-data_lastRecoveryFile!$A$1365</f>
        <v>2.4999999999999982</v>
      </c>
      <c r="AB259">
        <f>$C$6*data_lastRecoveryFile!$C1615/$C$5</f>
        <v>-2.7565982404692084</v>
      </c>
      <c r="AC259">
        <f>data_lastRecoveryFile!$F1615*2*PI()/($C$4*$C$3*$C$2)</f>
        <v>-6.0651240374688786</v>
      </c>
      <c r="AD259">
        <f t="shared" si="11"/>
        <v>-72.781488449626551</v>
      </c>
      <c r="AE259">
        <f>AF$5+(AE$5-AF$5)*EXP(-TableWmot13[[#This Row],[t]]/AG$5)</f>
        <v>-70.449827650258015</v>
      </c>
      <c r="AF259">
        <f>ABS(TableWmot13[[#This Row],[Wmot,sim]]-TableWmot13[[#This Row],[Wmot]])</f>
        <v>2.3316607993685352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3A23-B7A1-4783-B395-303DD1B6841B}">
  <dimension ref="A1:AL259"/>
  <sheetViews>
    <sheetView zoomScaleNormal="100" workbookViewId="0"/>
  </sheetViews>
  <sheetFormatPr defaultColWidth="10.77734375" defaultRowHeight="14.4" x14ac:dyDescent="0.3"/>
  <cols>
    <col min="5" max="5" width="11.5546875" customWidth="1"/>
  </cols>
  <sheetData>
    <row r="1" spans="1:38" x14ac:dyDescent="0.3">
      <c r="A1" s="2" t="s">
        <v>50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</row>
    <row r="2" spans="1:38" x14ac:dyDescent="0.3">
      <c r="A2" s="3" t="s">
        <v>36</v>
      </c>
      <c r="C2">
        <v>0.01</v>
      </c>
      <c r="E2">
        <f>$C$6*AVERAGE(data_lastRecoveryFile!$D136:'data_lastRecoveryFile'!$D271)/$C$5</f>
        <v>-1.7917888563049853</v>
      </c>
      <c r="F2">
        <f>$C$6*AVERAGE(data_lastRecoveryFile!$D460:'data_lastRecoveryFile'!$D622)/$C$5</f>
        <v>-2.7565982404692084</v>
      </c>
      <c r="G2">
        <f>AVERAGE(data_lastRecoveryFile!$G136:'data_lastRecoveryFile'!$G271)*2*PI()/($C$4*$C$2)</f>
        <v>-37.168666839411529</v>
      </c>
      <c r="H2">
        <f>AVERAGE(data_lastRecoveryFile!$G460:'data_lastRecoveryFile'!$G622)*2*PI()/($C$4*$C$2)</f>
        <v>-67.187815569407746</v>
      </c>
      <c r="I2">
        <f>(H$2-G$2)/(F$2-E$2)</f>
        <v>31.114072087929202</v>
      </c>
      <c r="R2">
        <f>$C$6*AVERAGE(data_lastRecoveryFile!$D622:'data_lastRecoveryFile'!$D811)/$C$5</f>
        <v>-2.7565982404692084</v>
      </c>
      <c r="S2">
        <f>$C$6*AVERAGE(data_lastRecoveryFile!$D1081:'data_lastRecoveryFile'!$D1300)/$C$5</f>
        <v>-1.7917888563049853</v>
      </c>
      <c r="T2">
        <f>AVERAGE(data_lastRecoveryFile!$G622:'data_lastRecoveryFile'!$G811)*2*PI()/($C$4*$C$2)</f>
        <v>-70.516506825225278</v>
      </c>
      <c r="U2">
        <f>AVERAGE(data_lastRecoveryFile!$G1081:'data_lastRecoveryFile'!$G1300)*2*PI()/($C$4*$C$2)</f>
        <v>-35.812095567763727</v>
      </c>
      <c r="V2">
        <f>(U$2-T$2)/(S$2-R$2)</f>
        <v>35.970225649830958</v>
      </c>
      <c r="AE2">
        <f>$C$6*AVERAGE(data_lastRecoveryFile!$D1081:'data_lastRecoveryFile'!$D1300)/$C$5</f>
        <v>-1.7917888563049853</v>
      </c>
      <c r="AF2">
        <f>$C$6*AVERAGE(data_lastRecoveryFile!$D1550:'data_lastRecoveryFile'!$D1750)/$C$5</f>
        <v>-2.7565982404692084</v>
      </c>
      <c r="AG2">
        <f>AVERAGE(data_lastRecoveryFile!$G1081:'data_lastRecoveryFile'!$G1300)*2*PI()/($C$4*$C$2)</f>
        <v>-35.812095567763727</v>
      </c>
      <c r="AH2">
        <f>AVERAGE(data_lastRecoveryFile!$G1550:'data_lastRecoveryFile'!$F1750)*2*PI()/($C$4*$C$2)</f>
        <v>-69.146003891203804</v>
      </c>
      <c r="AI2">
        <f>(AH$2-AG$2)/(AF$2-AE$2)</f>
        <v>34.549734766848218</v>
      </c>
    </row>
    <row r="3" spans="1:38" x14ac:dyDescent="0.3">
      <c r="A3" s="3" t="s">
        <v>37</v>
      </c>
      <c r="C3">
        <v>12</v>
      </c>
    </row>
    <row r="4" spans="1:38" x14ac:dyDescent="0.3">
      <c r="A4" s="3" t="s">
        <v>38</v>
      </c>
      <c r="C4">
        <v>1024</v>
      </c>
      <c r="E4" t="s">
        <v>33</v>
      </c>
      <c r="F4" t="s">
        <v>34</v>
      </c>
      <c r="G4" t="s">
        <v>39</v>
      </c>
      <c r="I4" t="s">
        <v>40</v>
      </c>
      <c r="K4" t="s">
        <v>41</v>
      </c>
      <c r="L4" t="s">
        <v>39</v>
      </c>
      <c r="R4" t="s">
        <v>33</v>
      </c>
      <c r="S4" t="s">
        <v>34</v>
      </c>
      <c r="T4" t="s">
        <v>39</v>
      </c>
      <c r="V4" t="s">
        <v>40</v>
      </c>
      <c r="X4" t="s">
        <v>41</v>
      </c>
      <c r="Y4" t="s">
        <v>39</v>
      </c>
      <c r="AE4" t="s">
        <v>33</v>
      </c>
      <c r="AF4" t="s">
        <v>34</v>
      </c>
      <c r="AG4" t="s">
        <v>39</v>
      </c>
      <c r="AI4" t="s">
        <v>40</v>
      </c>
      <c r="AK4" t="s">
        <v>41</v>
      </c>
      <c r="AL4" t="s">
        <v>39</v>
      </c>
    </row>
    <row r="5" spans="1:38" x14ac:dyDescent="0.3">
      <c r="A5" s="3" t="s">
        <v>42</v>
      </c>
      <c r="C5">
        <v>1023</v>
      </c>
      <c r="E5">
        <f>G$2</f>
        <v>-37.168666839411529</v>
      </c>
      <c r="F5">
        <v>-68.050416405099071</v>
      </c>
      <c r="G5">
        <v>9.2750699468103728E-2</v>
      </c>
      <c r="I5">
        <f>SUM(TableWmot21[Abs(error)])</f>
        <v>569.92765804519843</v>
      </c>
      <c r="K5">
        <f>(F$5-E$5)/(F$2-E$2)</f>
        <v>32.008135568083432</v>
      </c>
      <c r="L5">
        <f>G$5</f>
        <v>9.2750699468103728E-2</v>
      </c>
      <c r="R5">
        <f>T$2</f>
        <v>-70.516506825225278</v>
      </c>
      <c r="S5">
        <v>-34.495697405953571</v>
      </c>
      <c r="T5">
        <v>0.17823238631795699</v>
      </c>
      <c r="V5">
        <f>SUM(TableWmot22[Abs(error)])</f>
        <v>262.78230557920051</v>
      </c>
      <c r="X5">
        <f>(S$5-R$5)/(S$2-R$2)</f>
        <v>37.334638334260333</v>
      </c>
      <c r="Y5">
        <f>T$5</f>
        <v>0.17823238631795699</v>
      </c>
      <c r="AE5">
        <f>AG$2</f>
        <v>-35.812095567763727</v>
      </c>
      <c r="AF5">
        <v>-69.984988924800575</v>
      </c>
      <c r="AG5">
        <v>0.11465973180084084</v>
      </c>
      <c r="AI5">
        <f>SUM(TableWmot23[Abs(error)])</f>
        <v>523.87769515358605</v>
      </c>
      <c r="AK5">
        <f>(AF$5-AE$5)/(AF$2-AE$2)</f>
        <v>35.419321078266144</v>
      </c>
      <c r="AL5">
        <f>AG$5</f>
        <v>0.11465973180084084</v>
      </c>
    </row>
    <row r="6" spans="1:38" x14ac:dyDescent="0.3">
      <c r="A6" s="3" t="s">
        <v>43</v>
      </c>
      <c r="C6">
        <f>data_lastRecoveryFile!$B$2</f>
        <v>28.2</v>
      </c>
    </row>
    <row r="7" spans="1:38" x14ac:dyDescent="0.3">
      <c r="A7" s="3"/>
    </row>
    <row r="8" spans="1:38" x14ac:dyDescent="0.3">
      <c r="A8" t="s">
        <v>44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  <c r="N8" t="s">
        <v>44</v>
      </c>
      <c r="O8" t="s">
        <v>45</v>
      </c>
      <c r="P8" t="s">
        <v>46</v>
      </c>
      <c r="Q8" t="s">
        <v>47</v>
      </c>
      <c r="R8" t="s">
        <v>48</v>
      </c>
      <c r="S8" t="s">
        <v>49</v>
      </c>
      <c r="AA8" t="s">
        <v>44</v>
      </c>
      <c r="AB8" t="s">
        <v>45</v>
      </c>
      <c r="AC8" t="s">
        <v>46</v>
      </c>
      <c r="AD8" t="s">
        <v>47</v>
      </c>
      <c r="AE8" t="s">
        <v>48</v>
      </c>
      <c r="AF8" t="s">
        <v>49</v>
      </c>
    </row>
    <row r="9" spans="1:38" x14ac:dyDescent="0.3">
      <c r="A9">
        <f>data_lastRecoveryFile!$A347-data_lastRecoveryFile!$A$347</f>
        <v>0</v>
      </c>
      <c r="B9">
        <f>$C$6*data_lastRecoveryFile!$D347/$C$5</f>
        <v>-2.7565982404692084</v>
      </c>
      <c r="C9">
        <f>data_lastRecoveryFile!$G347*2*PI()/($C$4*$C$3*$C$2)</f>
        <v>-3.5389723432549385</v>
      </c>
      <c r="D9">
        <f t="shared" ref="D9:D72" si="0">C9*$C$3</f>
        <v>-42.467668119059262</v>
      </c>
      <c r="E9">
        <f>F$5+(E$5-F$5)*EXP(-TableWmot21[[#This Row],[t]]/G$5)</f>
        <v>-37.168666839411529</v>
      </c>
      <c r="F9">
        <f>ABS(TableWmot21[[#This Row],[Wmot,sim]]-TableWmot21[[#This Row],[Wmot]])</f>
        <v>5.299001279647733</v>
      </c>
      <c r="N9">
        <f>data_lastRecoveryFile!$A925-data_lastRecoveryFile!$A$925</f>
        <v>0</v>
      </c>
      <c r="O9">
        <f>$C$6*data_lastRecoveryFile!$D925/$C$5</f>
        <v>-1.7917888563049853</v>
      </c>
      <c r="P9">
        <f>data_lastRecoveryFile!$G925*2*PI()/($C$4*$C$3*$C$2)</f>
        <v>-5.735711496087287</v>
      </c>
      <c r="Q9">
        <f>P9*$C$3</f>
        <v>-68.828537953047444</v>
      </c>
      <c r="R9">
        <f>S$5+(R$5-S$5)*EXP(-TableWmot22[[#This Row],[t]]/T$5)</f>
        <v>-70.516506825225278</v>
      </c>
      <c r="S9">
        <f>ABS(TableWmot22[[#This Row],[Wmot,sim]]-TableWmot22[[#This Row],[Wmot]])</f>
        <v>1.6879688721778336</v>
      </c>
      <c r="AA9">
        <f>data_lastRecoveryFile!$A1365-data_lastRecoveryFile!$A$1365</f>
        <v>0</v>
      </c>
      <c r="AB9">
        <f>$C$6*data_lastRecoveryFile!$D1365/$C$5</f>
        <v>-2.7565982404692084</v>
      </c>
      <c r="AC9">
        <f>data_lastRecoveryFile!$G1365*2*PI()/($C$4*$C$3*$C$2)</f>
        <v>-3.5050477680595713</v>
      </c>
      <c r="AD9">
        <f t="shared" ref="AD9:AD72" si="1">AC9*$C$3</f>
        <v>-42.060573216714857</v>
      </c>
      <c r="AE9">
        <f>AF$5+(AE$5-AF$5)*EXP(-TableWmot23[[#This Row],[t]]/AG$5)</f>
        <v>-35.812095567763727</v>
      </c>
      <c r="AF9">
        <f>ABS(TableWmot23[[#This Row],[Wmot,sim]]-TableWmot23[[#This Row],[Wmot]])</f>
        <v>6.2484776489511304</v>
      </c>
    </row>
    <row r="10" spans="1:38" x14ac:dyDescent="0.3">
      <c r="A10">
        <f>data_lastRecoveryFile!$A348-data_lastRecoveryFile!$A$347</f>
        <v>9.9999999999997868E-3</v>
      </c>
      <c r="B10">
        <f>$C$6*data_lastRecoveryFile!$D348/$C$5</f>
        <v>-2.7565982404692084</v>
      </c>
      <c r="C10">
        <f>data_lastRecoveryFile!$G348*2*PI()/($C$4*$C$3*$C$2)</f>
        <v>-3.6377961056694157</v>
      </c>
      <c r="D10">
        <f t="shared" si="0"/>
        <v>-43.653553268032987</v>
      </c>
      <c r="E10">
        <f>F$5+(E$5-F$5)*EXP(-TableWmot21[[#This Row],[t]]/G$5)</f>
        <v>-40.325001948422099</v>
      </c>
      <c r="F10">
        <f>ABS(TableWmot21[[#This Row],[Wmot,sim]]-TableWmot21[[#This Row],[Wmot]])</f>
        <v>3.328551319610888</v>
      </c>
      <c r="N10">
        <f>data_lastRecoveryFile!$A926-data_lastRecoveryFile!$A$925</f>
        <v>9.9999999999997868E-3</v>
      </c>
      <c r="O10">
        <f>$C$6*data_lastRecoveryFile!$D926/$C$5</f>
        <v>-1.7917888563049853</v>
      </c>
      <c r="P10">
        <f>data_lastRecoveryFile!$G926*2*PI()/($C$4*$C$3*$C$2)</f>
        <v>-5.671795629925386</v>
      </c>
      <c r="Q10">
        <f t="shared" ref="Q10:Q73" si="2">P10*$C$3</f>
        <v>-68.061547559104639</v>
      </c>
      <c r="R10">
        <f>S$5+(R$5-S$5)*EXP(-TableWmot22[[#This Row],[t]]/T$5)</f>
        <v>-68.551154436721617</v>
      </c>
      <c r="S10">
        <f>ABS(TableWmot22[[#This Row],[Wmot,sim]]-TableWmot22[[#This Row],[Wmot]])</f>
        <v>0.48960687761697841</v>
      </c>
      <c r="AA10">
        <f>data_lastRecoveryFile!$A1366-data_lastRecoveryFile!$A$1365</f>
        <v>9.9999999999997868E-3</v>
      </c>
      <c r="AB10">
        <f>$C$6*data_lastRecoveryFile!$D1366/$C$5</f>
        <v>-2.7565982404692084</v>
      </c>
      <c r="AC10">
        <f>data_lastRecoveryFile!$G1366*2*PI()/($C$4*$C$3*$C$2)</f>
        <v>-3.5606054054908665</v>
      </c>
      <c r="AD10">
        <f t="shared" si="1"/>
        <v>-42.727264865890398</v>
      </c>
      <c r="AE10">
        <f>AF$5+(AE$5-AF$5)*EXP(-TableWmot23[[#This Row],[t]]/AG$5)</f>
        <v>-38.666201303273297</v>
      </c>
      <c r="AF10">
        <f>ABS(TableWmot23[[#This Row],[Wmot,sim]]-TableWmot23[[#This Row],[Wmot]])</f>
        <v>4.0610635626171003</v>
      </c>
    </row>
    <row r="11" spans="1:38" x14ac:dyDescent="0.3">
      <c r="A11">
        <f>data_lastRecoveryFile!$A349-data_lastRecoveryFile!$A$347</f>
        <v>2.0000000000000018E-2</v>
      </c>
      <c r="B11">
        <f>$C$6*data_lastRecoveryFile!$D349/$C$5</f>
        <v>-2.7565982404692084</v>
      </c>
      <c r="C11">
        <f>data_lastRecoveryFile!$G349*2*PI()/($C$4*$C$3*$C$2)</f>
        <v>-3.7282616393532866</v>
      </c>
      <c r="D11">
        <f t="shared" si="0"/>
        <v>-44.739139672239439</v>
      </c>
      <c r="E11">
        <f>F$5+(E$5-F$5)*EXP(-TableWmot21[[#This Row],[t]]/G$5)</f>
        <v>-43.158737092713096</v>
      </c>
      <c r="F11">
        <f>ABS(TableWmot21[[#This Row],[Wmot,sim]]-TableWmot21[[#This Row],[Wmot]])</f>
        <v>1.5804025795263428</v>
      </c>
      <c r="N11">
        <f>data_lastRecoveryFile!$A927-data_lastRecoveryFile!$A$925</f>
        <v>1.9999999999999574E-2</v>
      </c>
      <c r="O11">
        <f>$C$6*data_lastRecoveryFile!$D927/$C$5</f>
        <v>-1.7917888563049853</v>
      </c>
      <c r="P11">
        <f>data_lastRecoveryFile!$G927*2*PI()/($C$4*$C$3*$C$2)</f>
        <v>-5.5459305427839602</v>
      </c>
      <c r="Q11">
        <f t="shared" si="2"/>
        <v>-66.551166513407523</v>
      </c>
      <c r="R11">
        <f>S$5+(R$5-S$5)*EXP(-TableWmot22[[#This Row],[t]]/T$5)</f>
        <v>-66.69303478599565</v>
      </c>
      <c r="S11">
        <f>ABS(TableWmot22[[#This Row],[Wmot,sim]]-TableWmot22[[#This Row],[Wmot]])</f>
        <v>0.14186827258812684</v>
      </c>
      <c r="AA11">
        <f>data_lastRecoveryFile!$A1367-data_lastRecoveryFile!$A$1365</f>
        <v>1.9999999999999574E-2</v>
      </c>
      <c r="AB11">
        <f>$C$6*data_lastRecoveryFile!$D1367/$C$5</f>
        <v>-2.7565982404692084</v>
      </c>
      <c r="AC11">
        <f>data_lastRecoveryFile!$G1367*2*PI()/($C$4*$C$3*$C$2)</f>
        <v>-3.61517972237628</v>
      </c>
      <c r="AD11">
        <f t="shared" si="1"/>
        <v>-43.382156668515364</v>
      </c>
      <c r="AE11">
        <f>AF$5+(AE$5-AF$5)*EXP(-TableWmot23[[#This Row],[t]]/AG$5)</f>
        <v>-41.281933323558917</v>
      </c>
      <c r="AF11">
        <f>ABS(TableWmot23[[#This Row],[Wmot,sim]]-TableWmot23[[#This Row],[Wmot]])</f>
        <v>2.1002233449564471</v>
      </c>
    </row>
    <row r="12" spans="1:38" x14ac:dyDescent="0.3">
      <c r="A12">
        <f>data_lastRecoveryFile!$A350-data_lastRecoveryFile!$A$347</f>
        <v>2.9999999999999805E-2</v>
      </c>
      <c r="B12">
        <f>$C$6*data_lastRecoveryFile!$D350/$C$5</f>
        <v>-2.7565982404692084</v>
      </c>
      <c r="C12">
        <f>data_lastRecoveryFile!$G350*2*PI()/($C$4*$C$3*$C$2)</f>
        <v>-3.8202021543673066</v>
      </c>
      <c r="D12">
        <f t="shared" si="0"/>
        <v>-45.842425852407679</v>
      </c>
      <c r="E12">
        <f>F$5+(E$5-F$5)*EXP(-TableWmot21[[#This Row],[t]]/G$5)</f>
        <v>-45.702844290033624</v>
      </c>
      <c r="F12">
        <f>ABS(TableWmot21[[#This Row],[Wmot,sim]]-TableWmot21[[#This Row],[Wmot]])</f>
        <v>0.13958156237405461</v>
      </c>
      <c r="N12">
        <f>data_lastRecoveryFile!$A928-data_lastRecoveryFile!$A$925</f>
        <v>2.9999999999999361E-2</v>
      </c>
      <c r="O12">
        <f>$C$6*data_lastRecoveryFile!$D928/$C$5</f>
        <v>-1.7917888563049853</v>
      </c>
      <c r="P12">
        <f>data_lastRecoveryFile!$G928*2*PI()/($C$4*$C$3*$C$2)</f>
        <v>-5.4195737892336711</v>
      </c>
      <c r="Q12">
        <f t="shared" si="2"/>
        <v>-65.034885470804056</v>
      </c>
      <c r="R12">
        <f>S$5+(R$5-S$5)*EXP(-TableWmot22[[#This Row],[t]]/T$5)</f>
        <v>-64.936297085107995</v>
      </c>
      <c r="S12">
        <f>ABS(TableWmot22[[#This Row],[Wmot,sim]]-TableWmot22[[#This Row],[Wmot]])</f>
        <v>9.8588385696061209E-2</v>
      </c>
      <c r="AA12">
        <f>data_lastRecoveryFile!$A1368-data_lastRecoveryFile!$A$1365</f>
        <v>2.9999999999999361E-2</v>
      </c>
      <c r="AB12">
        <f>$C$6*data_lastRecoveryFile!$D1368/$C$5</f>
        <v>-2.7565982404692084</v>
      </c>
      <c r="AC12">
        <f>data_lastRecoveryFile!$G1368*2*PI()/($C$4*$C$3*$C$2)</f>
        <v>-3.6687707176931585</v>
      </c>
      <c r="AD12">
        <f t="shared" si="1"/>
        <v>-44.025248612317903</v>
      </c>
      <c r="AE12">
        <f>AF$5+(AE$5-AF$5)*EXP(-TableWmot23[[#This Row],[t]]/AG$5)</f>
        <v>-43.679200501442892</v>
      </c>
      <c r="AF12">
        <f>ABS(TableWmot23[[#This Row],[Wmot,sim]]-TableWmot23[[#This Row],[Wmot]])</f>
        <v>0.3460481108750102</v>
      </c>
    </row>
    <row r="13" spans="1:38" x14ac:dyDescent="0.3">
      <c r="A13">
        <f>data_lastRecoveryFile!$A351-data_lastRecoveryFile!$A$347</f>
        <v>4.0000000000000036E-2</v>
      </c>
      <c r="B13">
        <f>$C$6*data_lastRecoveryFile!$D351/$C$5</f>
        <v>-2.7565982404692084</v>
      </c>
      <c r="C13">
        <f>data_lastRecoveryFile!$G351*2*PI()/($C$4*$C$3*$C$2)</f>
        <v>-3.9096843669939685</v>
      </c>
      <c r="D13">
        <f t="shared" si="0"/>
        <v>-46.916212403927624</v>
      </c>
      <c r="E13">
        <f>F$5+(E$5-F$5)*EXP(-TableWmot21[[#This Row],[t]]/G$5)</f>
        <v>-47.986925582704359</v>
      </c>
      <c r="F13">
        <f>ABS(TableWmot21[[#This Row],[Wmot,sim]]-TableWmot21[[#This Row],[Wmot]])</f>
        <v>1.0707131787767352</v>
      </c>
      <c r="N13">
        <f>data_lastRecoveryFile!$A929-data_lastRecoveryFile!$A$925</f>
        <v>3.9999999999999147E-2</v>
      </c>
      <c r="O13">
        <f>$C$6*data_lastRecoveryFile!$D929/$C$5</f>
        <v>-1.7917888563049853</v>
      </c>
      <c r="P13">
        <f>data_lastRecoveryFile!$G929*2*PI()/($C$4*$C$3*$C$2)</f>
        <v>-5.2991169661172464</v>
      </c>
      <c r="Q13">
        <f t="shared" si="2"/>
        <v>-63.589403593406956</v>
      </c>
      <c r="R13">
        <f>S$5+(R$5-S$5)*EXP(-TableWmot22[[#This Row],[t]]/T$5)</f>
        <v>-63.275409774371951</v>
      </c>
      <c r="S13">
        <f>ABS(TableWmot22[[#This Row],[Wmot,sim]]-TableWmot22[[#This Row],[Wmot]])</f>
        <v>0.31399381903500512</v>
      </c>
      <c r="AA13">
        <f>data_lastRecoveryFile!$A1369-data_lastRecoveryFile!$A$1365</f>
        <v>3.9999999999999147E-2</v>
      </c>
      <c r="AB13">
        <f>$C$6*data_lastRecoveryFile!$D1369/$C$5</f>
        <v>-2.7565982404692084</v>
      </c>
      <c r="AC13">
        <f>data_lastRecoveryFile!$G1369*2*PI()/($C$4*$C$3*$C$2)</f>
        <v>-3.7085952187204492</v>
      </c>
      <c r="AD13">
        <f t="shared" si="1"/>
        <v>-44.503142624645392</v>
      </c>
      <c r="AE13">
        <f>AF$5+(AE$5-AF$5)*EXP(-TableWmot23[[#This Row],[t]]/AG$5)</f>
        <v>-45.87624892903078</v>
      </c>
      <c r="AF13">
        <f>ABS(TableWmot23[[#This Row],[Wmot,sim]]-TableWmot23[[#This Row],[Wmot]])</f>
        <v>1.3731063043853879</v>
      </c>
    </row>
    <row r="14" spans="1:38" x14ac:dyDescent="0.3">
      <c r="A14">
        <f>data_lastRecoveryFile!$A352-data_lastRecoveryFile!$A$347</f>
        <v>4.9999999999999822E-2</v>
      </c>
      <c r="B14">
        <f>$C$6*data_lastRecoveryFile!$D352/$C$5</f>
        <v>-2.7565982404692084</v>
      </c>
      <c r="C14">
        <f>data_lastRecoveryFile!$G352*2*PI()/($C$4*$C$3*$C$2)</f>
        <v>-3.9952332953917979</v>
      </c>
      <c r="D14">
        <f t="shared" si="0"/>
        <v>-47.942799544701572</v>
      </c>
      <c r="E14">
        <f>F$5+(E$5-F$5)*EXP(-TableWmot21[[#This Row],[t]]/G$5)</f>
        <v>-50.037557473146151</v>
      </c>
      <c r="F14">
        <f>ABS(TableWmot21[[#This Row],[Wmot,sim]]-TableWmot21[[#This Row],[Wmot]])</f>
        <v>2.0947579284445794</v>
      </c>
      <c r="N14">
        <f>data_lastRecoveryFile!$A930-data_lastRecoveryFile!$A$925</f>
        <v>4.9999999999998934E-2</v>
      </c>
      <c r="O14">
        <f>$C$6*data_lastRecoveryFile!$D930/$C$5</f>
        <v>-1.7917888563049853</v>
      </c>
      <c r="P14">
        <f>data_lastRecoveryFile!$G930*2*PI()/($C$4*$C$3*$C$2)</f>
        <v>-5.1167109169080298</v>
      </c>
      <c r="Q14">
        <f t="shared" si="2"/>
        <v>-61.400531002896358</v>
      </c>
      <c r="R14">
        <f>S$5+(R$5-S$5)*EXP(-TableWmot22[[#This Row],[t]]/T$5)</f>
        <v>-61.705143104754647</v>
      </c>
      <c r="S14">
        <f>ABS(TableWmot22[[#This Row],[Wmot,sim]]-TableWmot22[[#This Row],[Wmot]])</f>
        <v>0.30461210185828946</v>
      </c>
      <c r="AA14">
        <f>data_lastRecoveryFile!$A1370-data_lastRecoveryFile!$A$1365</f>
        <v>4.9999999999998934E-2</v>
      </c>
      <c r="AB14">
        <f>$C$6*data_lastRecoveryFile!$D1370/$C$5</f>
        <v>-2.7565982404692084</v>
      </c>
      <c r="AC14">
        <f>data_lastRecoveryFile!$G1370*2*PI()/($C$4*$C$3*$C$2)</f>
        <v>-3.7400614915284582</v>
      </c>
      <c r="AD14">
        <f t="shared" si="1"/>
        <v>-44.880737898341501</v>
      </c>
      <c r="AE14">
        <f>AF$5+(AE$5-AF$5)*EXP(-TableWmot23[[#This Row],[t]]/AG$5)</f>
        <v>-47.889800792460164</v>
      </c>
      <c r="AF14">
        <f>ABS(TableWmot23[[#This Row],[Wmot,sim]]-TableWmot23[[#This Row],[Wmot]])</f>
        <v>3.0090628941186637</v>
      </c>
    </row>
    <row r="15" spans="1:38" x14ac:dyDescent="0.3">
      <c r="A15">
        <f>data_lastRecoveryFile!$A353-data_lastRecoveryFile!$A$347</f>
        <v>5.9999999999999609E-2</v>
      </c>
      <c r="B15">
        <f>$C$6*data_lastRecoveryFile!$D353/$C$5</f>
        <v>-2.7565982404692084</v>
      </c>
      <c r="C15">
        <f>data_lastRecoveryFile!$G353*2*PI()/($C$4*$C$3*$C$2)</f>
        <v>-4.0507909333344196</v>
      </c>
      <c r="D15">
        <f t="shared" si="0"/>
        <v>-48.609491200013039</v>
      </c>
      <c r="E15">
        <f>F$5+(E$5-F$5)*EXP(-TableWmot21[[#This Row],[t]]/G$5)</f>
        <v>-51.878600155641962</v>
      </c>
      <c r="F15">
        <f>ABS(TableWmot21[[#This Row],[Wmot,sim]]-TableWmot21[[#This Row],[Wmot]])</f>
        <v>3.2691089556289228</v>
      </c>
      <c r="N15">
        <f>data_lastRecoveryFile!$A931-data_lastRecoveryFile!$A$925</f>
        <v>5.9999999999998721E-2</v>
      </c>
      <c r="O15">
        <f>$C$6*data_lastRecoveryFile!$D931/$C$5</f>
        <v>-1.7917888563049853</v>
      </c>
      <c r="P15">
        <f>data_lastRecoveryFile!$G931*2*PI()/($C$4*$C$3*$C$2)</f>
        <v>-4.9569212509919494</v>
      </c>
      <c r="Q15">
        <f t="shared" si="2"/>
        <v>-59.483055011903389</v>
      </c>
      <c r="R15">
        <f>S$5+(R$5-S$5)*EXP(-TableWmot22[[#This Row],[t]]/T$5)</f>
        <v>-60.220552670609969</v>
      </c>
      <c r="S15">
        <f>ABS(TableWmot22[[#This Row],[Wmot,sim]]-TableWmot22[[#This Row],[Wmot]])</f>
        <v>0.73749765870658024</v>
      </c>
      <c r="AA15">
        <f>data_lastRecoveryFile!$A1371-data_lastRecoveryFile!$A$1365</f>
        <v>5.9999999999998721E-2</v>
      </c>
      <c r="AB15">
        <f>$C$6*data_lastRecoveryFile!$D1371/$C$5</f>
        <v>-2.7565982404692084</v>
      </c>
      <c r="AC15">
        <f>data_lastRecoveryFile!$G1371*2*PI()/($C$4*$C$3*$C$2)</f>
        <v>-3.7730027456666178</v>
      </c>
      <c r="AD15">
        <f t="shared" si="1"/>
        <v>-45.276032947999411</v>
      </c>
      <c r="AE15">
        <f>AF$5+(AE$5-AF$5)*EXP(-TableWmot23[[#This Row],[t]]/AG$5)</f>
        <v>-49.735181647888666</v>
      </c>
      <c r="AF15">
        <f>ABS(TableWmot23[[#This Row],[Wmot,sim]]-TableWmot23[[#This Row],[Wmot]])</f>
        <v>4.4591486998892549</v>
      </c>
    </row>
    <row r="16" spans="1:38" x14ac:dyDescent="0.3">
      <c r="A16">
        <f>data_lastRecoveryFile!$A354-data_lastRecoveryFile!$A$347</f>
        <v>6.999999999999984E-2</v>
      </c>
      <c r="B16">
        <f>$C$6*data_lastRecoveryFile!$D354/$C$5</f>
        <v>-2.7565982404692084</v>
      </c>
      <c r="C16">
        <f>data_lastRecoveryFile!$G354*2*PI()/($C$4*$C$3*$C$2)</f>
        <v>-4.130439935389</v>
      </c>
      <c r="D16">
        <f t="shared" si="0"/>
        <v>-49.565279224668004</v>
      </c>
      <c r="E16">
        <f>F$5+(E$5-F$5)*EXP(-TableWmot21[[#This Row],[t]]/G$5)</f>
        <v>-53.531475142405846</v>
      </c>
      <c r="F16">
        <f>ABS(TableWmot21[[#This Row],[Wmot,sim]]-TableWmot21[[#This Row],[Wmot]])</f>
        <v>3.9661959177378421</v>
      </c>
      <c r="N16">
        <f>data_lastRecoveryFile!$A932-data_lastRecoveryFile!$A$925</f>
        <v>7.0000000000000284E-2</v>
      </c>
      <c r="O16">
        <f>$C$6*data_lastRecoveryFile!$D932/$C$5</f>
        <v>-1.7917888563049853</v>
      </c>
      <c r="P16">
        <f>data_lastRecoveryFile!$G932*2*PI()/($C$4*$C$3*$C$2)</f>
        <v>-4.7892650176408553</v>
      </c>
      <c r="Q16">
        <f t="shared" si="2"/>
        <v>-57.471180211690267</v>
      </c>
      <c r="R16">
        <f>S$5+(R$5-S$5)*EXP(-TableWmot22[[#This Row],[t]]/T$5)</f>
        <v>-58.816963840891376</v>
      </c>
      <c r="S16">
        <f>ABS(TableWmot22[[#This Row],[Wmot,sim]]-TableWmot22[[#This Row],[Wmot]])</f>
        <v>1.3457836292011081</v>
      </c>
      <c r="AA16">
        <f>data_lastRecoveryFile!$A1372-data_lastRecoveryFile!$A$1365</f>
        <v>6.9999999999998508E-2</v>
      </c>
      <c r="AB16">
        <f>$C$6*data_lastRecoveryFile!$D1372/$C$5</f>
        <v>-2.7565982404692084</v>
      </c>
      <c r="AC16">
        <f>data_lastRecoveryFile!$G1372*2*PI()/($C$4*$C$3*$C$2)</f>
        <v>-3.8084023021921345</v>
      </c>
      <c r="AD16">
        <f t="shared" si="1"/>
        <v>-45.70082762630561</v>
      </c>
      <c r="AE16">
        <f>AF$5+(AE$5-AF$5)*EXP(-TableWmot23[[#This Row],[t]]/AG$5)</f>
        <v>-51.426437067444667</v>
      </c>
      <c r="AF16">
        <f>ABS(TableWmot23[[#This Row],[Wmot,sim]]-TableWmot23[[#This Row],[Wmot]])</f>
        <v>5.7256094411390563</v>
      </c>
    </row>
    <row r="17" spans="1:32" x14ac:dyDescent="0.3">
      <c r="A17">
        <f>data_lastRecoveryFile!$A355-data_lastRecoveryFile!$A$347</f>
        <v>7.9999999999999627E-2</v>
      </c>
      <c r="B17">
        <f>$C$6*data_lastRecoveryFile!$D355/$C$5</f>
        <v>-2.7565982404692084</v>
      </c>
      <c r="C17">
        <f>data_lastRecoveryFile!$G355*2*PI()/($C$4*$C$3*$C$2)</f>
        <v>-4.2513884208236714</v>
      </c>
      <c r="D17">
        <f t="shared" si="0"/>
        <v>-51.016661049884057</v>
      </c>
      <c r="E17">
        <f>F$5+(E$5-F$5)*EXP(-TableWmot21[[#This Row],[t]]/G$5)</f>
        <v>-55.015414514287102</v>
      </c>
      <c r="F17">
        <f>ABS(TableWmot21[[#This Row],[Wmot,sim]]-TableWmot21[[#This Row],[Wmot]])</f>
        <v>3.9987534644030447</v>
      </c>
      <c r="N17">
        <f>data_lastRecoveryFile!$A933-data_lastRecoveryFile!$A$925</f>
        <v>8.0000000000000071E-2</v>
      </c>
      <c r="O17">
        <f>$C$6*data_lastRecoveryFile!$D933/$C$5</f>
        <v>-1.7917888563049853</v>
      </c>
      <c r="P17">
        <f>data_lastRecoveryFile!$G933*2*PI()/($C$4*$C$3*$C$2)</f>
        <v>-4.640291883354065</v>
      </c>
      <c r="Q17">
        <f t="shared" si="2"/>
        <v>-55.683502600248779</v>
      </c>
      <c r="R17">
        <f>S$5+(R$5-S$5)*EXP(-TableWmot22[[#This Row],[t]]/T$5)</f>
        <v>-57.489957039823622</v>
      </c>
      <c r="S17">
        <f>ABS(TableWmot22[[#This Row],[Wmot,sim]]-TableWmot22[[#This Row],[Wmot]])</f>
        <v>1.8064544395748428</v>
      </c>
      <c r="AA17">
        <f>data_lastRecoveryFile!$A1373-data_lastRecoveryFile!$A$1365</f>
        <v>8.0000000000000071E-2</v>
      </c>
      <c r="AB17">
        <f>$C$6*data_lastRecoveryFile!$D1373/$C$5</f>
        <v>-2.7565982404692084</v>
      </c>
      <c r="AC17">
        <f>data_lastRecoveryFile!$G1373*2*PI()/($C$4*$C$3*$C$2)</f>
        <v>-3.8905096071453982</v>
      </c>
      <c r="AD17">
        <f t="shared" si="1"/>
        <v>-46.686115285744776</v>
      </c>
      <c r="AE17">
        <f>AF$5+(AE$5-AF$5)*EXP(-TableWmot23[[#This Row],[t]]/AG$5)</f>
        <v>-52.976439542957408</v>
      </c>
      <c r="AF17">
        <f>ABS(TableWmot23[[#This Row],[Wmot,sim]]-TableWmot23[[#This Row],[Wmot]])</f>
        <v>6.2903242572126317</v>
      </c>
    </row>
    <row r="18" spans="1:32" x14ac:dyDescent="0.3">
      <c r="A18">
        <f>data_lastRecoveryFile!$A356-data_lastRecoveryFile!$A$347</f>
        <v>8.9999999999999858E-2</v>
      </c>
      <c r="B18">
        <f>$C$6*data_lastRecoveryFile!$D356/$C$5</f>
        <v>-2.7565982404692084</v>
      </c>
      <c r="C18">
        <f>data_lastRecoveryFile!$G356*2*PI()/($C$4*$C$3*$C$2)</f>
        <v>-4.3762701899758518</v>
      </c>
      <c r="D18">
        <f t="shared" si="0"/>
        <v>-52.515242279710222</v>
      </c>
      <c r="E18">
        <f>F$5+(E$5-F$5)*EXP(-TableWmot21[[#This Row],[t]]/G$5)</f>
        <v>-56.347684696275245</v>
      </c>
      <c r="F18">
        <f>ABS(TableWmot21[[#This Row],[Wmot,sim]]-TableWmot21[[#This Row],[Wmot]])</f>
        <v>3.8324424165650228</v>
      </c>
      <c r="N18">
        <f>data_lastRecoveryFile!$A934-data_lastRecoveryFile!$A$925</f>
        <v>8.9999999999999858E-2</v>
      </c>
      <c r="O18">
        <f>$C$6*data_lastRecoveryFile!$D934/$C$5</f>
        <v>-1.7917888563049853</v>
      </c>
      <c r="P18">
        <f>data_lastRecoveryFile!$G934*2*PI()/($C$4*$C$3*$C$2)</f>
        <v>-4.5758843569192225</v>
      </c>
      <c r="Q18">
        <f t="shared" si="2"/>
        <v>-54.910612283030673</v>
      </c>
      <c r="R18">
        <f>S$5+(R$5-S$5)*EXP(-TableWmot22[[#This Row],[t]]/T$5)</f>
        <v>-56.235353830681923</v>
      </c>
      <c r="S18">
        <f>ABS(TableWmot22[[#This Row],[Wmot,sim]]-TableWmot22[[#This Row],[Wmot]])</f>
        <v>1.3247415476512501</v>
      </c>
      <c r="AA18">
        <f>data_lastRecoveryFile!$A1374-data_lastRecoveryFile!$A$1365</f>
        <v>8.9999999999999858E-2</v>
      </c>
      <c r="AB18">
        <f>$C$6*data_lastRecoveryFile!$D1374/$C$5</f>
        <v>-2.7565982404692084</v>
      </c>
      <c r="AC18">
        <f>data_lastRecoveryFile!$G1374*2*PI()/($C$4*$C$3*$C$2)</f>
        <v>-4.0153913762975773</v>
      </c>
      <c r="AD18">
        <f t="shared" si="1"/>
        <v>-48.184696515570927</v>
      </c>
      <c r="AE18">
        <f>AF$5+(AE$5-AF$5)*EXP(-TableWmot23[[#This Row],[t]]/AG$5)</f>
        <v>-54.396986461131085</v>
      </c>
      <c r="AF18">
        <f>ABS(TableWmot23[[#This Row],[Wmot,sim]]-TableWmot23[[#This Row],[Wmot]])</f>
        <v>6.2122899455601583</v>
      </c>
    </row>
    <row r="19" spans="1:32" x14ac:dyDescent="0.3">
      <c r="A19">
        <f>data_lastRecoveryFile!$A357-data_lastRecoveryFile!$A$347</f>
        <v>9.9999999999999645E-2</v>
      </c>
      <c r="B19">
        <f>$C$6*data_lastRecoveryFile!$D357/$C$5</f>
        <v>-2.7565982404692084</v>
      </c>
      <c r="C19">
        <f>data_lastRecoveryFile!$G357*2*PI()/($C$4*$C$3*$C$2)</f>
        <v>-4.5159017744748269</v>
      </c>
      <c r="D19">
        <f t="shared" si="0"/>
        <v>-54.190821293697923</v>
      </c>
      <c r="E19">
        <f>F$5+(E$5-F$5)*EXP(-TableWmot21[[#This Row],[t]]/G$5)</f>
        <v>-57.54378736155082</v>
      </c>
      <c r="F19">
        <f>ABS(TableWmot21[[#This Row],[Wmot,sim]]-TableWmot21[[#This Row],[Wmot]])</f>
        <v>3.352966067852897</v>
      </c>
      <c r="N19">
        <f>data_lastRecoveryFile!$A935-data_lastRecoveryFile!$A$925</f>
        <v>9.9999999999999645E-2</v>
      </c>
      <c r="O19">
        <f>$C$6*data_lastRecoveryFile!$D935/$C$5</f>
        <v>-1.7917888563049853</v>
      </c>
      <c r="P19">
        <f>data_lastRecoveryFile!$G935*2*PI()/($C$4*$C$3*$C$2)</f>
        <v>-4.5429431027810629</v>
      </c>
      <c r="Q19">
        <f t="shared" si="2"/>
        <v>-54.515317233372755</v>
      </c>
      <c r="R19">
        <f>S$5+(R$5-S$5)*EXP(-TableWmot22[[#This Row],[t]]/T$5)</f>
        <v>-55.049203758864564</v>
      </c>
      <c r="S19">
        <f>ABS(TableWmot22[[#This Row],[Wmot,sim]]-TableWmot22[[#This Row],[Wmot]])</f>
        <v>0.53388652549180904</v>
      </c>
      <c r="AA19">
        <f>data_lastRecoveryFile!$A1375-data_lastRecoveryFile!$A$1365</f>
        <v>9.9999999999999645E-2</v>
      </c>
      <c r="AB19">
        <f>$C$6*data_lastRecoveryFile!$D1375/$C$5</f>
        <v>-2.7565982404692084</v>
      </c>
      <c r="AC19">
        <f>data_lastRecoveryFile!$G1375*2*PI()/($C$4*$C$3*$C$2)</f>
        <v>-4.1594479058096523</v>
      </c>
      <c r="AD19">
        <f t="shared" si="1"/>
        <v>-49.913374869715824</v>
      </c>
      <c r="AE19">
        <f>AF$5+(AE$5-AF$5)*EXP(-TableWmot23[[#This Row],[t]]/AG$5)</f>
        <v>-55.698889895875951</v>
      </c>
      <c r="AF19">
        <f>ABS(TableWmot23[[#This Row],[Wmot,sim]]-TableWmot23[[#This Row],[Wmot]])</f>
        <v>5.7855150261601267</v>
      </c>
    </row>
    <row r="20" spans="1:32" x14ac:dyDescent="0.3">
      <c r="A20">
        <f>data_lastRecoveryFile!$A358-data_lastRecoveryFile!$A$347</f>
        <v>0.10999999999999988</v>
      </c>
      <c r="B20">
        <f>$C$6*data_lastRecoveryFile!$D358/$C$5</f>
        <v>-2.7565982404692084</v>
      </c>
      <c r="C20">
        <f>data_lastRecoveryFile!$G358*2*PI()/($C$4*$C$3*$C$2)</f>
        <v>-4.6314419943505172</v>
      </c>
      <c r="D20">
        <f t="shared" si="0"/>
        <v>-55.577303932206206</v>
      </c>
      <c r="E20">
        <f>F$5+(E$5-F$5)*EXP(-TableWmot21[[#This Row],[t]]/G$5)</f>
        <v>-58.617639801710155</v>
      </c>
      <c r="F20">
        <f>ABS(TableWmot21[[#This Row],[Wmot,sim]]-TableWmot21[[#This Row],[Wmot]])</f>
        <v>3.0403358695039486</v>
      </c>
      <c r="N20">
        <f>data_lastRecoveryFile!$A936-data_lastRecoveryFile!$A$925</f>
        <v>0.10999999999999943</v>
      </c>
      <c r="O20">
        <f>$C$6*data_lastRecoveryFile!$D936/$C$5</f>
        <v>-1.7917888563049853</v>
      </c>
      <c r="P20">
        <f>data_lastRecoveryFile!$G936*2*PI()/($C$4*$C$3*$C$2)</f>
        <v>-4.5011519591280305</v>
      </c>
      <c r="Q20">
        <f t="shared" si="2"/>
        <v>-54.013823509536365</v>
      </c>
      <c r="R20">
        <f>S$5+(R$5-S$5)*EXP(-TableWmot22[[#This Row],[t]]/T$5)</f>
        <v>-53.927771912827062</v>
      </c>
      <c r="S20">
        <f>ABS(TableWmot22[[#This Row],[Wmot,sim]]-TableWmot22[[#This Row],[Wmot]])</f>
        <v>8.6051596709303624E-2</v>
      </c>
      <c r="AA20">
        <f>data_lastRecoveryFile!$A1376-data_lastRecoveryFile!$A$1365</f>
        <v>0.10999999999999943</v>
      </c>
      <c r="AB20">
        <f>$C$6*data_lastRecoveryFile!$D1376/$C$5</f>
        <v>-2.7565982404692084</v>
      </c>
      <c r="AC20">
        <f>data_lastRecoveryFile!$G1376*2*PI()/($C$4*$C$3*$C$2)</f>
        <v>-4.3629953564705302</v>
      </c>
      <c r="AD20">
        <f t="shared" si="1"/>
        <v>-52.355944277646358</v>
      </c>
      <c r="AE20">
        <f>AF$5+(AE$5-AF$5)*EXP(-TableWmot23[[#This Row],[t]]/AG$5)</f>
        <v>-56.892058901219052</v>
      </c>
      <c r="AF20">
        <f>ABS(TableWmot23[[#This Row],[Wmot,sim]]-TableWmot23[[#This Row],[Wmot]])</f>
        <v>4.5361146235726935</v>
      </c>
    </row>
    <row r="21" spans="1:32" x14ac:dyDescent="0.3">
      <c r="A21">
        <f>data_lastRecoveryFile!$A359-data_lastRecoveryFile!$A$347</f>
        <v>0.11999999999999966</v>
      </c>
      <c r="B21">
        <f>$C$6*data_lastRecoveryFile!$D359/$C$5</f>
        <v>-2.7565982404692084</v>
      </c>
      <c r="C21">
        <f>data_lastRecoveryFile!$G359*2*PI()/($C$4*$C$3*$C$2)</f>
        <v>-4.770090257792285</v>
      </c>
      <c r="D21">
        <f t="shared" si="0"/>
        <v>-57.24108309350742</v>
      </c>
      <c r="E21">
        <f>F$5+(E$5-F$5)*EXP(-TableWmot21[[#This Row],[t]]/G$5)</f>
        <v>-59.581736861865394</v>
      </c>
      <c r="F21">
        <f>ABS(TableWmot21[[#This Row],[Wmot,sim]]-TableWmot21[[#This Row],[Wmot]])</f>
        <v>2.3406537683579742</v>
      </c>
      <c r="N21">
        <f>data_lastRecoveryFile!$A937-data_lastRecoveryFile!$A$925</f>
        <v>0.11999999999999922</v>
      </c>
      <c r="O21">
        <f>$C$6*data_lastRecoveryFile!$D937/$C$5</f>
        <v>-1.7917888563049853</v>
      </c>
      <c r="P21">
        <f>data_lastRecoveryFile!$G937*2*PI()/($C$4*$C$3*$C$2)</f>
        <v>-4.4352694513630384</v>
      </c>
      <c r="Q21">
        <f t="shared" si="2"/>
        <v>-53.223233416356464</v>
      </c>
      <c r="R21">
        <f>S$5+(R$5-S$5)*EXP(-TableWmot22[[#This Row],[t]]/T$5)</f>
        <v>-52.867527163711785</v>
      </c>
      <c r="S21">
        <f>ABS(TableWmot22[[#This Row],[Wmot,sim]]-TableWmot22[[#This Row],[Wmot]])</f>
        <v>0.35570625264467992</v>
      </c>
      <c r="AA21">
        <f>data_lastRecoveryFile!$A1377-data_lastRecoveryFile!$A$1365</f>
        <v>0.11999999999999922</v>
      </c>
      <c r="AB21">
        <f>$C$6*data_lastRecoveryFile!$D1377/$C$5</f>
        <v>-2.7565982404692084</v>
      </c>
      <c r="AC21">
        <f>data_lastRecoveryFile!$G1377*2*PI()/($C$4*$C$3*$C$2)</f>
        <v>-4.5483513683400449</v>
      </c>
      <c r="AD21">
        <f t="shared" si="1"/>
        <v>-54.580216420080539</v>
      </c>
      <c r="AE21">
        <f>AF$5+(AE$5-AF$5)*EXP(-TableWmot23[[#This Row],[t]]/AG$5)</f>
        <v>-57.985574931146743</v>
      </c>
      <c r="AF21">
        <f>ABS(TableWmot23[[#This Row],[Wmot,sim]]-TableWmot23[[#This Row],[Wmot]])</f>
        <v>3.4053585110662041</v>
      </c>
    </row>
    <row r="22" spans="1:32" x14ac:dyDescent="0.3">
      <c r="A22">
        <f>data_lastRecoveryFile!$A360-data_lastRecoveryFile!$A$347</f>
        <v>0.12999999999999989</v>
      </c>
      <c r="B22">
        <f>$C$6*data_lastRecoveryFile!$D360/$C$5</f>
        <v>-2.7565982404692084</v>
      </c>
      <c r="C22">
        <f>data_lastRecoveryFile!$G360*2*PI()/($C$4*$C$3*$C$2)</f>
        <v>-4.897921990116088</v>
      </c>
      <c r="D22">
        <f t="shared" si="0"/>
        <v>-58.775063881393052</v>
      </c>
      <c r="E22">
        <f>F$5+(E$5-F$5)*EXP(-TableWmot21[[#This Row],[t]]/G$5)</f>
        <v>-60.447296324823043</v>
      </c>
      <c r="F22">
        <f>ABS(TableWmot21[[#This Row],[Wmot,sim]]-TableWmot21[[#This Row],[Wmot]])</f>
        <v>1.6722324434299907</v>
      </c>
      <c r="N22">
        <f>data_lastRecoveryFile!$A938-data_lastRecoveryFile!$A$925</f>
        <v>0.12999999999999901</v>
      </c>
      <c r="O22">
        <f>$C$6*data_lastRecoveryFile!$D938/$C$5</f>
        <v>-1.7917888563049853</v>
      </c>
      <c r="P22">
        <f>data_lastRecoveryFile!$G938*2*PI()/($C$4*$C$3*$C$2)</f>
        <v>-4.3644703378006788</v>
      </c>
      <c r="Q22">
        <f t="shared" si="2"/>
        <v>-52.373644053608146</v>
      </c>
      <c r="R22">
        <f>S$5+(R$5-S$5)*EXP(-TableWmot22[[#This Row],[t]]/T$5)</f>
        <v>-51.865131046641892</v>
      </c>
      <c r="S22">
        <f>ABS(TableWmot22[[#This Row],[Wmot,sim]]-TableWmot22[[#This Row],[Wmot]])</f>
        <v>0.50851300696625401</v>
      </c>
      <c r="AA22">
        <f>data_lastRecoveryFile!$A1378-data_lastRecoveryFile!$A$1365</f>
        <v>0.12999999999999901</v>
      </c>
      <c r="AB22">
        <f>$C$6*data_lastRecoveryFile!$D1378/$C$5</f>
        <v>-2.7565982404692084</v>
      </c>
      <c r="AC22">
        <f>data_lastRecoveryFile!$G1378*2*PI()/($C$4*$C$3*$C$2)</f>
        <v>-4.7292824357077858</v>
      </c>
      <c r="AD22">
        <f t="shared" si="1"/>
        <v>-56.75138922849343</v>
      </c>
      <c r="AE22">
        <f>AF$5+(AE$5-AF$5)*EXP(-TableWmot23[[#This Row],[t]]/AG$5)</f>
        <v>-58.987760960413382</v>
      </c>
      <c r="AF22">
        <f>ABS(TableWmot23[[#This Row],[Wmot,sim]]-TableWmot23[[#This Row],[Wmot]])</f>
        <v>2.2363717319199523</v>
      </c>
    </row>
    <row r="23" spans="1:32" x14ac:dyDescent="0.3">
      <c r="A23">
        <f>data_lastRecoveryFile!$A361-data_lastRecoveryFile!$A$347</f>
        <v>0.13999999999999968</v>
      </c>
      <c r="B23">
        <f>$C$6*data_lastRecoveryFile!$D361/$C$5</f>
        <v>-2.7565982404692084</v>
      </c>
      <c r="C23">
        <f>data_lastRecoveryFile!$G361*2*PI()/($C$4*$C$3*$C$2)</f>
        <v>-5.0247704013826828</v>
      </c>
      <c r="D23">
        <f t="shared" si="0"/>
        <v>-60.297244816592197</v>
      </c>
      <c r="E23">
        <f>F$5+(E$5-F$5)*EXP(-TableWmot21[[#This Row],[t]]/G$5)</f>
        <v>-61.224389435961484</v>
      </c>
      <c r="F23">
        <f>ABS(TableWmot21[[#This Row],[Wmot,sim]]-TableWmot21[[#This Row],[Wmot]])</f>
        <v>0.92714461936928672</v>
      </c>
      <c r="N23">
        <f>data_lastRecoveryFile!$A939-data_lastRecoveryFile!$A$925</f>
        <v>0.13999999999999879</v>
      </c>
      <c r="O23">
        <f>$C$6*data_lastRecoveryFile!$D939/$C$5</f>
        <v>-1.7917888563049853</v>
      </c>
      <c r="P23">
        <f>data_lastRecoveryFile!$G939*2*PI()/($C$4*$C$3*$C$2)</f>
        <v>-4.2882629591906642</v>
      </c>
      <c r="Q23">
        <f t="shared" si="2"/>
        <v>-51.459155510287971</v>
      </c>
      <c r="R23">
        <f>S$5+(R$5-S$5)*EXP(-TableWmot22[[#This Row],[t]]/T$5)</f>
        <v>-50.917427248669526</v>
      </c>
      <c r="S23">
        <f>ABS(TableWmot22[[#This Row],[Wmot,sim]]-TableWmot22[[#This Row],[Wmot]])</f>
        <v>0.54172826161844512</v>
      </c>
      <c r="AA23">
        <f>data_lastRecoveryFile!$A1379-data_lastRecoveryFile!$A$1365</f>
        <v>0.13999999999999879</v>
      </c>
      <c r="AB23">
        <f>$C$6*data_lastRecoveryFile!$D1379/$C$5</f>
        <v>-2.7565982404692084</v>
      </c>
      <c r="AC23">
        <f>data_lastRecoveryFile!$G1379*2*PI()/($C$4*$C$3*$C$2)</f>
        <v>-4.9102135025642006</v>
      </c>
      <c r="AD23">
        <f t="shared" si="1"/>
        <v>-58.922562030770408</v>
      </c>
      <c r="AE23">
        <f>AF$5+(AE$5-AF$5)*EXP(-TableWmot23[[#This Row],[t]]/AG$5)</f>
        <v>-59.90624483240898</v>
      </c>
      <c r="AF23">
        <f>ABS(TableWmot23[[#This Row],[Wmot,sim]]-TableWmot23[[#This Row],[Wmot]])</f>
        <v>0.98368280163857236</v>
      </c>
    </row>
    <row r="24" spans="1:32" x14ac:dyDescent="0.3">
      <c r="A24">
        <f>data_lastRecoveryFile!$A362-data_lastRecoveryFile!$A$347</f>
        <v>0.14999999999999991</v>
      </c>
      <c r="B24">
        <f>$C$6*data_lastRecoveryFile!$D362/$C$5</f>
        <v>-2.7565982404692084</v>
      </c>
      <c r="C24">
        <f>data_lastRecoveryFile!$G362*2*PI()/($C$4*$C$3*$C$2)</f>
        <v>-5.1973432415537992</v>
      </c>
      <c r="D24">
        <f t="shared" si="0"/>
        <v>-62.368118898645591</v>
      </c>
      <c r="E24">
        <f>F$5+(E$5-F$5)*EXP(-TableWmot21[[#This Row],[t]]/G$5)</f>
        <v>-61.922058087535603</v>
      </c>
      <c r="F24">
        <f>ABS(TableWmot21[[#This Row],[Wmot,sim]]-TableWmot21[[#This Row],[Wmot]])</f>
        <v>0.4460608111099873</v>
      </c>
      <c r="N24">
        <f>data_lastRecoveryFile!$A940-data_lastRecoveryFile!$A$925</f>
        <v>0.15000000000000036</v>
      </c>
      <c r="O24">
        <f>$C$6*data_lastRecoveryFile!$D940/$C$5</f>
        <v>-1.7917888563049853</v>
      </c>
      <c r="P24">
        <f>data_lastRecoveryFile!$G940*2*PI()/($C$4*$C$3*$C$2)</f>
        <v>-4.2091056168976992</v>
      </c>
      <c r="Q24">
        <f t="shared" si="2"/>
        <v>-50.509267402772394</v>
      </c>
      <c r="R24">
        <f>S$5+(R$5-S$5)*EXP(-TableWmot22[[#This Row],[t]]/T$5)</f>
        <v>-50.021431670278055</v>
      </c>
      <c r="S24">
        <f>ABS(TableWmot22[[#This Row],[Wmot,sim]]-TableWmot22[[#This Row],[Wmot]])</f>
        <v>0.48783573249433942</v>
      </c>
      <c r="AA24">
        <f>data_lastRecoveryFile!$A1380-data_lastRecoveryFile!$A$1365</f>
        <v>0.14999999999999858</v>
      </c>
      <c r="AB24">
        <f>$C$6*data_lastRecoveryFile!$D1380/$C$5</f>
        <v>-2.7565982404692084</v>
      </c>
      <c r="AC24">
        <f>data_lastRecoveryFile!$G1380*2*PI()/($C$4*$C$3*$C$2)</f>
        <v>-5.0208371171538513</v>
      </c>
      <c r="AD24">
        <f t="shared" si="1"/>
        <v>-60.250045405846215</v>
      </c>
      <c r="AE24">
        <f>AF$5+(AE$5-AF$5)*EXP(-TableWmot23[[#This Row],[t]]/AG$5)</f>
        <v>-60.748017316239491</v>
      </c>
      <c r="AF24">
        <f>ABS(TableWmot23[[#This Row],[Wmot,sim]]-TableWmot23[[#This Row],[Wmot]])</f>
        <v>0.49797191039327515</v>
      </c>
    </row>
    <row r="25" spans="1:32" x14ac:dyDescent="0.3">
      <c r="A25">
        <f>data_lastRecoveryFile!$A363-data_lastRecoveryFile!$A$347</f>
        <v>0.1599999999999997</v>
      </c>
      <c r="B25">
        <f>$C$6*data_lastRecoveryFile!$D363/$C$5</f>
        <v>-2.7565982404692084</v>
      </c>
      <c r="C25">
        <f>data_lastRecoveryFile!$G363*2*PI()/($C$4*$C$3*$C$2)</f>
        <v>-5.312391800645222</v>
      </c>
      <c r="D25">
        <f t="shared" si="0"/>
        <v>-63.74870160774266</v>
      </c>
      <c r="E25">
        <f>F$5+(E$5-F$5)*EXP(-TableWmot21[[#This Row],[t]]/G$5)</f>
        <v>-62.548420025908889</v>
      </c>
      <c r="F25">
        <f>ABS(TableWmot21[[#This Row],[Wmot,sim]]-TableWmot21[[#This Row],[Wmot]])</f>
        <v>1.2002815818337709</v>
      </c>
      <c r="N25">
        <f>data_lastRecoveryFile!$A941-data_lastRecoveryFile!$A$925</f>
        <v>0.16000000000000014</v>
      </c>
      <c r="O25">
        <f>$C$6*data_lastRecoveryFile!$D941/$C$5</f>
        <v>-1.7917888563049853</v>
      </c>
      <c r="P25">
        <f>data_lastRecoveryFile!$G941*2*PI()/($C$4*$C$3*$C$2)</f>
        <v>-4.1245400095570774</v>
      </c>
      <c r="Q25">
        <f t="shared" si="2"/>
        <v>-49.494480114684933</v>
      </c>
      <c r="R25">
        <f>S$5+(R$5-S$5)*EXP(-TableWmot22[[#This Row],[t]]/T$5)</f>
        <v>-49.174323029145242</v>
      </c>
      <c r="S25">
        <f>ABS(TableWmot22[[#This Row],[Wmot,sim]]-TableWmot22[[#This Row],[Wmot]])</f>
        <v>0.32015708553969091</v>
      </c>
      <c r="AA25">
        <f>data_lastRecoveryFile!$A1381-data_lastRecoveryFile!$A$1365</f>
        <v>0.15999999999999837</v>
      </c>
      <c r="AB25">
        <f>$C$6*data_lastRecoveryFile!$D1381/$C$5</f>
        <v>-2.7565982404692084</v>
      </c>
      <c r="AC25">
        <f>data_lastRecoveryFile!$G1381*2*PI()/($C$4*$C$3*$C$2)</f>
        <v>-5.1152359330212462</v>
      </c>
      <c r="AD25">
        <f t="shared" si="1"/>
        <v>-61.382831196254955</v>
      </c>
      <c r="AE25">
        <f>AF$5+(AE$5-AF$5)*EXP(-TableWmot23[[#This Row],[t]]/AG$5)</f>
        <v>-61.519485314904124</v>
      </c>
      <c r="AF25">
        <f>ABS(TableWmot23[[#This Row],[Wmot,sim]]-TableWmot23[[#This Row],[Wmot]])</f>
        <v>0.13665411864916877</v>
      </c>
    </row>
    <row r="26" spans="1:32" x14ac:dyDescent="0.3">
      <c r="A26">
        <f>data_lastRecoveryFile!$A364-data_lastRecoveryFile!$A$347</f>
        <v>0.16999999999999993</v>
      </c>
      <c r="B26">
        <f>$C$6*data_lastRecoveryFile!$D364/$C$5</f>
        <v>-2.7565982404692084</v>
      </c>
      <c r="C26">
        <f>data_lastRecoveryFile!$G364*2*PI()/($C$4*$C$3*$C$2)</f>
        <v>-5.4372735703087276</v>
      </c>
      <c r="D26">
        <f t="shared" si="0"/>
        <v>-65.247282843704738</v>
      </c>
      <c r="E26">
        <f>F$5+(E$5-F$5)*EXP(-TableWmot21[[#This Row],[t]]/G$5)</f>
        <v>-63.110763305856445</v>
      </c>
      <c r="F26">
        <f>ABS(TableWmot21[[#This Row],[Wmot,sim]]-TableWmot21[[#This Row],[Wmot]])</f>
        <v>2.1365195378482937</v>
      </c>
      <c r="N26">
        <f>data_lastRecoveryFile!$A942-data_lastRecoveryFile!$A$925</f>
        <v>0.16999999999999993</v>
      </c>
      <c r="O26">
        <f>$C$6*data_lastRecoveryFile!$D942/$C$5</f>
        <v>-1.7917888563049853</v>
      </c>
      <c r="P26">
        <f>data_lastRecoveryFile!$G942*2*PI()/($C$4*$C$3*$C$2)</f>
        <v>-4.0217829629137674</v>
      </c>
      <c r="Q26">
        <f t="shared" si="2"/>
        <v>-48.261395554965205</v>
      </c>
      <c r="R26">
        <f>S$5+(R$5-S$5)*EXP(-TableWmot22[[#This Row],[t]]/T$5)</f>
        <v>-48.373433976578418</v>
      </c>
      <c r="S26">
        <f>ABS(TableWmot22[[#This Row],[Wmot,sim]]-TableWmot22[[#This Row],[Wmot]])</f>
        <v>0.11203842161321376</v>
      </c>
      <c r="AA26">
        <f>data_lastRecoveryFile!$A1382-data_lastRecoveryFile!$A$1365</f>
        <v>0.16999999999999993</v>
      </c>
      <c r="AB26">
        <f>$C$6*data_lastRecoveryFile!$D1382/$C$5</f>
        <v>-2.7565982404692084</v>
      </c>
      <c r="AC26">
        <f>data_lastRecoveryFile!$G1382*2*PI()/($C$4*$C$3*$C$2)</f>
        <v>-5.1855433857993383</v>
      </c>
      <c r="AD26">
        <f t="shared" si="1"/>
        <v>-62.226520629592059</v>
      </c>
      <c r="AE26">
        <f>AF$5+(AE$5-AF$5)*EXP(-TableWmot23[[#This Row],[t]]/AG$5)</f>
        <v>-62.22652062954807</v>
      </c>
      <c r="AF26">
        <f>ABS(TableWmot23[[#This Row],[Wmot,sim]]-TableWmot23[[#This Row],[Wmot]])</f>
        <v>4.3989700770907803E-11</v>
      </c>
    </row>
    <row r="27" spans="1:32" x14ac:dyDescent="0.3">
      <c r="A27">
        <f>data_lastRecoveryFile!$A365-data_lastRecoveryFile!$A$347</f>
        <v>0.17999999999999972</v>
      </c>
      <c r="B27">
        <f>$C$6*data_lastRecoveryFile!$D365/$C$5</f>
        <v>-2.7565982404692084</v>
      </c>
      <c r="C27">
        <f>data_lastRecoveryFile!$G365*2*PI()/($C$4*$C$3*$C$2)</f>
        <v>-5.5577303934251514</v>
      </c>
      <c r="D27">
        <f t="shared" si="0"/>
        <v>-66.69276472110181</v>
      </c>
      <c r="E27">
        <f>F$5+(E$5-F$5)*EXP(-TableWmot21[[#This Row],[t]]/G$5)</f>
        <v>-63.615631090963923</v>
      </c>
      <c r="F27">
        <f>ABS(TableWmot21[[#This Row],[Wmot,sim]]-TableWmot21[[#This Row],[Wmot]])</f>
        <v>3.0771336301378867</v>
      </c>
      <c r="N27">
        <f>data_lastRecoveryFile!$A943-data_lastRecoveryFile!$A$925</f>
        <v>0.17999999999999972</v>
      </c>
      <c r="O27">
        <f>$C$6*data_lastRecoveryFile!$D943/$C$5</f>
        <v>-1.7917888563049853</v>
      </c>
      <c r="P27">
        <f>data_lastRecoveryFile!$G943*2*PI()/($C$4*$C$3*$C$2)</f>
        <v>-3.9200092378389919</v>
      </c>
      <c r="Q27">
        <f t="shared" si="2"/>
        <v>-47.040110854067905</v>
      </c>
      <c r="R27">
        <f>S$5+(R$5-S$5)*EXP(-TableWmot22[[#This Row],[t]]/T$5)</f>
        <v>-47.616242698652556</v>
      </c>
      <c r="S27">
        <f>ABS(TableWmot22[[#This Row],[Wmot,sim]]-TableWmot22[[#This Row],[Wmot]])</f>
        <v>0.57613184458465128</v>
      </c>
      <c r="AA27">
        <f>data_lastRecoveryFile!$A1383-data_lastRecoveryFile!$A$1365</f>
        <v>0.17999999999999972</v>
      </c>
      <c r="AB27">
        <f>$C$6*data_lastRecoveryFile!$D1383/$C$5</f>
        <v>-2.7565982404692084</v>
      </c>
      <c r="AC27">
        <f>data_lastRecoveryFile!$G1383*2*PI()/($C$4*$C$3*$C$2)</f>
        <v>-5.278958883677487</v>
      </c>
      <c r="AD27">
        <f t="shared" si="1"/>
        <v>-63.347506604129848</v>
      </c>
      <c r="AE27">
        <f>AF$5+(AE$5-AF$5)*EXP(-TableWmot23[[#This Row],[t]]/AG$5)</f>
        <v>-62.874504650944651</v>
      </c>
      <c r="AF27">
        <f>ABS(TableWmot23[[#This Row],[Wmot,sim]]-TableWmot23[[#This Row],[Wmot]])</f>
        <v>0.47300195318519656</v>
      </c>
    </row>
    <row r="28" spans="1:32" x14ac:dyDescent="0.3">
      <c r="A28">
        <f>data_lastRecoveryFile!$A366-data_lastRecoveryFile!$A$347</f>
        <v>0.18999999999999995</v>
      </c>
      <c r="B28">
        <f>$C$6*data_lastRecoveryFile!$D366/$C$5</f>
        <v>-2.7565982404692084</v>
      </c>
      <c r="C28">
        <f>data_lastRecoveryFile!$G366*2*PI()/($C$4*$C$3*$C$2)</f>
        <v>-5.6275461849076489</v>
      </c>
      <c r="D28">
        <f t="shared" si="0"/>
        <v>-67.53055421889178</v>
      </c>
      <c r="E28">
        <f>F$5+(E$5-F$5)*EXP(-TableWmot21[[#This Row],[t]]/G$5)</f>
        <v>-64.068897786821154</v>
      </c>
      <c r="F28">
        <f>ABS(TableWmot21[[#This Row],[Wmot,sim]]-TableWmot21[[#This Row],[Wmot]])</f>
        <v>3.461656432070626</v>
      </c>
      <c r="N28">
        <f>data_lastRecoveryFile!$A944-data_lastRecoveryFile!$A$925</f>
        <v>0.1899999999999995</v>
      </c>
      <c r="O28">
        <f>$C$6*data_lastRecoveryFile!$D944/$C$5</f>
        <v>-1.7917888563049853</v>
      </c>
      <c r="P28">
        <f>data_lastRecoveryFile!$G944*2*PI()/($C$4*$C$3*$C$2)</f>
        <v>-3.8624849582932805</v>
      </c>
      <c r="Q28">
        <f t="shared" si="2"/>
        <v>-46.34981949951937</v>
      </c>
      <c r="R28">
        <f>S$5+(R$5-S$5)*EXP(-TableWmot22[[#This Row],[t]]/T$5)</f>
        <v>-46.900364975602834</v>
      </c>
      <c r="S28">
        <f>ABS(TableWmot22[[#This Row],[Wmot,sim]]-TableWmot22[[#This Row],[Wmot]])</f>
        <v>0.55054547608346383</v>
      </c>
      <c r="AA28">
        <f>data_lastRecoveryFile!$A1384-data_lastRecoveryFile!$A$1365</f>
        <v>0.1899999999999995</v>
      </c>
      <c r="AB28">
        <f>$C$6*data_lastRecoveryFile!$D1384/$C$5</f>
        <v>-2.7565982404692084</v>
      </c>
      <c r="AC28">
        <f>data_lastRecoveryFile!$G1384*2*PI()/($C$4*$C$3*$C$2)</f>
        <v>-5.3797492907630158</v>
      </c>
      <c r="AD28">
        <f t="shared" si="1"/>
        <v>-64.556991489156189</v>
      </c>
      <c r="AE28">
        <f>AF$5+(AE$5-AF$5)*EXP(-TableWmot23[[#This Row],[t]]/AG$5)</f>
        <v>-63.46836931836485</v>
      </c>
      <c r="AF28">
        <f>ABS(TableWmot23[[#This Row],[Wmot,sim]]-TableWmot23[[#This Row],[Wmot]])</f>
        <v>1.0886221707913393</v>
      </c>
    </row>
    <row r="29" spans="1:32" x14ac:dyDescent="0.3">
      <c r="A29">
        <f>data_lastRecoveryFile!$A367-data_lastRecoveryFile!$A$347</f>
        <v>0.19999999999999973</v>
      </c>
      <c r="B29">
        <f>$C$6*data_lastRecoveryFile!$D367/$C$5</f>
        <v>-2.7565982404692084</v>
      </c>
      <c r="C29">
        <f>data_lastRecoveryFile!$G367*2*PI()/($C$4*$C$3*$C$2)</f>
        <v>-5.6909703897739554</v>
      </c>
      <c r="D29">
        <f t="shared" si="0"/>
        <v>-68.291644677287465</v>
      </c>
      <c r="E29">
        <f>F$5+(E$5-F$5)*EXP(-TableWmot21[[#This Row],[t]]/G$5)</f>
        <v>-64.475837392859958</v>
      </c>
      <c r="F29">
        <f>ABS(TableWmot21[[#This Row],[Wmot,sim]]-TableWmot21[[#This Row],[Wmot]])</f>
        <v>3.8158072844275068</v>
      </c>
      <c r="N29">
        <f>data_lastRecoveryFile!$A945-data_lastRecoveryFile!$A$925</f>
        <v>0.19999999999999929</v>
      </c>
      <c r="O29">
        <f>$C$6*data_lastRecoveryFile!$D945/$C$5</f>
        <v>-1.7917888563049853</v>
      </c>
      <c r="P29">
        <f>data_lastRecoveryFile!$G945*2*PI()/($C$4*$C$3*$C$2)</f>
        <v>-3.839868575000144</v>
      </c>
      <c r="Q29">
        <f t="shared" si="2"/>
        <v>-46.078422900001726</v>
      </c>
      <c r="R29">
        <f>S$5+(R$5-S$5)*EXP(-TableWmot22[[#This Row],[t]]/T$5)</f>
        <v>-46.223546674469361</v>
      </c>
      <c r="S29">
        <f>ABS(TableWmot22[[#This Row],[Wmot,sim]]-TableWmot22[[#This Row],[Wmot]])</f>
        <v>0.1451237744676348</v>
      </c>
      <c r="AA29">
        <f>data_lastRecoveryFile!$A1385-data_lastRecoveryFile!$A$1365</f>
        <v>0.19999999999999929</v>
      </c>
      <c r="AB29">
        <f>$C$6*data_lastRecoveryFile!$D1385/$C$5</f>
        <v>-2.7565982404692084</v>
      </c>
      <c r="AC29">
        <f>data_lastRecoveryFile!$G1385*2*PI()/($C$4*$C$3*$C$2)</f>
        <v>-5.4913562258985467</v>
      </c>
      <c r="AD29">
        <f t="shared" si="1"/>
        <v>-65.896274710782563</v>
      </c>
      <c r="AE29">
        <f>AF$5+(AE$5-AF$5)*EXP(-TableWmot23[[#This Row],[t]]/AG$5)</f>
        <v>-64.012634657578005</v>
      </c>
      <c r="AF29">
        <f>ABS(TableWmot23[[#This Row],[Wmot,sim]]-TableWmot23[[#This Row],[Wmot]])</f>
        <v>1.8836400532045587</v>
      </c>
    </row>
    <row r="30" spans="1:32" x14ac:dyDescent="0.3">
      <c r="A30">
        <f>data_lastRecoveryFile!$A368-data_lastRecoveryFile!$A$347</f>
        <v>0.20999999999999996</v>
      </c>
      <c r="B30">
        <f>$C$6*data_lastRecoveryFile!$D368/$C$5</f>
        <v>-2.7565982404692084</v>
      </c>
      <c r="C30">
        <f>data_lastRecoveryFile!$G368*2*PI()/($C$4*$C$3*$C$2)</f>
        <v>-5.7460363679549644</v>
      </c>
      <c r="D30">
        <f t="shared" si="0"/>
        <v>-68.952436415459573</v>
      </c>
      <c r="E30">
        <f>F$5+(E$5-F$5)*EXP(-TableWmot21[[#This Row],[t]]/G$5)</f>
        <v>-64.841184868146755</v>
      </c>
      <c r="F30">
        <f>ABS(TableWmot21[[#This Row],[Wmot,sim]]-TableWmot21[[#This Row],[Wmot]])</f>
        <v>4.1112515473128184</v>
      </c>
      <c r="N30">
        <f>data_lastRecoveryFile!$A946-data_lastRecoveryFile!$A$925</f>
        <v>0.20999999999999908</v>
      </c>
      <c r="O30">
        <f>$C$6*data_lastRecoveryFile!$D946/$C$5</f>
        <v>-1.7917888563049853</v>
      </c>
      <c r="P30">
        <f>data_lastRecoveryFile!$G946*2*PI()/($C$4*$C$3*$C$2)</f>
        <v>-3.8182355122528895</v>
      </c>
      <c r="Q30">
        <f t="shared" si="2"/>
        <v>-45.81882614703467</v>
      </c>
      <c r="R30">
        <f>S$5+(R$5-S$5)*EXP(-TableWmot22[[#This Row],[t]]/T$5)</f>
        <v>-45.583656651355206</v>
      </c>
      <c r="S30">
        <f>ABS(TableWmot22[[#This Row],[Wmot,sim]]-TableWmot22[[#This Row],[Wmot]])</f>
        <v>0.23516949567946455</v>
      </c>
      <c r="AA30">
        <f>data_lastRecoveryFile!$A1386-data_lastRecoveryFile!$A$1365</f>
        <v>0.20999999999999908</v>
      </c>
      <c r="AB30">
        <f>$C$6*data_lastRecoveryFile!$D1386/$C$5</f>
        <v>-2.7565982404692084</v>
      </c>
      <c r="AC30">
        <f>data_lastRecoveryFile!$G1386*2*PI()/($C$4*$C$3*$C$2)</f>
        <v>-5.5857550412546155</v>
      </c>
      <c r="AD30">
        <f t="shared" si="1"/>
        <v>-67.02906049505539</v>
      </c>
      <c r="AE30">
        <f>AF$5+(AE$5-AF$5)*EXP(-TableWmot23[[#This Row],[t]]/AG$5)</f>
        <v>-64.511443183694936</v>
      </c>
      <c r="AF30">
        <f>ABS(TableWmot23[[#This Row],[Wmot,sim]]-TableWmot23[[#This Row],[Wmot]])</f>
        <v>2.5176173113604534</v>
      </c>
    </row>
    <row r="31" spans="1:32" x14ac:dyDescent="0.3">
      <c r="A31">
        <f>data_lastRecoveryFile!$A369-data_lastRecoveryFile!$A$347</f>
        <v>0.21999999999999975</v>
      </c>
      <c r="B31">
        <f>$C$6*data_lastRecoveryFile!$D369/$C$5</f>
        <v>-2.7565982404692084</v>
      </c>
      <c r="C31">
        <f>data_lastRecoveryFile!$G369*2*PI()/($C$4*$C$3*$C$2)</f>
        <v>-5.8040523087962708</v>
      </c>
      <c r="D31">
        <f t="shared" si="0"/>
        <v>-69.648627705555242</v>
      </c>
      <c r="E31">
        <f>F$5+(E$5-F$5)*EXP(-TableWmot21[[#This Row],[t]]/G$5)</f>
        <v>-65.169191225153199</v>
      </c>
      <c r="F31">
        <f>ABS(TableWmot21[[#This Row],[Wmot,sim]]-TableWmot21[[#This Row],[Wmot]])</f>
        <v>4.4794364804020432</v>
      </c>
      <c r="N31">
        <f>data_lastRecoveryFile!$A947-data_lastRecoveryFile!$A$925</f>
        <v>0.21999999999999886</v>
      </c>
      <c r="O31">
        <f>$C$6*data_lastRecoveryFile!$D947/$C$5</f>
        <v>-1.7917888563049853</v>
      </c>
      <c r="P31">
        <f>data_lastRecoveryFile!$G947*2*PI()/($C$4*$C$3*$C$2)</f>
        <v>-3.7897192031278313</v>
      </c>
      <c r="Q31">
        <f t="shared" si="2"/>
        <v>-45.476630437533977</v>
      </c>
      <c r="R31">
        <f>S$5+(R$5-S$5)*EXP(-TableWmot22[[#This Row],[t]]/T$5)</f>
        <v>-44.978680040948376</v>
      </c>
      <c r="S31">
        <f>ABS(TableWmot22[[#This Row],[Wmot,sim]]-TableWmot22[[#This Row],[Wmot]])</f>
        <v>0.49795039658560114</v>
      </c>
      <c r="AA31">
        <f>data_lastRecoveryFile!$A1387-data_lastRecoveryFile!$A$1365</f>
        <v>0.21999999999999886</v>
      </c>
      <c r="AB31">
        <f>$C$6*data_lastRecoveryFile!$D1387/$C$5</f>
        <v>-2.7565982404692084</v>
      </c>
      <c r="AC31">
        <f>data_lastRecoveryFile!$G1387*2*PI()/($C$4*$C$3*$C$2)</f>
        <v>-5.6162379955620523</v>
      </c>
      <c r="AD31">
        <f t="shared" si="1"/>
        <v>-67.394855946744627</v>
      </c>
      <c r="AE31">
        <f>AF$5+(AE$5-AF$5)*EXP(-TableWmot23[[#This Row],[t]]/AG$5)</f>
        <v>-64.968591430700101</v>
      </c>
      <c r="AF31">
        <f>ABS(TableWmot23[[#This Row],[Wmot,sim]]-TableWmot23[[#This Row],[Wmot]])</f>
        <v>2.426264516044526</v>
      </c>
    </row>
    <row r="32" spans="1:32" x14ac:dyDescent="0.3">
      <c r="A32">
        <f>data_lastRecoveryFile!$A370-data_lastRecoveryFile!$A$347</f>
        <v>0.22999999999999998</v>
      </c>
      <c r="B32">
        <f>$C$6*data_lastRecoveryFile!$D370/$C$5</f>
        <v>-2.7565982404692084</v>
      </c>
      <c r="C32">
        <f>data_lastRecoveryFile!$G370*2*PI()/($C$4*$C$3*$C$2)</f>
        <v>-5.8414185059022223</v>
      </c>
      <c r="D32">
        <f t="shared" si="0"/>
        <v>-70.097022070826668</v>
      </c>
      <c r="E32">
        <f>F$5+(E$5-F$5)*EXP(-TableWmot21[[#This Row],[t]]/G$5)</f>
        <v>-65.463672992550642</v>
      </c>
      <c r="F32">
        <f>ABS(TableWmot21[[#This Row],[Wmot,sim]]-TableWmot21[[#This Row],[Wmot]])</f>
        <v>4.6333490782760265</v>
      </c>
      <c r="N32">
        <f>data_lastRecoveryFile!$A948-data_lastRecoveryFile!$A$925</f>
        <v>0.23000000000000043</v>
      </c>
      <c r="O32">
        <f>$C$6*data_lastRecoveryFile!$D948/$C$5</f>
        <v>-1.7917888563049853</v>
      </c>
      <c r="P32">
        <f>data_lastRecoveryFile!$G948*2*PI()/($C$4*$C$3*$C$2)</f>
        <v>-3.7262949972388704</v>
      </c>
      <c r="Q32">
        <f t="shared" si="2"/>
        <v>-44.715539966866444</v>
      </c>
      <c r="R32">
        <f>S$5+(R$5-S$5)*EXP(-TableWmot22[[#This Row],[t]]/T$5)</f>
        <v>-44.406711912178061</v>
      </c>
      <c r="S32">
        <f>ABS(TableWmot22[[#This Row],[Wmot,sim]]-TableWmot22[[#This Row],[Wmot]])</f>
        <v>0.3088280546883837</v>
      </c>
      <c r="AA32">
        <f>data_lastRecoveryFile!$A1388-data_lastRecoveryFile!$A$1365</f>
        <v>0.22999999999999865</v>
      </c>
      <c r="AB32">
        <f>$C$6*data_lastRecoveryFile!$D1388/$C$5</f>
        <v>-2.7565982404692084</v>
      </c>
      <c r="AC32">
        <f>data_lastRecoveryFile!$G1388*2*PI()/($C$4*$C$3*$C$2)</f>
        <v>-5.6363960728885427</v>
      </c>
      <c r="AD32">
        <f t="shared" si="1"/>
        <v>-67.636752874662506</v>
      </c>
      <c r="AE32">
        <f>AF$5+(AE$5-AF$5)*EXP(-TableWmot23[[#This Row],[t]]/AG$5)</f>
        <v>-65.387558847650169</v>
      </c>
      <c r="AF32">
        <f>ABS(TableWmot23[[#This Row],[Wmot,sim]]-TableWmot23[[#This Row],[Wmot]])</f>
        <v>2.2491940270123365</v>
      </c>
    </row>
    <row r="33" spans="1:32" x14ac:dyDescent="0.3">
      <c r="A33">
        <f>data_lastRecoveryFile!$A371-data_lastRecoveryFile!$A$347</f>
        <v>0.23999999999999977</v>
      </c>
      <c r="B33">
        <f>$C$6*data_lastRecoveryFile!$D371/$C$5</f>
        <v>-2.7565982404692084</v>
      </c>
      <c r="C33">
        <f>data_lastRecoveryFile!$G371*2*PI()/($C$4*$C$3*$C$2)</f>
        <v>-5.8522350390654934</v>
      </c>
      <c r="D33">
        <f t="shared" si="0"/>
        <v>-70.226820468785917</v>
      </c>
      <c r="E33">
        <f>F$5+(E$5-F$5)*EXP(-TableWmot21[[#This Row],[t]]/G$5)</f>
        <v>-65.728056622553908</v>
      </c>
      <c r="F33">
        <f>ABS(TableWmot21[[#This Row],[Wmot,sim]]-TableWmot21[[#This Row],[Wmot]])</f>
        <v>4.4987638462320092</v>
      </c>
      <c r="N33">
        <f>data_lastRecoveryFile!$A949-data_lastRecoveryFile!$A$925</f>
        <v>0.24000000000000021</v>
      </c>
      <c r="O33">
        <f>$C$6*data_lastRecoveryFile!$D949/$C$5</f>
        <v>-1.7917888563049853</v>
      </c>
      <c r="P33">
        <f>data_lastRecoveryFile!$G949*2*PI()/($C$4*$C$3*$C$2)</f>
        <v>-3.6554958841878378</v>
      </c>
      <c r="Q33">
        <f t="shared" si="2"/>
        <v>-43.865950610254053</v>
      </c>
      <c r="R33">
        <f>S$5+(R$5-S$5)*EXP(-TableWmot22[[#This Row],[t]]/T$5)</f>
        <v>-43.865951270028766</v>
      </c>
      <c r="S33">
        <f>ABS(TableWmot22[[#This Row],[Wmot,sim]]-TableWmot22[[#This Row],[Wmot]])</f>
        <v>6.597747130854259E-7</v>
      </c>
      <c r="AA33">
        <f>data_lastRecoveryFile!$A1389-data_lastRecoveryFile!$A$1365</f>
        <v>0.23999999999999844</v>
      </c>
      <c r="AB33">
        <f>$C$6*data_lastRecoveryFile!$D1389/$C$5</f>
        <v>-2.7565982404692084</v>
      </c>
      <c r="AC33">
        <f>data_lastRecoveryFile!$G1389*2*PI()/($C$4*$C$3*$C$2)</f>
        <v>-5.6009965158516994</v>
      </c>
      <c r="AD33">
        <f t="shared" si="1"/>
        <v>-67.2119581902204</v>
      </c>
      <c r="AE33">
        <f>AF$5+(AE$5-AF$5)*EXP(-TableWmot23[[#This Row],[t]]/AG$5)</f>
        <v>-65.771534281474445</v>
      </c>
      <c r="AF33">
        <f>ABS(TableWmot23[[#This Row],[Wmot,sim]]-TableWmot23[[#This Row],[Wmot]])</f>
        <v>1.4404239087459558</v>
      </c>
    </row>
    <row r="34" spans="1:32" x14ac:dyDescent="0.3">
      <c r="A34">
        <f>data_lastRecoveryFile!$A372-data_lastRecoveryFile!$A$347</f>
        <v>0.25</v>
      </c>
      <c r="B34">
        <f>$C$6*data_lastRecoveryFile!$D372/$C$5</f>
        <v>-2.7565982404692084</v>
      </c>
      <c r="C34">
        <f>data_lastRecoveryFile!$G372*2*PI()/($C$4*$C$3*$C$2)</f>
        <v>-5.8065106101609736</v>
      </c>
      <c r="D34">
        <f t="shared" si="0"/>
        <v>-69.678127321931683</v>
      </c>
      <c r="E34">
        <f>F$5+(E$5-F$5)*EXP(-TableWmot21[[#This Row],[t]]/G$5)</f>
        <v>-65.965418359517997</v>
      </c>
      <c r="F34">
        <f>ABS(TableWmot21[[#This Row],[Wmot,sim]]-TableWmot21[[#This Row],[Wmot]])</f>
        <v>3.7127089624136858</v>
      </c>
      <c r="N34">
        <f>data_lastRecoveryFile!$A950-data_lastRecoveryFile!$A$925</f>
        <v>0.25</v>
      </c>
      <c r="O34">
        <f>$C$6*data_lastRecoveryFile!$D950/$C$5</f>
        <v>-1.7917888563049853</v>
      </c>
      <c r="P34">
        <f>data_lastRecoveryFile!$G950*2*PI()/($C$4*$C$3*$C$2)</f>
        <v>-3.6127214194775967</v>
      </c>
      <c r="Q34">
        <f t="shared" si="2"/>
        <v>-43.352657033731163</v>
      </c>
      <c r="R34">
        <f>S$5+(R$5-S$5)*EXP(-TableWmot22[[#This Row],[t]]/T$5)</f>
        <v>-43.354695384624009</v>
      </c>
      <c r="S34">
        <f>ABS(TableWmot22[[#This Row],[Wmot,sim]]-TableWmot22[[#This Row],[Wmot]])</f>
        <v>2.0383508928460969E-3</v>
      </c>
      <c r="AA34">
        <f>data_lastRecoveryFile!$A1390-data_lastRecoveryFile!$A$1365</f>
        <v>0.25</v>
      </c>
      <c r="AB34">
        <f>$C$6*data_lastRecoveryFile!$D1390/$C$5</f>
        <v>-2.7565982404692084</v>
      </c>
      <c r="AC34">
        <f>data_lastRecoveryFile!$G1390*2*PI()/($C$4*$C$3*$C$2)</f>
        <v>-5.5882133426193183</v>
      </c>
      <c r="AD34">
        <f t="shared" si="1"/>
        <v>-67.058560111431817</v>
      </c>
      <c r="AE34">
        <f>AF$5+(AE$5-AF$5)*EXP(-TableWmot23[[#This Row],[t]]/AG$5)</f>
        <v>-66.123440247942824</v>
      </c>
      <c r="AF34">
        <f>ABS(TableWmot23[[#This Row],[Wmot,sim]]-TableWmot23[[#This Row],[Wmot]])</f>
        <v>0.93511986348899256</v>
      </c>
    </row>
    <row r="35" spans="1:32" x14ac:dyDescent="0.3">
      <c r="A35">
        <f>data_lastRecoveryFile!$A373-data_lastRecoveryFile!$A$347</f>
        <v>0.25999999999999979</v>
      </c>
      <c r="B35">
        <f>$C$6*data_lastRecoveryFile!$D373/$C$5</f>
        <v>-2.7565982404692084</v>
      </c>
      <c r="C35">
        <f>data_lastRecoveryFile!$G373*2*PI()/($C$4*$C$3*$C$2)</f>
        <v>-5.7686527517594275</v>
      </c>
      <c r="D35">
        <f t="shared" si="0"/>
        <v>-69.223833021113137</v>
      </c>
      <c r="E35">
        <f>F$5+(E$5-F$5)*EXP(-TableWmot21[[#This Row],[t]]/G$5)</f>
        <v>-66.178520033679561</v>
      </c>
      <c r="F35">
        <f>ABS(TableWmot21[[#This Row],[Wmot,sim]]-TableWmot21[[#This Row],[Wmot]])</f>
        <v>3.0453129874335758</v>
      </c>
      <c r="N35">
        <f>data_lastRecoveryFile!$A951-data_lastRecoveryFile!$A$925</f>
        <v>0.25999999999999979</v>
      </c>
      <c r="O35">
        <f>$C$6*data_lastRecoveryFile!$D951/$C$5</f>
        <v>-1.7917888563049853</v>
      </c>
      <c r="P35">
        <f>data_lastRecoveryFile!$G951*2*PI()/($C$4*$C$3*$C$2)</f>
        <v>-3.5758468816219304</v>
      </c>
      <c r="Q35">
        <f t="shared" si="2"/>
        <v>-42.910162579463162</v>
      </c>
      <c r="R35">
        <f>S$5+(R$5-S$5)*EXP(-TableWmot22[[#This Row],[t]]/T$5)</f>
        <v>-42.871334429725152</v>
      </c>
      <c r="S35">
        <f>ABS(TableWmot22[[#This Row],[Wmot,sim]]-TableWmot22[[#This Row],[Wmot]])</f>
        <v>3.8828149738009188E-2</v>
      </c>
      <c r="AA35">
        <f>data_lastRecoveryFile!$A1391-data_lastRecoveryFile!$A$1365</f>
        <v>0.25999999999999979</v>
      </c>
      <c r="AB35">
        <f>$C$6*data_lastRecoveryFile!$D1391/$C$5</f>
        <v>-2.7565982404692084</v>
      </c>
      <c r="AC35">
        <f>data_lastRecoveryFile!$G1391*2*PI()/($C$4*$C$3*$C$2)</f>
        <v>-5.5788717933428309</v>
      </c>
      <c r="AD35">
        <f t="shared" si="1"/>
        <v>-66.946461520113971</v>
      </c>
      <c r="AE35">
        <f>AF$5+(AE$5-AF$5)*EXP(-TableWmot23[[#This Row],[t]]/AG$5)</f>
        <v>-66.445955175532333</v>
      </c>
      <c r="AF35">
        <f>ABS(TableWmot23[[#This Row],[Wmot,sim]]-TableWmot23[[#This Row],[Wmot]])</f>
        <v>0.50050634458163756</v>
      </c>
    </row>
    <row r="36" spans="1:32" x14ac:dyDescent="0.3">
      <c r="A36">
        <f>data_lastRecoveryFile!$A374-data_lastRecoveryFile!$A$347</f>
        <v>0.27</v>
      </c>
      <c r="B36">
        <f>$C$6*data_lastRecoveryFile!$D374/$C$5</f>
        <v>-2.7565982404692084</v>
      </c>
      <c r="C36">
        <f>data_lastRecoveryFile!$G374*2*PI()/($C$4*$C$3*$C$2)</f>
        <v>-5.7578362185961556</v>
      </c>
      <c r="D36">
        <f t="shared" si="0"/>
        <v>-69.094034623153874</v>
      </c>
      <c r="E36">
        <f>F$5+(E$5-F$5)*EXP(-TableWmot21[[#This Row],[t]]/G$5)</f>
        <v>-66.369841196522799</v>
      </c>
      <c r="F36">
        <f>ABS(TableWmot21[[#This Row],[Wmot,sim]]-TableWmot21[[#This Row],[Wmot]])</f>
        <v>2.724193426631075</v>
      </c>
      <c r="N36">
        <f>data_lastRecoveryFile!$A952-data_lastRecoveryFile!$A$925</f>
        <v>0.26999999999999957</v>
      </c>
      <c r="O36">
        <f>$C$6*data_lastRecoveryFile!$D952/$C$5</f>
        <v>-1.7917888563049853</v>
      </c>
      <c r="P36">
        <f>data_lastRecoveryFile!$G952*2*PI()/($C$4*$C$3*$C$2)</f>
        <v>-3.5429056274837714</v>
      </c>
      <c r="Q36">
        <f t="shared" si="2"/>
        <v>-42.514867529805258</v>
      </c>
      <c r="R36">
        <f>S$5+(R$5-S$5)*EXP(-TableWmot22[[#This Row],[t]]/T$5)</f>
        <v>-42.414346413761734</v>
      </c>
      <c r="S36">
        <f>ABS(TableWmot22[[#This Row],[Wmot,sim]]-TableWmot22[[#This Row],[Wmot]])</f>
        <v>0.10052111604352376</v>
      </c>
      <c r="AA36">
        <f>data_lastRecoveryFile!$A1392-data_lastRecoveryFile!$A$1365</f>
        <v>0.26999999999999957</v>
      </c>
      <c r="AB36">
        <f>$C$6*data_lastRecoveryFile!$D1392/$C$5</f>
        <v>-2.7565982404692084</v>
      </c>
      <c r="AC36">
        <f>data_lastRecoveryFile!$G1392*2*PI()/($C$4*$C$3*$C$2)</f>
        <v>-5.5616636786766387</v>
      </c>
      <c r="AD36">
        <f t="shared" si="1"/>
        <v>-66.739964144119668</v>
      </c>
      <c r="AE36">
        <f>AF$5+(AE$5-AF$5)*EXP(-TableWmot23[[#This Row],[t]]/AG$5)</f>
        <v>-66.741533791496053</v>
      </c>
      <c r="AF36">
        <f>ABS(TableWmot23[[#This Row],[Wmot,sim]]-TableWmot23[[#This Row],[Wmot]])</f>
        <v>1.5696473763853191E-3</v>
      </c>
    </row>
    <row r="37" spans="1:32" x14ac:dyDescent="0.3">
      <c r="A37">
        <f>data_lastRecoveryFile!$A375-data_lastRecoveryFile!$A$347</f>
        <v>0.2799999999999998</v>
      </c>
      <c r="B37">
        <f>$C$6*data_lastRecoveryFile!$D375/$C$5</f>
        <v>-2.7565982404692084</v>
      </c>
      <c r="C37">
        <f>data_lastRecoveryFile!$G375*2*PI()/($C$4*$C$3*$C$2)</f>
        <v>-5.7081785095534183</v>
      </c>
      <c r="D37">
        <f t="shared" si="0"/>
        <v>-68.498142114641013</v>
      </c>
      <c r="E37">
        <f>F$5+(E$5-F$5)*EXP(-TableWmot21[[#This Row],[t]]/G$5)</f>
        <v>-66.541607971681671</v>
      </c>
      <c r="F37">
        <f>ABS(TableWmot21[[#This Row],[Wmot,sim]]-TableWmot21[[#This Row],[Wmot]])</f>
        <v>1.9565341429593417</v>
      </c>
      <c r="N37">
        <f>data_lastRecoveryFile!$A953-data_lastRecoveryFile!$A$925</f>
        <v>0.27999999999999936</v>
      </c>
      <c r="O37">
        <f>$C$6*data_lastRecoveryFile!$D953/$C$5</f>
        <v>-1.7917888563049853</v>
      </c>
      <c r="P37">
        <f>data_lastRecoveryFile!$G953*2*PI()/($C$4*$C$3*$C$2)</f>
        <v>-3.5134059967901781</v>
      </c>
      <c r="Q37">
        <f t="shared" si="2"/>
        <v>-42.160871961482137</v>
      </c>
      <c r="R37">
        <f>S$5+(R$5-S$5)*EXP(-TableWmot22[[#This Row],[t]]/T$5)</f>
        <v>-41.982292387432956</v>
      </c>
      <c r="S37">
        <f>ABS(TableWmot22[[#This Row],[Wmot,sim]]-TableWmot22[[#This Row],[Wmot]])</f>
        <v>0.17857957404918068</v>
      </c>
      <c r="AA37">
        <f>data_lastRecoveryFile!$A1393-data_lastRecoveryFile!$A$1365</f>
        <v>0.27999999999999936</v>
      </c>
      <c r="AB37">
        <f>$C$6*data_lastRecoveryFile!$D1393/$C$5</f>
        <v>-2.7565982404692084</v>
      </c>
      <c r="AC37">
        <f>data_lastRecoveryFile!$G1393*2*PI()/($C$4*$C$3*$C$2)</f>
        <v>-5.6073881024678895</v>
      </c>
      <c r="AD37">
        <f t="shared" si="1"/>
        <v>-67.288657229614671</v>
      </c>
      <c r="AE37">
        <f>AF$5+(AE$5-AF$5)*EXP(-TableWmot23[[#This Row],[t]]/AG$5)</f>
        <v>-67.012425805295223</v>
      </c>
      <c r="AF37">
        <f>ABS(TableWmot23[[#This Row],[Wmot,sim]]-TableWmot23[[#This Row],[Wmot]])</f>
        <v>0.27623142431944814</v>
      </c>
    </row>
    <row r="38" spans="1:32" x14ac:dyDescent="0.3">
      <c r="A38">
        <f>data_lastRecoveryFile!$A376-data_lastRecoveryFile!$A$347</f>
        <v>0.29000000000000004</v>
      </c>
      <c r="B38">
        <f>$C$6*data_lastRecoveryFile!$D376/$C$5</f>
        <v>-2.7565982404692084</v>
      </c>
      <c r="C38">
        <f>data_lastRecoveryFile!$G376*2*PI()/($C$4*$C$3*$C$2)</f>
        <v>-5.6865454483401443</v>
      </c>
      <c r="D38">
        <f t="shared" si="0"/>
        <v>-68.238545380081732</v>
      </c>
      <c r="E38">
        <f>F$5+(E$5-F$5)*EXP(-TableWmot21[[#This Row],[t]]/G$5)</f>
        <v>-66.695818957074096</v>
      </c>
      <c r="F38">
        <f>ABS(TableWmot21[[#This Row],[Wmot,sim]]-TableWmot21[[#This Row],[Wmot]])</f>
        <v>1.5427264230076361</v>
      </c>
      <c r="N38">
        <f>data_lastRecoveryFile!$A954-data_lastRecoveryFile!$A$925</f>
        <v>0.28999999999999915</v>
      </c>
      <c r="O38">
        <f>$C$6*data_lastRecoveryFile!$D954/$C$5</f>
        <v>-1.7917888563049853</v>
      </c>
      <c r="P38">
        <f>data_lastRecoveryFile!$G954*2*PI()/($C$4*$C$3*$C$2)</f>
        <v>-3.4927562556114582</v>
      </c>
      <c r="Q38">
        <f t="shared" si="2"/>
        <v>-41.913075067337502</v>
      </c>
      <c r="R38">
        <f>S$5+(R$5-S$5)*EXP(-TableWmot22[[#This Row],[t]]/T$5)</f>
        <v>-41.573811912789935</v>
      </c>
      <c r="S38">
        <f>ABS(TableWmot22[[#This Row],[Wmot,sim]]-TableWmot22[[#This Row],[Wmot]])</f>
        <v>0.33926315454756661</v>
      </c>
      <c r="AA38">
        <f>data_lastRecoveryFile!$A1394-data_lastRecoveryFile!$A$1365</f>
        <v>0.28999999999999915</v>
      </c>
      <c r="AB38">
        <f>$C$6*data_lastRecoveryFile!$D1394/$C$5</f>
        <v>-2.7565982404692084</v>
      </c>
      <c r="AC38">
        <f>data_lastRecoveryFile!$G1394*2*PI()/($C$4*$C$3*$C$2)</f>
        <v>-5.6540958539635993</v>
      </c>
      <c r="AD38">
        <f t="shared" si="1"/>
        <v>-67.849150247563188</v>
      </c>
      <c r="AE38">
        <f>AF$5+(AE$5-AF$5)*EXP(-TableWmot23[[#This Row],[t]]/AG$5)</f>
        <v>-67.260693031599544</v>
      </c>
      <c r="AF38">
        <f>ABS(TableWmot23[[#This Row],[Wmot,sim]]-TableWmot23[[#This Row],[Wmot]])</f>
        <v>0.58845721596364342</v>
      </c>
    </row>
    <row r="39" spans="1:32" x14ac:dyDescent="0.3">
      <c r="A39">
        <f>data_lastRecoveryFile!$A377-data_lastRecoveryFile!$A$347</f>
        <v>0.29999999999999982</v>
      </c>
      <c r="B39">
        <f>$C$6*data_lastRecoveryFile!$D377/$C$5</f>
        <v>-2.7565982404692084</v>
      </c>
      <c r="C39">
        <f>data_lastRecoveryFile!$G377*2*PI()/($C$4*$C$3*$C$2)</f>
        <v>-5.6359044115929482</v>
      </c>
      <c r="D39">
        <f t="shared" si="0"/>
        <v>-67.630852939115385</v>
      </c>
      <c r="E39">
        <f>F$5+(E$5-F$5)*EXP(-TableWmot21[[#This Row],[t]]/G$5)</f>
        <v>-66.834268479653218</v>
      </c>
      <c r="F39">
        <f>ABS(TableWmot21[[#This Row],[Wmot,sim]]-TableWmot21[[#This Row],[Wmot]])</f>
        <v>0.79658445946216716</v>
      </c>
      <c r="N39">
        <f>data_lastRecoveryFile!$A955-data_lastRecoveryFile!$A$925</f>
        <v>0.29999999999999893</v>
      </c>
      <c r="O39">
        <f>$C$6*data_lastRecoveryFile!$D955/$C$5</f>
        <v>-1.7917888563049853</v>
      </c>
      <c r="P39">
        <f>data_lastRecoveryFile!$G955*2*PI()/($C$4*$C$3*$C$2)</f>
        <v>-3.4947228977258749</v>
      </c>
      <c r="Q39">
        <f t="shared" si="2"/>
        <v>-41.936674772710496</v>
      </c>
      <c r="R39">
        <f>S$5+(R$5-S$5)*EXP(-TableWmot22[[#This Row],[t]]/T$5)</f>
        <v>-41.187618779532059</v>
      </c>
      <c r="S39">
        <f>ABS(TableWmot22[[#This Row],[Wmot,sim]]-TableWmot22[[#This Row],[Wmot]])</f>
        <v>0.74905599317843752</v>
      </c>
      <c r="AA39">
        <f>data_lastRecoveryFile!$A1395-data_lastRecoveryFile!$A$1365</f>
        <v>0.29999999999999893</v>
      </c>
      <c r="AB39">
        <f>$C$6*data_lastRecoveryFile!$D1395/$C$5</f>
        <v>-2.7565982404692084</v>
      </c>
      <c r="AC39">
        <f>data_lastRecoveryFile!$G1395*2*PI()/($C$4*$C$3*$C$2)</f>
        <v>-5.7062118643710393</v>
      </c>
      <c r="AD39">
        <f t="shared" si="1"/>
        <v>-68.474542372452476</v>
      </c>
      <c r="AE39">
        <f>AF$5+(AE$5-AF$5)*EXP(-TableWmot23[[#This Row],[t]]/AG$5)</f>
        <v>-67.488225083181263</v>
      </c>
      <c r="AF39">
        <f>ABS(TableWmot23[[#This Row],[Wmot,sim]]-TableWmot23[[#This Row],[Wmot]])</f>
        <v>0.98631728927121287</v>
      </c>
    </row>
    <row r="40" spans="1:32" x14ac:dyDescent="0.3">
      <c r="A40">
        <f>data_lastRecoveryFile!$A378-data_lastRecoveryFile!$A$347</f>
        <v>0.30999999999999961</v>
      </c>
      <c r="B40">
        <f>$C$6*data_lastRecoveryFile!$D378/$C$5</f>
        <v>-2.7565982404692084</v>
      </c>
      <c r="C40">
        <f>data_lastRecoveryFile!$G378*2*PI()/($C$4*$C$3*$C$2)</f>
        <v>-5.5705135666575325</v>
      </c>
      <c r="D40">
        <f t="shared" si="0"/>
        <v>-66.846162799890394</v>
      </c>
      <c r="E40">
        <f>F$5+(E$5-F$5)*EXP(-TableWmot21[[#This Row],[t]]/G$5)</f>
        <v>-66.958567473357249</v>
      </c>
      <c r="F40">
        <f>ABS(TableWmot21[[#This Row],[Wmot,sim]]-TableWmot21[[#This Row],[Wmot]])</f>
        <v>0.11240467346685534</v>
      </c>
      <c r="N40">
        <f>data_lastRecoveryFile!$A956-data_lastRecoveryFile!$A$925</f>
        <v>0.30999999999999872</v>
      </c>
      <c r="O40">
        <f>$C$6*data_lastRecoveryFile!$D956/$C$5</f>
        <v>-1.7917888563049853</v>
      </c>
      <c r="P40">
        <f>data_lastRecoveryFile!$G956*2*PI()/($C$4*$C$3*$C$2)</f>
        <v>-3.5035727867294222</v>
      </c>
      <c r="Q40">
        <f t="shared" si="2"/>
        <v>-42.04287344075307</v>
      </c>
      <c r="R40">
        <f>S$5+(R$5-S$5)*EXP(-TableWmot22[[#This Row],[t]]/T$5)</f>
        <v>-40.82249695502901</v>
      </c>
      <c r="S40">
        <f>ABS(TableWmot22[[#This Row],[Wmot,sim]]-TableWmot22[[#This Row],[Wmot]])</f>
        <v>1.22037648572406</v>
      </c>
      <c r="AA40">
        <f>data_lastRecoveryFile!$A1396-data_lastRecoveryFile!$A$1365</f>
        <v>0.30999999999999872</v>
      </c>
      <c r="AB40">
        <f>$C$6*data_lastRecoveryFile!$D1396/$C$5</f>
        <v>-2.7565982404692084</v>
      </c>
      <c r="AC40">
        <f>data_lastRecoveryFile!$G1396*2*PI()/($C$4*$C$3*$C$2)</f>
        <v>-5.69883696027693</v>
      </c>
      <c r="AD40">
        <f t="shared" si="1"/>
        <v>-68.386043523323167</v>
      </c>
      <c r="AE40">
        <f>AF$5+(AE$5-AF$5)*EXP(-TableWmot23[[#This Row],[t]]/AG$5)</f>
        <v>-67.696753753145671</v>
      </c>
      <c r="AF40">
        <f>ABS(TableWmot23[[#This Row],[Wmot,sim]]-TableWmot23[[#This Row],[Wmot]])</f>
        <v>0.6892897701774956</v>
      </c>
    </row>
    <row r="41" spans="1:32" x14ac:dyDescent="0.3">
      <c r="A41">
        <f>data_lastRecoveryFile!$A379-data_lastRecoveryFile!$A$347</f>
        <v>0.31999999999999984</v>
      </c>
      <c r="B41">
        <f>$C$6*data_lastRecoveryFile!$D379/$C$5</f>
        <v>-2.7565982404692084</v>
      </c>
      <c r="C41">
        <f>data_lastRecoveryFile!$G379*2*PI()/($C$4*$C$3*$C$2)</f>
        <v>-5.5606803560854496</v>
      </c>
      <c r="D41">
        <f t="shared" si="0"/>
        <v>-66.728164273025399</v>
      </c>
      <c r="E41">
        <f>F$5+(E$5-F$5)*EXP(-TableWmot21[[#This Row],[t]]/G$5)</f>
        <v>-67.070162223183914</v>
      </c>
      <c r="F41">
        <f>ABS(TableWmot21[[#This Row],[Wmot,sim]]-TableWmot21[[#This Row],[Wmot]])</f>
        <v>0.34199795015851464</v>
      </c>
      <c r="N41">
        <f>data_lastRecoveryFile!$A957-data_lastRecoveryFile!$A$925</f>
        <v>0.32000000000000028</v>
      </c>
      <c r="O41">
        <f>$C$6*data_lastRecoveryFile!$D957/$C$5</f>
        <v>-1.7917888563049853</v>
      </c>
      <c r="P41">
        <f>data_lastRecoveryFile!$G957*2*PI()/($C$4*$C$3*$C$2)</f>
        <v>-3.4765314589345127</v>
      </c>
      <c r="Q41">
        <f t="shared" si="2"/>
        <v>-41.71837750721415</v>
      </c>
      <c r="R41">
        <f>S$5+(R$5-S$5)*EXP(-TableWmot22[[#This Row],[t]]/T$5)</f>
        <v>-40.477296755315876</v>
      </c>
      <c r="S41">
        <f>ABS(TableWmot22[[#This Row],[Wmot,sim]]-TableWmot22[[#This Row],[Wmot]])</f>
        <v>1.2410807518982736</v>
      </c>
      <c r="AA41">
        <f>data_lastRecoveryFile!$A1397-data_lastRecoveryFile!$A$1365</f>
        <v>0.31999999999999851</v>
      </c>
      <c r="AB41">
        <f>$C$6*data_lastRecoveryFile!$D1397/$C$5</f>
        <v>-2.7565982404692084</v>
      </c>
      <c r="AC41">
        <f>data_lastRecoveryFile!$G1397*2*PI()/($C$4*$C$3*$C$2)</f>
        <v>-5.6550791714415185</v>
      </c>
      <c r="AD41">
        <f t="shared" si="1"/>
        <v>-67.860950057298226</v>
      </c>
      <c r="AE41">
        <f>AF$5+(AE$5-AF$5)*EXP(-TableWmot23[[#This Row],[t]]/AG$5)</f>
        <v>-67.887866195963468</v>
      </c>
      <c r="AF41">
        <f>ABS(TableWmot23[[#This Row],[Wmot,sim]]-TableWmot23[[#This Row],[Wmot]])</f>
        <v>2.6916138665242784E-2</v>
      </c>
    </row>
    <row r="42" spans="1:32" x14ac:dyDescent="0.3">
      <c r="A42">
        <f>data_lastRecoveryFile!$A380-data_lastRecoveryFile!$A$347</f>
        <v>0.32999999999999963</v>
      </c>
      <c r="B42">
        <f>$C$6*data_lastRecoveryFile!$D380/$C$5</f>
        <v>-2.7565982404692084</v>
      </c>
      <c r="C42">
        <f>data_lastRecoveryFile!$G380*2*PI()/($C$4*$C$3*$C$2)</f>
        <v>-5.5606803560854496</v>
      </c>
      <c r="D42">
        <f t="shared" si="0"/>
        <v>-66.728164273025399</v>
      </c>
      <c r="E42">
        <f>F$5+(E$5-F$5)*EXP(-TableWmot21[[#This Row],[t]]/G$5)</f>
        <v>-67.170351193486653</v>
      </c>
      <c r="F42">
        <f>ABS(TableWmot21[[#This Row],[Wmot,sim]]-TableWmot21[[#This Row],[Wmot]])</f>
        <v>0.44218692046125341</v>
      </c>
      <c r="N42">
        <f>data_lastRecoveryFile!$A958-data_lastRecoveryFile!$A$925</f>
        <v>0.33000000000000007</v>
      </c>
      <c r="O42">
        <f>$C$6*data_lastRecoveryFile!$D958/$C$5</f>
        <v>-1.7917888563049853</v>
      </c>
      <c r="P42">
        <f>data_lastRecoveryFile!$G958*2*PI()/($C$4*$C$3*$C$2)</f>
        <v>-3.4194988396617423</v>
      </c>
      <c r="Q42">
        <f t="shared" si="2"/>
        <v>-41.033986075940909</v>
      </c>
      <c r="R42">
        <f>S$5+(R$5-S$5)*EXP(-TableWmot22[[#This Row],[t]]/T$5)</f>
        <v>-40.150931225005181</v>
      </c>
      <c r="S42">
        <f>ABS(TableWmot22[[#This Row],[Wmot,sim]]-TableWmot22[[#This Row],[Wmot]])</f>
        <v>0.88305485093572855</v>
      </c>
      <c r="AA42">
        <f>data_lastRecoveryFile!$A1398-data_lastRecoveryFile!$A$1365</f>
        <v>0.33000000000000007</v>
      </c>
      <c r="AB42">
        <f>$C$6*data_lastRecoveryFile!$D1398/$C$5</f>
        <v>-2.7565982404692084</v>
      </c>
      <c r="AC42">
        <f>data_lastRecoveryFile!$G1398*2*PI()/($C$4*$C$3*$C$2)</f>
        <v>-5.5896883265061019</v>
      </c>
      <c r="AD42">
        <f t="shared" si="1"/>
        <v>-67.07625991807322</v>
      </c>
      <c r="AE42">
        <f>AF$5+(AE$5-AF$5)*EXP(-TableWmot23[[#This Row],[t]]/AG$5)</f>
        <v>-68.063017007628929</v>
      </c>
      <c r="AF42">
        <f>ABS(TableWmot23[[#This Row],[Wmot,sim]]-TableWmot23[[#This Row],[Wmot]])</f>
        <v>0.9867570895557094</v>
      </c>
    </row>
    <row r="43" spans="1:32" x14ac:dyDescent="0.3">
      <c r="A43">
        <f>data_lastRecoveryFile!$A381-data_lastRecoveryFile!$A$347</f>
        <v>0.33999999999999986</v>
      </c>
      <c r="B43">
        <f>$C$6*data_lastRecoveryFile!$D381/$C$5</f>
        <v>-2.7565982404692084</v>
      </c>
      <c r="C43">
        <f>data_lastRecoveryFile!$G381*2*PI()/($C$4*$C$3*$C$2)</f>
        <v>-5.5636303187457479</v>
      </c>
      <c r="D43">
        <f t="shared" si="0"/>
        <v>-66.763563824948974</v>
      </c>
      <c r="E43">
        <f>F$5+(E$5-F$5)*EXP(-TableWmot21[[#This Row],[t]]/G$5)</f>
        <v>-67.260300136299065</v>
      </c>
      <c r="F43">
        <f>ABS(TableWmot21[[#This Row],[Wmot,sim]]-TableWmot21[[#This Row],[Wmot]])</f>
        <v>0.49673631135009089</v>
      </c>
      <c r="N43">
        <f>data_lastRecoveryFile!$A959-data_lastRecoveryFile!$A$925</f>
        <v>0.33999999999999986</v>
      </c>
      <c r="O43">
        <f>$C$6*data_lastRecoveryFile!$D959/$C$5</f>
        <v>-1.7917888563049853</v>
      </c>
      <c r="P43">
        <f>data_lastRecoveryFile!$G959*2*PI()/($C$4*$C$3*$C$2)</f>
        <v>-3.3604995787858809</v>
      </c>
      <c r="Q43">
        <f t="shared" si="2"/>
        <v>-40.325994945430573</v>
      </c>
      <c r="R43">
        <f>S$5+(R$5-S$5)*EXP(-TableWmot22[[#This Row],[t]]/T$5)</f>
        <v>-39.842372714716028</v>
      </c>
      <c r="S43">
        <f>ABS(TableWmot22[[#This Row],[Wmot,sim]]-TableWmot22[[#This Row],[Wmot]])</f>
        <v>0.4836222307145448</v>
      </c>
      <c r="AA43">
        <f>data_lastRecoveryFile!$A1399-data_lastRecoveryFile!$A$1365</f>
        <v>0.33999999999999986</v>
      </c>
      <c r="AB43">
        <f>$C$6*data_lastRecoveryFile!$D1399/$C$5</f>
        <v>-2.7565982404692084</v>
      </c>
      <c r="AC43">
        <f>data_lastRecoveryFile!$G1399*2*PI()/($C$4*$C$3*$C$2)</f>
        <v>-5.5292140843000928</v>
      </c>
      <c r="AD43">
        <f t="shared" si="1"/>
        <v>-66.35056901160111</v>
      </c>
      <c r="AE43">
        <f>AF$5+(AE$5-AF$5)*EXP(-TableWmot23[[#This Row],[t]]/AG$5)</f>
        <v>-68.223539296888305</v>
      </c>
      <c r="AF43">
        <f>ABS(TableWmot23[[#This Row],[Wmot,sim]]-TableWmot23[[#This Row],[Wmot]])</f>
        <v>1.8729702852871952</v>
      </c>
    </row>
    <row r="44" spans="1:32" x14ac:dyDescent="0.3">
      <c r="A44">
        <f>data_lastRecoveryFile!$A382-data_lastRecoveryFile!$A$347</f>
        <v>0.34999999999999964</v>
      </c>
      <c r="B44">
        <f>$C$6*data_lastRecoveryFile!$D382/$C$5</f>
        <v>-2.7565982404692084</v>
      </c>
      <c r="C44">
        <f>data_lastRecoveryFile!$G382*2*PI()/($C$4*$C$3*$C$2)</f>
        <v>-5.5626469961545579</v>
      </c>
      <c r="D44">
        <f t="shared" si="0"/>
        <v>-66.751763953854692</v>
      </c>
      <c r="E44">
        <f>F$5+(E$5-F$5)*EXP(-TableWmot21[[#This Row],[t]]/G$5)</f>
        <v>-67.341055655480687</v>
      </c>
      <c r="F44">
        <f>ABS(TableWmot21[[#This Row],[Wmot,sim]]-TableWmot21[[#This Row],[Wmot]])</f>
        <v>0.58929170162599576</v>
      </c>
      <c r="N44">
        <f>data_lastRecoveryFile!$A960-data_lastRecoveryFile!$A$925</f>
        <v>0.34999999999999964</v>
      </c>
      <c r="O44">
        <f>$C$6*data_lastRecoveryFile!$D960/$C$5</f>
        <v>-1.7917888563049853</v>
      </c>
      <c r="P44">
        <f>data_lastRecoveryFile!$G960*2*PI()/($C$4*$C$3*$C$2)</f>
        <v>-3.302483638455902</v>
      </c>
      <c r="Q44">
        <f t="shared" si="2"/>
        <v>-39.629803661470824</v>
      </c>
      <c r="R44">
        <f>S$5+(R$5-S$5)*EXP(-TableWmot22[[#This Row],[t]]/T$5)</f>
        <v>-39.550649645244754</v>
      </c>
      <c r="S44">
        <f>ABS(TableWmot22[[#This Row],[Wmot,sim]]-TableWmot22[[#This Row],[Wmot]])</f>
        <v>7.9154016226070212E-2</v>
      </c>
      <c r="AA44">
        <f>data_lastRecoveryFile!$A1400-data_lastRecoveryFile!$A$1365</f>
        <v>0.34999999999999964</v>
      </c>
      <c r="AB44">
        <f>$C$6*data_lastRecoveryFile!$D1400/$C$5</f>
        <v>-2.7565982404692084</v>
      </c>
      <c r="AC44">
        <f>data_lastRecoveryFile!$G1400*2*PI()/($C$4*$C$3*$C$2)</f>
        <v>-5.5390472948721756</v>
      </c>
      <c r="AD44">
        <f t="shared" si="1"/>
        <v>-66.468567538466104</v>
      </c>
      <c r="AE44">
        <f>AF$5+(AE$5-AF$5)*EXP(-TableWmot23[[#This Row],[t]]/AG$5)</f>
        <v>-68.370654831803947</v>
      </c>
      <c r="AF44">
        <f>ABS(TableWmot23[[#This Row],[Wmot,sim]]-TableWmot23[[#This Row],[Wmot]])</f>
        <v>1.9020872933378428</v>
      </c>
    </row>
    <row r="45" spans="1:32" x14ac:dyDescent="0.3">
      <c r="A45">
        <f>data_lastRecoveryFile!$A383-data_lastRecoveryFile!$A$347</f>
        <v>0.35999999999999988</v>
      </c>
      <c r="B45">
        <f>$C$6*data_lastRecoveryFile!$D383/$C$5</f>
        <v>-2.7565982404692084</v>
      </c>
      <c r="C45">
        <f>data_lastRecoveryFile!$G383*2*PI()/($C$4*$C$3*$C$2)</f>
        <v>-5.5729718680222353</v>
      </c>
      <c r="D45">
        <f t="shared" si="0"/>
        <v>-66.87566241626682</v>
      </c>
      <c r="E45">
        <f>F$5+(E$5-F$5)*EXP(-TableWmot21[[#This Row],[t]]/G$5)</f>
        <v>-67.413557384510383</v>
      </c>
      <c r="F45">
        <f>ABS(TableWmot21[[#This Row],[Wmot,sim]]-TableWmot21[[#This Row],[Wmot]])</f>
        <v>0.5378949682435632</v>
      </c>
      <c r="N45">
        <f>data_lastRecoveryFile!$A961-data_lastRecoveryFile!$A$925</f>
        <v>0.35999999999999943</v>
      </c>
      <c r="O45">
        <f>$C$6*data_lastRecoveryFile!$D961/$C$5</f>
        <v>-1.7917888563049853</v>
      </c>
      <c r="P45">
        <f>data_lastRecoveryFile!$G961*2*PI()/($C$4*$C$3*$C$2)</f>
        <v>-3.2720006872164271</v>
      </c>
      <c r="Q45">
        <f t="shared" si="2"/>
        <v>-39.264008246597129</v>
      </c>
      <c r="R45">
        <f>S$5+(R$5-S$5)*EXP(-TableWmot22[[#This Row],[t]]/T$5)</f>
        <v>-39.274843448287179</v>
      </c>
      <c r="S45">
        <f>ABS(TableWmot22[[#This Row],[Wmot,sim]]-TableWmot22[[#This Row],[Wmot]])</f>
        <v>1.0835201690049701E-2</v>
      </c>
      <c r="AA45">
        <f>data_lastRecoveryFile!$A1401-data_lastRecoveryFile!$A$1365</f>
        <v>0.35999999999999943</v>
      </c>
      <c r="AB45">
        <f>$C$6*data_lastRecoveryFile!$D1401/$C$5</f>
        <v>-2.7565982404692084</v>
      </c>
      <c r="AC45">
        <f>data_lastRecoveryFile!$G1401*2*PI()/($C$4*$C$3*$C$2)</f>
        <v>-5.5606803560854496</v>
      </c>
      <c r="AD45">
        <f t="shared" si="1"/>
        <v>-66.728164273025399</v>
      </c>
      <c r="AE45">
        <f>AF$5+(AE$5-AF$5)*EXP(-TableWmot23[[#This Row],[t]]/AG$5)</f>
        <v>-68.505483338881518</v>
      </c>
      <c r="AF45">
        <f>ABS(TableWmot23[[#This Row],[Wmot,sim]]-TableWmot23[[#This Row],[Wmot]])</f>
        <v>1.7773190658561191</v>
      </c>
    </row>
    <row r="46" spans="1:32" x14ac:dyDescent="0.3">
      <c r="A46">
        <f>data_lastRecoveryFile!$A384-data_lastRecoveryFile!$A$347</f>
        <v>0.36999999999999966</v>
      </c>
      <c r="B46">
        <f>$C$6*data_lastRecoveryFile!$D384/$C$5</f>
        <v>-2.7565982404692084</v>
      </c>
      <c r="C46">
        <f>data_lastRecoveryFile!$G384*2*PI()/($C$4*$C$3*$C$2)</f>
        <v>-5.5960799131222929</v>
      </c>
      <c r="D46">
        <f t="shared" si="0"/>
        <v>-67.152958957467519</v>
      </c>
      <c r="E46">
        <f>F$5+(E$5-F$5)*EXP(-TableWmot21[[#This Row],[t]]/G$5)</f>
        <v>-67.478648919622358</v>
      </c>
      <c r="F46">
        <f>ABS(TableWmot21[[#This Row],[Wmot,sim]]-TableWmot21[[#This Row],[Wmot]])</f>
        <v>0.32568996215483992</v>
      </c>
      <c r="N46">
        <f>data_lastRecoveryFile!$A962-data_lastRecoveryFile!$A$925</f>
        <v>0.36999999999999922</v>
      </c>
      <c r="O46">
        <f>$C$6*data_lastRecoveryFile!$D962/$C$5</f>
        <v>-1.7917888563049853</v>
      </c>
      <c r="P46">
        <f>data_lastRecoveryFile!$G962*2*PI()/($C$4*$C$3*$C$2)</f>
        <v>-3.255284229755214</v>
      </c>
      <c r="Q46">
        <f t="shared" si="2"/>
        <v>-39.06341075706257</v>
      </c>
      <c r="R46">
        <f>S$5+(R$5-S$5)*EXP(-TableWmot22[[#This Row],[t]]/T$5)</f>
        <v>-39.014085674080057</v>
      </c>
      <c r="S46">
        <f>ABS(TableWmot22[[#This Row],[Wmot,sim]]-TableWmot22[[#This Row],[Wmot]])</f>
        <v>4.9325082982512924E-2</v>
      </c>
      <c r="AA46">
        <f>data_lastRecoveryFile!$A1402-data_lastRecoveryFile!$A$1365</f>
        <v>0.36999999999999922</v>
      </c>
      <c r="AB46">
        <f>$C$6*data_lastRecoveryFile!$D1402/$C$5</f>
        <v>-2.7565982404692084</v>
      </c>
      <c r="AC46">
        <f>data_lastRecoveryFile!$G1402*2*PI()/($C$4*$C$3*$C$2)</f>
        <v>-5.6344294328194335</v>
      </c>
      <c r="AD46">
        <f t="shared" si="1"/>
        <v>-67.613153193833199</v>
      </c>
      <c r="AE46">
        <f>AF$5+(AE$5-AF$5)*EXP(-TableWmot23[[#This Row],[t]]/AG$5)</f>
        <v>-68.629051025538061</v>
      </c>
      <c r="AF46">
        <f>ABS(TableWmot23[[#This Row],[Wmot,sim]]-TableWmot23[[#This Row],[Wmot]])</f>
        <v>1.0158978317048621</v>
      </c>
    </row>
    <row r="47" spans="1:32" x14ac:dyDescent="0.3">
      <c r="A47">
        <f>data_lastRecoveryFile!$A385-data_lastRecoveryFile!$A$347</f>
        <v>0.37999999999999989</v>
      </c>
      <c r="B47">
        <f>$C$6*data_lastRecoveryFile!$D385/$C$5</f>
        <v>-2.7565982404692084</v>
      </c>
      <c r="C47">
        <f>data_lastRecoveryFile!$G385*2*PI()/($C$4*$C$3*$C$2)</f>
        <v>-5.6211545982914588</v>
      </c>
      <c r="D47">
        <f t="shared" si="0"/>
        <v>-67.453855179497509</v>
      </c>
      <c r="E47">
        <f>F$5+(E$5-F$5)*EXP(-TableWmot21[[#This Row],[t]]/G$5)</f>
        <v>-67.537087635497642</v>
      </c>
      <c r="F47">
        <f>ABS(TableWmot21[[#This Row],[Wmot,sim]]-TableWmot21[[#This Row],[Wmot]])</f>
        <v>8.3232456000132515E-2</v>
      </c>
      <c r="N47">
        <f>data_lastRecoveryFile!$A963-data_lastRecoveryFile!$A$925</f>
        <v>0.37999999999999901</v>
      </c>
      <c r="O47">
        <f>$C$6*data_lastRecoveryFile!$D963/$C$5</f>
        <v>-1.7917888563049853</v>
      </c>
      <c r="P47">
        <f>data_lastRecoveryFile!$G963*2*PI()/($C$4*$C$3*$C$2)</f>
        <v>-3.2277512411760365</v>
      </c>
      <c r="Q47">
        <f t="shared" si="2"/>
        <v>-38.733014894112436</v>
      </c>
      <c r="R47">
        <f>S$5+(R$5-S$5)*EXP(-TableWmot22[[#This Row],[t]]/T$5)</f>
        <v>-38.767555256854116</v>
      </c>
      <c r="S47">
        <f>ABS(TableWmot22[[#This Row],[Wmot,sim]]-TableWmot22[[#This Row],[Wmot]])</f>
        <v>3.4540362741680042E-2</v>
      </c>
      <c r="AA47">
        <f>data_lastRecoveryFile!$A1403-data_lastRecoveryFile!$A$1365</f>
        <v>0.37999999999999901</v>
      </c>
      <c r="AB47">
        <f>$C$6*data_lastRecoveryFile!$D1403/$C$5</f>
        <v>-2.7565982404692084</v>
      </c>
      <c r="AC47">
        <f>data_lastRecoveryFile!$G1403*2*PI()/($C$4*$C$3*$C$2)</f>
        <v>-5.6865454483401443</v>
      </c>
      <c r="AD47">
        <f t="shared" si="1"/>
        <v>-68.238545380081732</v>
      </c>
      <c r="AE47">
        <f>AF$5+(AE$5-AF$5)*EXP(-TableWmot23[[#This Row],[t]]/AG$5)</f>
        <v>-68.742298390777123</v>
      </c>
      <c r="AF47">
        <f>ABS(TableWmot23[[#This Row],[Wmot,sim]]-TableWmot23[[#This Row],[Wmot]])</f>
        <v>0.50375301069539091</v>
      </c>
    </row>
    <row r="48" spans="1:32" x14ac:dyDescent="0.3">
      <c r="A48">
        <f>data_lastRecoveryFile!$A386-data_lastRecoveryFile!$A$347</f>
        <v>0.38999999999999968</v>
      </c>
      <c r="B48">
        <f>$C$6*data_lastRecoveryFile!$D386/$C$5</f>
        <v>-2.7565982404692084</v>
      </c>
      <c r="C48">
        <f>data_lastRecoveryFile!$G386*2*PI()/($C$4*$C$3*$C$2)</f>
        <v>-5.6324627927503252</v>
      </c>
      <c r="D48">
        <f t="shared" si="0"/>
        <v>-67.589553513003906</v>
      </c>
      <c r="E48">
        <f>F$5+(E$5-F$5)*EXP(-TableWmot21[[#This Row],[t]]/G$5)</f>
        <v>-67.589553497721937</v>
      </c>
      <c r="F48">
        <f>ABS(TableWmot21[[#This Row],[Wmot,sim]]-TableWmot21[[#This Row],[Wmot]])</f>
        <v>1.5281969467650924E-8</v>
      </c>
      <c r="N48">
        <f>data_lastRecoveryFile!$A964-data_lastRecoveryFile!$A$925</f>
        <v>0.38999999999999879</v>
      </c>
      <c r="O48">
        <f>$C$6*data_lastRecoveryFile!$D964/$C$5</f>
        <v>-1.7917888563049853</v>
      </c>
      <c r="P48">
        <f>data_lastRecoveryFile!$G964*2*PI()/($C$4*$C$3*$C$2)</f>
        <v>-3.2051348578829009</v>
      </c>
      <c r="Q48">
        <f t="shared" si="2"/>
        <v>-38.461618294594814</v>
      </c>
      <c r="R48">
        <f>S$5+(R$5-S$5)*EXP(-TableWmot22[[#This Row],[t]]/T$5)</f>
        <v>-38.534475929488316</v>
      </c>
      <c r="S48">
        <f>ABS(TableWmot22[[#This Row],[Wmot,sim]]-TableWmot22[[#This Row],[Wmot]])</f>
        <v>7.2857634893502166E-2</v>
      </c>
      <c r="AA48">
        <f>data_lastRecoveryFile!$A1404-data_lastRecoveryFile!$A$1365</f>
        <v>0.38999999999999879</v>
      </c>
      <c r="AB48">
        <f>$C$6*data_lastRecoveryFile!$D1404/$C$5</f>
        <v>-2.7565982404692084</v>
      </c>
      <c r="AC48">
        <f>data_lastRecoveryFile!$G1404*2*PI()/($C$4*$C$3*$C$2)</f>
        <v>-5.7396447813387743</v>
      </c>
      <c r="AD48">
        <f t="shared" si="1"/>
        <v>-68.875737376065288</v>
      </c>
      <c r="AE48">
        <f>AF$5+(AE$5-AF$5)*EXP(-TableWmot23[[#This Row],[t]]/AG$5)</f>
        <v>-68.846087383519517</v>
      </c>
      <c r="AF48">
        <f>ABS(TableWmot23[[#This Row],[Wmot,sim]]-TableWmot23[[#This Row],[Wmot]])</f>
        <v>2.9649992545770942E-2</v>
      </c>
    </row>
    <row r="49" spans="1:32" x14ac:dyDescent="0.3">
      <c r="A49">
        <f>data_lastRecoveryFile!$A387-data_lastRecoveryFile!$A$347</f>
        <v>0.39999999999999991</v>
      </c>
      <c r="B49">
        <f>$C$6*data_lastRecoveryFile!$D387/$C$5</f>
        <v>-2.7565982404692084</v>
      </c>
      <c r="C49">
        <f>data_lastRecoveryFile!$G387*2*PI()/($C$4*$C$3*$C$2)</f>
        <v>-5.6137796890840788</v>
      </c>
      <c r="D49">
        <f t="shared" si="0"/>
        <v>-67.365356269008942</v>
      </c>
      <c r="E49">
        <f>F$5+(E$5-F$5)*EXP(-TableWmot21[[#This Row],[t]]/G$5)</f>
        <v>-67.636656974547336</v>
      </c>
      <c r="F49">
        <f>ABS(TableWmot21[[#This Row],[Wmot,sim]]-TableWmot21[[#This Row],[Wmot]])</f>
        <v>0.27130070553839403</v>
      </c>
      <c r="N49">
        <f>data_lastRecoveryFile!$A965-data_lastRecoveryFile!$A$925</f>
        <v>0.40000000000000036</v>
      </c>
      <c r="O49">
        <f>$C$6*data_lastRecoveryFile!$D965/$C$5</f>
        <v>-1.7917888563049853</v>
      </c>
      <c r="P49">
        <f>data_lastRecoveryFile!$G965*2*PI()/($C$4*$C$3*$C$2)</f>
        <v>-3.1928433449234612</v>
      </c>
      <c r="Q49">
        <f t="shared" si="2"/>
        <v>-38.314120139081538</v>
      </c>
      <c r="R49">
        <f>S$5+(R$5-S$5)*EXP(-TableWmot22[[#This Row],[t]]/T$5)</f>
        <v>-38.31411377922467</v>
      </c>
      <c r="S49">
        <f>ABS(TableWmot22[[#This Row],[Wmot,sim]]-TableWmot22[[#This Row],[Wmot]])</f>
        <v>6.3598568686984436E-6</v>
      </c>
      <c r="AA49">
        <f>data_lastRecoveryFile!$A1405-data_lastRecoveryFile!$A$1365</f>
        <v>0.39999999999999858</v>
      </c>
      <c r="AB49">
        <f>$C$6*data_lastRecoveryFile!$D1405/$C$5</f>
        <v>-2.7565982404692084</v>
      </c>
      <c r="AC49">
        <f>data_lastRecoveryFile!$G1405*2*PI()/($C$4*$C$3*$C$2)</f>
        <v>-5.8040523087962708</v>
      </c>
      <c r="AD49">
        <f t="shared" si="1"/>
        <v>-69.648627705555242</v>
      </c>
      <c r="AE49">
        <f>AF$5+(AE$5-AF$5)*EXP(-TableWmot23[[#This Row],[t]]/AG$5)</f>
        <v>-68.941207963073296</v>
      </c>
      <c r="AF49">
        <f>ABS(TableWmot23[[#This Row],[Wmot,sim]]-TableWmot23[[#This Row],[Wmot]])</f>
        <v>0.70741974248194595</v>
      </c>
    </row>
    <row r="50" spans="1:32" x14ac:dyDescent="0.3">
      <c r="A50">
        <f>data_lastRecoveryFile!$A388-data_lastRecoveryFile!$A$347</f>
        <v>0.4099999999999997</v>
      </c>
      <c r="B50">
        <f>$C$6*data_lastRecoveryFile!$D388/$C$5</f>
        <v>-2.7565982404692084</v>
      </c>
      <c r="C50">
        <f>data_lastRecoveryFile!$G388*2*PI()/($C$4*$C$3*$C$2)</f>
        <v>-5.651145891303301</v>
      </c>
      <c r="D50">
        <f t="shared" si="0"/>
        <v>-67.813750695639612</v>
      </c>
      <c r="E50">
        <f>F$5+(E$5-F$5)*EXP(-TableWmot21[[#This Row],[t]]/G$5)</f>
        <v>-67.678946140015654</v>
      </c>
      <c r="F50">
        <f>ABS(TableWmot21[[#This Row],[Wmot,sim]]-TableWmot21[[#This Row],[Wmot]])</f>
        <v>0.13480455562395832</v>
      </c>
      <c r="N50">
        <f>data_lastRecoveryFile!$A966-data_lastRecoveryFile!$A$925</f>
        <v>0.41000000000000014</v>
      </c>
      <c r="O50">
        <f>$C$6*data_lastRecoveryFile!$D966/$C$5</f>
        <v>-1.7917888563049853</v>
      </c>
      <c r="P50">
        <f>data_lastRecoveryFile!$G966*2*PI()/($C$4*$C$3*$C$2)</f>
        <v>-3.1825184745897648</v>
      </c>
      <c r="Q50">
        <f t="shared" si="2"/>
        <v>-38.190221695077177</v>
      </c>
      <c r="R50">
        <f>S$5+(R$5-S$5)*EXP(-TableWmot22[[#This Row],[t]]/T$5)</f>
        <v>-38.105774936747281</v>
      </c>
      <c r="S50">
        <f>ABS(TableWmot22[[#This Row],[Wmot,sim]]-TableWmot22[[#This Row],[Wmot]])</f>
        <v>8.4446758329896454E-2</v>
      </c>
      <c r="AA50">
        <f>data_lastRecoveryFile!$A1406-data_lastRecoveryFile!$A$1365</f>
        <v>0.40999999999999837</v>
      </c>
      <c r="AB50">
        <f>$C$6*data_lastRecoveryFile!$D1406/$C$5</f>
        <v>-2.7565982404692084</v>
      </c>
      <c r="AC50">
        <f>data_lastRecoveryFile!$G1406*2*PI()/($C$4*$C$3*$C$2)</f>
        <v>-5.8119188741859746</v>
      </c>
      <c r="AD50">
        <f t="shared" si="1"/>
        <v>-69.743026490231699</v>
      </c>
      <c r="AE50">
        <f>AF$5+(AE$5-AF$5)*EXP(-TableWmot23[[#This Row],[t]]/AG$5)</f>
        <v>-69.028384111676118</v>
      </c>
      <c r="AF50">
        <f>ABS(TableWmot23[[#This Row],[Wmot,sim]]-TableWmot23[[#This Row],[Wmot]])</f>
        <v>0.7146423785555811</v>
      </c>
    </row>
    <row r="51" spans="1:32" x14ac:dyDescent="0.3">
      <c r="A51">
        <f>data_lastRecoveryFile!$A389-data_lastRecoveryFile!$A$347</f>
        <v>0.41999999999999993</v>
      </c>
      <c r="B51">
        <f>$C$6*data_lastRecoveryFile!$D389/$C$5</f>
        <v>-2.7565982404692084</v>
      </c>
      <c r="C51">
        <f>data_lastRecoveryFile!$G389*2*PI()/($C$4*$C$3*$C$2)</f>
        <v>-5.7622611651432374</v>
      </c>
      <c r="D51">
        <f t="shared" si="0"/>
        <v>-69.147133981718852</v>
      </c>
      <c r="E51">
        <f>F$5+(E$5-F$5)*EXP(-TableWmot21[[#This Row],[t]]/G$5)</f>
        <v>-67.716913051091808</v>
      </c>
      <c r="F51">
        <f>ABS(TableWmot21[[#This Row],[Wmot,sim]]-TableWmot21[[#This Row],[Wmot]])</f>
        <v>1.4302209306270441</v>
      </c>
      <c r="N51">
        <f>data_lastRecoveryFile!$A967-data_lastRecoveryFile!$A$925</f>
        <v>0.41999999999999993</v>
      </c>
      <c r="O51">
        <f>$C$6*data_lastRecoveryFile!$D967/$C$5</f>
        <v>-1.7917888563049853</v>
      </c>
      <c r="P51">
        <f>data_lastRecoveryFile!$G967*2*PI()/($C$4*$C$3*$C$2)</f>
        <v>-3.1623603936839864</v>
      </c>
      <c r="Q51">
        <f t="shared" si="2"/>
        <v>-37.948324724207836</v>
      </c>
      <c r="R51">
        <f>S$5+(R$5-S$5)*EXP(-TableWmot22[[#This Row],[t]]/T$5)</f>
        <v>-37.908803391348499</v>
      </c>
      <c r="S51">
        <f>ABS(TableWmot22[[#This Row],[Wmot,sim]]-TableWmot22[[#This Row],[Wmot]])</f>
        <v>3.9521332859337122E-2</v>
      </c>
      <c r="AA51">
        <f>data_lastRecoveryFile!$A1407-data_lastRecoveryFile!$A$1365</f>
        <v>0.41999999999999993</v>
      </c>
      <c r="AB51">
        <f>$C$6*data_lastRecoveryFile!$D1407/$C$5</f>
        <v>-2.7565982404692084</v>
      </c>
      <c r="AC51">
        <f>data_lastRecoveryFile!$G1407*2*PI()/($C$4*$C$3*$C$2)</f>
        <v>-5.8301103165566257</v>
      </c>
      <c r="AD51">
        <f t="shared" si="1"/>
        <v>-69.961323798679501</v>
      </c>
      <c r="AE51">
        <f>AF$5+(AE$5-AF$5)*EXP(-TableWmot23[[#This Row],[t]]/AG$5)</f>
        <v>-69.108279344872486</v>
      </c>
      <c r="AF51">
        <f>ABS(TableWmot23[[#This Row],[Wmot,sim]]-TableWmot23[[#This Row],[Wmot]])</f>
        <v>0.85304445380701566</v>
      </c>
    </row>
    <row r="52" spans="1:32" x14ac:dyDescent="0.3">
      <c r="A52">
        <f>data_lastRecoveryFile!$A390-data_lastRecoveryFile!$A$347</f>
        <v>0.42999999999999972</v>
      </c>
      <c r="B52">
        <f>$C$6*data_lastRecoveryFile!$D390/$C$5</f>
        <v>-2.7565982404692084</v>
      </c>
      <c r="C52">
        <f>data_lastRecoveryFile!$G390*2*PI()/($C$4*$C$3*$C$2)</f>
        <v>-5.8837013108508502</v>
      </c>
      <c r="D52">
        <f t="shared" si="0"/>
        <v>-70.604415730210206</v>
      </c>
      <c r="E52">
        <f>F$5+(E$5-F$5)*EXP(-TableWmot21[[#This Row],[t]]/G$5)</f>
        <v>-67.750999473008633</v>
      </c>
      <c r="F52">
        <f>ABS(TableWmot21[[#This Row],[Wmot,sim]]-TableWmot21[[#This Row],[Wmot]])</f>
        <v>2.8534162572015731</v>
      </c>
      <c r="N52">
        <f>data_lastRecoveryFile!$A968-data_lastRecoveryFile!$A$925</f>
        <v>0.42999999999999972</v>
      </c>
      <c r="O52">
        <f>$C$6*data_lastRecoveryFile!$D968/$C$5</f>
        <v>-1.7917888563049853</v>
      </c>
      <c r="P52">
        <f>data_lastRecoveryFile!$G968*2*PI()/($C$4*$C$3*$C$2)</f>
        <v>-3.1259775155899345</v>
      </c>
      <c r="Q52">
        <f t="shared" si="2"/>
        <v>-37.511730187079216</v>
      </c>
      <c r="R52">
        <f>S$5+(R$5-S$5)*EXP(-TableWmot22[[#This Row],[t]]/T$5)</f>
        <v>-37.722578925303516</v>
      </c>
      <c r="S52">
        <f>ABS(TableWmot22[[#This Row],[Wmot,sim]]-TableWmot22[[#This Row],[Wmot]])</f>
        <v>0.21084873822429984</v>
      </c>
      <c r="AA52">
        <f>data_lastRecoveryFile!$A1408-data_lastRecoveryFile!$A$1365</f>
        <v>0.42999999999999972</v>
      </c>
      <c r="AB52">
        <f>$C$6*data_lastRecoveryFile!$D1408/$C$5</f>
        <v>-2.7565982404692084</v>
      </c>
      <c r="AC52">
        <f>data_lastRecoveryFile!$G1408*2*PI()/($C$4*$C$3*$C$2)</f>
        <v>-5.8424018284934123</v>
      </c>
      <c r="AD52">
        <f t="shared" si="1"/>
        <v>-70.108821941920951</v>
      </c>
      <c r="AE52">
        <f>AF$5+(AE$5-AF$5)*EXP(-TableWmot23[[#This Row],[t]]/AG$5)</f>
        <v>-69.181501761666581</v>
      </c>
      <c r="AF52">
        <f>ABS(TableWmot23[[#This Row],[Wmot,sim]]-TableWmot23[[#This Row],[Wmot]])</f>
        <v>0.92732018025436957</v>
      </c>
    </row>
    <row r="53" spans="1:32" x14ac:dyDescent="0.3">
      <c r="A53">
        <f>data_lastRecoveryFile!$A391-data_lastRecoveryFile!$A$347</f>
        <v>0.43999999999999995</v>
      </c>
      <c r="B53">
        <f>$C$6*data_lastRecoveryFile!$D391/$C$5</f>
        <v>-2.7565982404692084</v>
      </c>
      <c r="C53">
        <f>data_lastRecoveryFile!$G391*2*PI()/($C$4*$C$3*$C$2)</f>
        <v>-6.0100580592878696</v>
      </c>
      <c r="D53">
        <f t="shared" si="0"/>
        <v>-72.120696711454428</v>
      </c>
      <c r="E53">
        <f>F$5+(E$5-F$5)*EXP(-TableWmot21[[#This Row],[t]]/G$5)</f>
        <v>-67.781602019440754</v>
      </c>
      <c r="F53">
        <f>ABS(TableWmot21[[#This Row],[Wmot,sim]]-TableWmot21[[#This Row],[Wmot]])</f>
        <v>4.3390946920136741</v>
      </c>
      <c r="N53">
        <f>data_lastRecoveryFile!$A969-data_lastRecoveryFile!$A$925</f>
        <v>0.4399999999999995</v>
      </c>
      <c r="O53">
        <f>$C$6*data_lastRecoveryFile!$D969/$C$5</f>
        <v>-1.7917888563049853</v>
      </c>
      <c r="P53">
        <f>data_lastRecoveryFile!$G969*2*PI()/($C$4*$C$3*$C$2)</f>
        <v>-3.0851696935054367</v>
      </c>
      <c r="Q53">
        <f t="shared" si="2"/>
        <v>-37.02203632206524</v>
      </c>
      <c r="R53">
        <f>S$5+(R$5-S$5)*EXP(-TableWmot22[[#This Row],[t]]/T$5)</f>
        <v>-37.546515160948466</v>
      </c>
      <c r="S53">
        <f>ABS(TableWmot22[[#This Row],[Wmot,sim]]-TableWmot22[[#This Row],[Wmot]])</f>
        <v>0.52447883888322622</v>
      </c>
      <c r="AA53">
        <f>data_lastRecoveryFile!$A1409-data_lastRecoveryFile!$A$1365</f>
        <v>0.4399999999999995</v>
      </c>
      <c r="AB53">
        <f>$C$6*data_lastRecoveryFile!$D1409/$C$5</f>
        <v>-2.7565982404692084</v>
      </c>
      <c r="AC53">
        <f>data_lastRecoveryFile!$G1409*2*PI()/($C$4*$C$3*$C$2)</f>
        <v>-5.9141842600450172</v>
      </c>
      <c r="AD53">
        <f t="shared" si="1"/>
        <v>-70.970211120540199</v>
      </c>
      <c r="AE53">
        <f>AF$5+(AE$5-AF$5)*EXP(-TableWmot23[[#This Row],[t]]/AG$5)</f>
        <v>-69.248608672888565</v>
      </c>
      <c r="AF53">
        <f>ABS(TableWmot23[[#This Row],[Wmot,sim]]-TableWmot23[[#This Row],[Wmot]])</f>
        <v>1.7216024476516338</v>
      </c>
    </row>
    <row r="54" spans="1:32" x14ac:dyDescent="0.3">
      <c r="A54">
        <f>data_lastRecoveryFile!$A392-data_lastRecoveryFile!$A$347</f>
        <v>0.44999999999999973</v>
      </c>
      <c r="B54">
        <f>$C$6*data_lastRecoveryFile!$D392/$C$5</f>
        <v>-2.7565982404692084</v>
      </c>
      <c r="C54">
        <f>data_lastRecoveryFile!$G392*2*PI()/($C$4*$C$3*$C$2)</f>
        <v>-6.0665990213556622</v>
      </c>
      <c r="D54">
        <f t="shared" si="0"/>
        <v>-72.799188256267939</v>
      </c>
      <c r="E54">
        <f>F$5+(E$5-F$5)*EXP(-TableWmot21[[#This Row],[t]]/G$5)</f>
        <v>-67.809076767315901</v>
      </c>
      <c r="F54">
        <f>ABS(TableWmot21[[#This Row],[Wmot,sim]]-TableWmot21[[#This Row],[Wmot]])</f>
        <v>4.9901114889520386</v>
      </c>
      <c r="N54">
        <f>data_lastRecoveryFile!$A970-data_lastRecoveryFile!$A$925</f>
        <v>0.44999999999999929</v>
      </c>
      <c r="O54">
        <f>$C$6*data_lastRecoveryFile!$D970/$C$5</f>
        <v>-1.7917888563049853</v>
      </c>
      <c r="P54">
        <f>data_lastRecoveryFile!$G970*2*PI()/($C$4*$C$3*$C$2)</f>
        <v>-3.0473118345925632</v>
      </c>
      <c r="Q54">
        <f t="shared" si="2"/>
        <v>-36.56774201511076</v>
      </c>
      <c r="R54">
        <f>S$5+(R$5-S$5)*EXP(-TableWmot22[[#This Row],[t]]/T$5)</f>
        <v>-37.380057714313175</v>
      </c>
      <c r="S54">
        <f>ABS(TableWmot22[[#This Row],[Wmot,sim]]-TableWmot22[[#This Row],[Wmot]])</f>
        <v>0.81231569920241498</v>
      </c>
      <c r="AA54">
        <f>data_lastRecoveryFile!$A1410-data_lastRecoveryFile!$A$1365</f>
        <v>0.44999999999999929</v>
      </c>
      <c r="AB54">
        <f>$C$6*data_lastRecoveryFile!$D1410/$C$5</f>
        <v>-2.7565982404692084</v>
      </c>
      <c r="AC54">
        <f>data_lastRecoveryFile!$G1410*2*PI()/($C$4*$C$3*$C$2)</f>
        <v>-6.0021914938981666</v>
      </c>
      <c r="AD54">
        <f t="shared" si="1"/>
        <v>-72.026297926778</v>
      </c>
      <c r="AE54">
        <f>AF$5+(AE$5-AF$5)*EXP(-TableWmot23[[#This Row],[t]]/AG$5)</f>
        <v>-69.310110843001567</v>
      </c>
      <c r="AF54">
        <f>ABS(TableWmot23[[#This Row],[Wmot,sim]]-TableWmot23[[#This Row],[Wmot]])</f>
        <v>2.7161870837764326</v>
      </c>
    </row>
    <row r="55" spans="1:32" x14ac:dyDescent="0.3">
      <c r="A55">
        <f>data_lastRecoveryFile!$A393-data_lastRecoveryFile!$A$347</f>
        <v>0.45999999999999996</v>
      </c>
      <c r="B55">
        <f>$C$6*data_lastRecoveryFile!$D393/$C$5</f>
        <v>-2.7565982404692084</v>
      </c>
      <c r="C55">
        <f>data_lastRecoveryFile!$G393*2*PI()/($C$4*$C$3*$C$2)</f>
        <v>-6.0513575416453094</v>
      </c>
      <c r="D55">
        <f t="shared" si="0"/>
        <v>-72.616290499743712</v>
      </c>
      <c r="E55">
        <f>F$5+(E$5-F$5)*EXP(-TableWmot21[[#This Row],[t]]/G$5)</f>
        <v>-67.833743399959573</v>
      </c>
      <c r="F55">
        <f>ABS(TableWmot21[[#This Row],[Wmot,sim]]-TableWmot21[[#This Row],[Wmot]])</f>
        <v>4.7825470997841393</v>
      </c>
      <c r="N55">
        <f>data_lastRecoveryFile!$A971-data_lastRecoveryFile!$A$925</f>
        <v>0.45999999999999908</v>
      </c>
      <c r="O55">
        <f>$C$6*data_lastRecoveryFile!$D971/$C$5</f>
        <v>-1.7917888563049853</v>
      </c>
      <c r="P55">
        <f>data_lastRecoveryFile!$G971*2*PI()/($C$4*$C$3*$C$2)</f>
        <v>-3.0325620192457658</v>
      </c>
      <c r="Q55">
        <f t="shared" si="2"/>
        <v>-36.390744230949188</v>
      </c>
      <c r="R55">
        <f>S$5+(R$5-S$5)*EXP(-TableWmot22[[#This Row],[t]]/T$5)</f>
        <v>-37.222682449494528</v>
      </c>
      <c r="S55">
        <f>ABS(TableWmot22[[#This Row],[Wmot,sim]]-TableWmot22[[#This Row],[Wmot]])</f>
        <v>0.83193821854533923</v>
      </c>
      <c r="AA55">
        <f>data_lastRecoveryFile!$A1411-data_lastRecoveryFile!$A$1365</f>
        <v>0.45999999999999908</v>
      </c>
      <c r="AB55">
        <f>$C$6*data_lastRecoveryFile!$D1411/$C$5</f>
        <v>-2.7565982404692084</v>
      </c>
      <c r="AC55">
        <f>data_lastRecoveryFile!$G1411*2*PI()/($C$4*$C$3*$C$2)</f>
        <v>-6.0901987226380445</v>
      </c>
      <c r="AD55">
        <f t="shared" si="1"/>
        <v>-73.082384671656541</v>
      </c>
      <c r="AE55">
        <f>AF$5+(AE$5-AF$5)*EXP(-TableWmot23[[#This Row],[t]]/AG$5)</f>
        <v>-69.366476377634754</v>
      </c>
      <c r="AF55">
        <f>ABS(TableWmot23[[#This Row],[Wmot,sim]]-TableWmot23[[#This Row],[Wmot]])</f>
        <v>3.7159082940217871</v>
      </c>
    </row>
    <row r="56" spans="1:32" x14ac:dyDescent="0.3">
      <c r="A56">
        <f>data_lastRecoveryFile!$A394-data_lastRecoveryFile!$A$347</f>
        <v>0.46999999999999975</v>
      </c>
      <c r="B56">
        <f>$C$6*data_lastRecoveryFile!$D394/$C$5</f>
        <v>-2.7565982404692084</v>
      </c>
      <c r="C56">
        <f>data_lastRecoveryFile!$G394*2*PI()/($C$4*$C$3*$C$2)</f>
        <v>-6.0547991656012012</v>
      </c>
      <c r="D56">
        <f t="shared" si="0"/>
        <v>-72.657589987214408</v>
      </c>
      <c r="E56">
        <f>F$5+(E$5-F$5)*EXP(-TableWmot21[[#This Row],[t]]/G$5)</f>
        <v>-67.855888926780906</v>
      </c>
      <c r="F56">
        <f>ABS(TableWmot21[[#This Row],[Wmot,sim]]-TableWmot21[[#This Row],[Wmot]])</f>
        <v>4.8017010604335013</v>
      </c>
      <c r="N56">
        <f>data_lastRecoveryFile!$A972-data_lastRecoveryFile!$A$925</f>
        <v>0.46999999999999886</v>
      </c>
      <c r="O56">
        <f>$C$6*data_lastRecoveryFile!$D972/$C$5</f>
        <v>-1.7917888563049853</v>
      </c>
      <c r="P56">
        <f>data_lastRecoveryFile!$G972*2*PI()/($C$4*$C$3*$C$2)</f>
        <v>-3.0163372225688203</v>
      </c>
      <c r="Q56">
        <f t="shared" si="2"/>
        <v>-36.196046670825844</v>
      </c>
      <c r="R56">
        <f>S$5+(R$5-S$5)*EXP(-TableWmot22[[#This Row],[t]]/T$5)</f>
        <v>-37.073893828274109</v>
      </c>
      <c r="S56">
        <f>ABS(TableWmot22[[#This Row],[Wmot,sim]]-TableWmot22[[#This Row],[Wmot]])</f>
        <v>0.87784715744826514</v>
      </c>
      <c r="AA56">
        <f>data_lastRecoveryFile!$A1412-data_lastRecoveryFile!$A$1365</f>
        <v>0.46999999999999886</v>
      </c>
      <c r="AB56">
        <f>$C$6*data_lastRecoveryFile!$D1412/$C$5</f>
        <v>-2.7565982404692084</v>
      </c>
      <c r="AC56">
        <f>data_lastRecoveryFile!$G1412*2*PI()/($C$4*$C$3*$C$2)</f>
        <v>-6.1614894980073256</v>
      </c>
      <c r="AD56">
        <f t="shared" si="1"/>
        <v>-73.9378739760879</v>
      </c>
      <c r="AE56">
        <f>AF$5+(AE$5-AF$5)*EXP(-TableWmot23[[#This Row],[t]]/AG$5)</f>
        <v>-69.418134286431254</v>
      </c>
      <c r="AF56">
        <f>ABS(TableWmot23[[#This Row],[Wmot,sim]]-TableWmot23[[#This Row],[Wmot]])</f>
        <v>4.519739689656646</v>
      </c>
    </row>
    <row r="57" spans="1:32" x14ac:dyDescent="0.3">
      <c r="A57">
        <f>data_lastRecoveryFile!$A395-data_lastRecoveryFile!$A$347</f>
        <v>0.48</v>
      </c>
      <c r="B57">
        <f>$C$6*data_lastRecoveryFile!$D395/$C$5</f>
        <v>-2.7565982404692084</v>
      </c>
      <c r="C57">
        <f>data_lastRecoveryFile!$G395*2*PI()/($C$4*$C$3*$C$2)</f>
        <v>-6.0828238185439352</v>
      </c>
      <c r="D57">
        <f t="shared" si="0"/>
        <v>-72.993885822527218</v>
      </c>
      <c r="E57">
        <f>F$5+(E$5-F$5)*EXP(-TableWmot21[[#This Row],[t]]/G$5)</f>
        <v>-67.875771022779944</v>
      </c>
      <c r="F57">
        <f>ABS(TableWmot21[[#This Row],[Wmot,sim]]-TableWmot21[[#This Row],[Wmot]])</f>
        <v>5.1181147997472749</v>
      </c>
      <c r="N57">
        <f>data_lastRecoveryFile!$A973-data_lastRecoveryFile!$A$925</f>
        <v>0.48000000000000043</v>
      </c>
      <c r="O57">
        <f>$C$6*data_lastRecoveryFile!$D973/$C$5</f>
        <v>-1.7917888563049853</v>
      </c>
      <c r="P57">
        <f>data_lastRecoveryFile!$G973*2*PI()/($C$4*$C$3*$C$2)</f>
        <v>-2.9981457832661311</v>
      </c>
      <c r="Q57">
        <f t="shared" si="2"/>
        <v>-35.97774939919357</v>
      </c>
      <c r="R57">
        <f>S$5+(R$5-S$5)*EXP(-TableWmot22[[#This Row],[t]]/T$5)</f>
        <v>-36.933223349783162</v>
      </c>
      <c r="S57">
        <f>ABS(TableWmot22[[#This Row],[Wmot,sim]]-TableWmot22[[#This Row],[Wmot]])</f>
        <v>0.95547395058959239</v>
      </c>
      <c r="AA57">
        <f>data_lastRecoveryFile!$A1413-data_lastRecoveryFile!$A$1365</f>
        <v>0.47999999999999865</v>
      </c>
      <c r="AB57">
        <f>$C$6*data_lastRecoveryFile!$D1413/$C$5</f>
        <v>-2.7565982404692084</v>
      </c>
      <c r="AC57">
        <f>data_lastRecoveryFile!$G1413*2*PI()/($C$4*$C$3*$C$2)</f>
        <v>-6.150181308661729</v>
      </c>
      <c r="AD57">
        <f t="shared" si="1"/>
        <v>-73.802175703940748</v>
      </c>
      <c r="AE57">
        <f>AF$5+(AE$5-AF$5)*EXP(-TableWmot23[[#This Row],[t]]/AG$5)</f>
        <v>-69.465477748328581</v>
      </c>
      <c r="AF57">
        <f>ABS(TableWmot23[[#This Row],[Wmot,sim]]-TableWmot23[[#This Row],[Wmot]])</f>
        <v>4.3366979556121663</v>
      </c>
    </row>
    <row r="58" spans="1:32" x14ac:dyDescent="0.3">
      <c r="A58">
        <f>data_lastRecoveryFile!$A396-data_lastRecoveryFile!$A$347</f>
        <v>0.48999999999999977</v>
      </c>
      <c r="B58">
        <f>$C$6*data_lastRecoveryFile!$D396/$C$5</f>
        <v>-2.7565982404692084</v>
      </c>
      <c r="C58">
        <f>data_lastRecoveryFile!$G396*2*PI()/($C$4*$C$3*$C$2)</f>
        <v>-6.1044568797572092</v>
      </c>
      <c r="D58">
        <f t="shared" si="0"/>
        <v>-73.253482557086514</v>
      </c>
      <c r="E58">
        <f>F$5+(E$5-F$5)*EXP(-TableWmot21[[#This Row],[t]]/G$5)</f>
        <v>-67.893621026733499</v>
      </c>
      <c r="F58">
        <f>ABS(TableWmot21[[#This Row],[Wmot,sim]]-TableWmot21[[#This Row],[Wmot]])</f>
        <v>5.3598615303530153</v>
      </c>
      <c r="N58">
        <f>data_lastRecoveryFile!$A974-data_lastRecoveryFile!$A$925</f>
        <v>0.49000000000000021</v>
      </c>
      <c r="O58">
        <f>$C$6*data_lastRecoveryFile!$D974/$C$5</f>
        <v>-1.7917888563049853</v>
      </c>
      <c r="P58">
        <f>data_lastRecoveryFile!$G974*2*PI()/($C$4*$C$3*$C$2)</f>
        <v>-2.9853626100337505</v>
      </c>
      <c r="Q58">
        <f t="shared" si="2"/>
        <v>-35.824351320405007</v>
      </c>
      <c r="R58">
        <f>S$5+(R$5-S$5)*EXP(-TableWmot22[[#This Row],[t]]/T$5)</f>
        <v>-36.80022807530213</v>
      </c>
      <c r="S58">
        <f>ABS(TableWmot22[[#This Row],[Wmot,sim]]-TableWmot22[[#This Row],[Wmot]])</f>
        <v>0.97587675489712211</v>
      </c>
      <c r="AA58">
        <f>data_lastRecoveryFile!$A1414-data_lastRecoveryFile!$A$1365</f>
        <v>0.48999999999999844</v>
      </c>
      <c r="AB58">
        <f>$C$6*data_lastRecoveryFile!$D1414/$C$5</f>
        <v>-2.7565982404692084</v>
      </c>
      <c r="AC58">
        <f>data_lastRecoveryFile!$G1414*2*PI()/($C$4*$C$3*$C$2)</f>
        <v>-6.1265816022660768</v>
      </c>
      <c r="AD58">
        <f t="shared" si="1"/>
        <v>-73.518979227192915</v>
      </c>
      <c r="AE58">
        <f>AF$5+(AE$5-AF$5)*EXP(-TableWmot23[[#This Row],[t]]/AG$5)</f>
        <v>-69.508867104124079</v>
      </c>
      <c r="AF58">
        <f>ABS(TableWmot23[[#This Row],[Wmot,sim]]-TableWmot23[[#This Row],[Wmot]])</f>
        <v>4.0101121230688364</v>
      </c>
    </row>
    <row r="59" spans="1:32" x14ac:dyDescent="0.3">
      <c r="A59">
        <f>data_lastRecoveryFile!$A397-data_lastRecoveryFile!$A$347</f>
        <v>0.5</v>
      </c>
      <c r="B59">
        <f>$C$6*data_lastRecoveryFile!$D397/$C$5</f>
        <v>-2.7565982404692084</v>
      </c>
      <c r="C59">
        <f>data_lastRecoveryFile!$G397*2*PI()/($C$4*$C$3*$C$2)</f>
        <v>-6.1182233755807784</v>
      </c>
      <c r="D59">
        <f t="shared" si="0"/>
        <v>-73.418680506969338</v>
      </c>
      <c r="E59">
        <f>F$5+(E$5-F$5)*EXP(-TableWmot21[[#This Row],[t]]/G$5)</f>
        <v>-67.909646632945126</v>
      </c>
      <c r="F59">
        <f>ABS(TableWmot21[[#This Row],[Wmot,sim]]-TableWmot21[[#This Row],[Wmot]])</f>
        <v>5.5090338740242117</v>
      </c>
      <c r="N59">
        <f>data_lastRecoveryFile!$A975-data_lastRecoveryFile!$A$925</f>
        <v>0.5</v>
      </c>
      <c r="O59">
        <f>$C$6*data_lastRecoveryFile!$D975/$C$5</f>
        <v>-1.7917888563049853</v>
      </c>
      <c r="P59">
        <f>data_lastRecoveryFile!$G975*2*PI()/($C$4*$C$3*$C$2)</f>
        <v>-2.9642212085820909</v>
      </c>
      <c r="Q59">
        <f t="shared" si="2"/>
        <v>-35.570654502985093</v>
      </c>
      <c r="R59">
        <f>S$5+(R$5-S$5)*EXP(-TableWmot22[[#This Row],[t]]/T$5)</f>
        <v>-36.674489233549146</v>
      </c>
      <c r="S59">
        <f>ABS(TableWmot22[[#This Row],[Wmot,sim]]-TableWmot22[[#This Row],[Wmot]])</f>
        <v>1.1038347305640528</v>
      </c>
      <c r="AA59">
        <f>data_lastRecoveryFile!$A1415-data_lastRecoveryFile!$A$1365</f>
        <v>0.5</v>
      </c>
      <c r="AB59">
        <f>$C$6*data_lastRecoveryFile!$D1415/$C$5</f>
        <v>-2.7565982404692084</v>
      </c>
      <c r="AC59">
        <f>data_lastRecoveryFile!$G1415*2*PI()/($C$4*$C$3*$C$2)</f>
        <v>-6.0538158481232811</v>
      </c>
      <c r="AD59">
        <f t="shared" si="1"/>
        <v>-72.64579017747937</v>
      </c>
      <c r="AE59">
        <f>AF$5+(AE$5-AF$5)*EXP(-TableWmot23[[#This Row],[t]]/AG$5)</f>
        <v>-69.548632599102703</v>
      </c>
      <c r="AF59">
        <f>ABS(TableWmot23[[#This Row],[Wmot,sim]]-TableWmot23[[#This Row],[Wmot]])</f>
        <v>3.0971575783766667</v>
      </c>
    </row>
    <row r="60" spans="1:32" x14ac:dyDescent="0.3">
      <c r="A60">
        <f>data_lastRecoveryFile!$A398-data_lastRecoveryFile!$A$347</f>
        <v>0.50999999999999979</v>
      </c>
      <c r="B60">
        <f>$C$6*data_lastRecoveryFile!$D398/$C$5</f>
        <v>-2.7565982404692084</v>
      </c>
      <c r="C60">
        <f>data_lastRecoveryFile!$G398*2*PI()/($C$4*$C$3*$C$2)</f>
        <v>-6.1216649944234014</v>
      </c>
      <c r="D60">
        <f t="shared" si="0"/>
        <v>-73.459979933080817</v>
      </c>
      <c r="E60">
        <f>F$5+(E$5-F$5)*EXP(-TableWmot21[[#This Row],[t]]/G$5)</f>
        <v>-67.924034307878898</v>
      </c>
      <c r="F60">
        <f>ABS(TableWmot21[[#This Row],[Wmot,sim]]-TableWmot21[[#This Row],[Wmot]])</f>
        <v>5.5359456252019186</v>
      </c>
      <c r="N60">
        <f>data_lastRecoveryFile!$A976-data_lastRecoveryFile!$A$925</f>
        <v>0.50999999999999979</v>
      </c>
      <c r="O60">
        <f>$C$6*data_lastRecoveryFile!$D976/$C$5</f>
        <v>-1.7917888563049853</v>
      </c>
      <c r="P60">
        <f>data_lastRecoveryFile!$G976*2*PI()/($C$4*$C$3*$C$2)</f>
        <v>-2.9829043076463937</v>
      </c>
      <c r="Q60">
        <f t="shared" si="2"/>
        <v>-35.794851691756726</v>
      </c>
      <c r="R60">
        <f>S$5+(R$5-S$5)*EXP(-TableWmot22[[#This Row],[t]]/T$5)</f>
        <v>-36.555610902066505</v>
      </c>
      <c r="S60">
        <f>ABS(TableWmot22[[#This Row],[Wmot,sim]]-TableWmot22[[#This Row],[Wmot]])</f>
        <v>0.76075921030977867</v>
      </c>
      <c r="AA60">
        <f>data_lastRecoveryFile!$A1416-data_lastRecoveryFile!$A$1365</f>
        <v>0.50999999999999979</v>
      </c>
      <c r="AB60">
        <f>$C$6*data_lastRecoveryFile!$D1416/$C$5</f>
        <v>-2.7565982404692084</v>
      </c>
      <c r="AC60">
        <f>data_lastRecoveryFile!$G1416*2*PI()/($C$4*$C$3*$C$2)</f>
        <v>-6.0031748164893548</v>
      </c>
      <c r="AD60">
        <f t="shared" si="1"/>
        <v>-72.038097797872254</v>
      </c>
      <c r="AE60">
        <f>AF$5+(AE$5-AF$5)*EXP(-TableWmot23[[#This Row],[t]]/AG$5)</f>
        <v>-69.585076896601549</v>
      </c>
      <c r="AF60">
        <f>ABS(TableWmot23[[#This Row],[Wmot,sim]]-TableWmot23[[#This Row],[Wmot]])</f>
        <v>2.4530209012707047</v>
      </c>
    </row>
    <row r="61" spans="1:32" x14ac:dyDescent="0.3">
      <c r="A61">
        <f>data_lastRecoveryFile!$A399-data_lastRecoveryFile!$A$347</f>
        <v>0.52</v>
      </c>
      <c r="B61">
        <f>$C$6*data_lastRecoveryFile!$D399/$C$5</f>
        <v>-2.7565982404692084</v>
      </c>
      <c r="C61">
        <f>data_lastRecoveryFile!$G399*2*PI()/($C$4*$C$3*$C$2)</f>
        <v>-6.1201900156498867</v>
      </c>
      <c r="D61">
        <f t="shared" si="0"/>
        <v>-73.442280187798644</v>
      </c>
      <c r="E61">
        <f>F$5+(E$5-F$5)*EXP(-TableWmot21[[#This Row],[t]]/G$5)</f>
        <v>-67.936951459796006</v>
      </c>
      <c r="F61">
        <f>ABS(TableWmot21[[#This Row],[Wmot,sim]]-TableWmot21[[#This Row],[Wmot]])</f>
        <v>5.5053287280026382</v>
      </c>
      <c r="N61">
        <f>data_lastRecoveryFile!$A977-data_lastRecoveryFile!$A$925</f>
        <v>0.51999999999999957</v>
      </c>
      <c r="O61">
        <f>$C$6*data_lastRecoveryFile!$D977/$C$5</f>
        <v>-1.7917888563049853</v>
      </c>
      <c r="P61">
        <f>data_lastRecoveryFile!$G977*2*PI()/($C$4*$C$3*$C$2)</f>
        <v>-2.9991291043233392</v>
      </c>
      <c r="Q61">
        <f t="shared" si="2"/>
        <v>-35.989549251880071</v>
      </c>
      <c r="R61">
        <f>S$5+(R$5-S$5)*EXP(-TableWmot22[[#This Row],[t]]/T$5)</f>
        <v>-36.44321876055259</v>
      </c>
      <c r="S61">
        <f>ABS(TableWmot22[[#This Row],[Wmot,sim]]-TableWmot22[[#This Row],[Wmot]])</f>
        <v>0.45366950867251887</v>
      </c>
      <c r="AA61">
        <f>data_lastRecoveryFile!$A1417-data_lastRecoveryFile!$A$1365</f>
        <v>0.51999999999999957</v>
      </c>
      <c r="AB61">
        <f>$C$6*data_lastRecoveryFile!$D1417/$C$5</f>
        <v>-2.7565982404692084</v>
      </c>
      <c r="AC61">
        <f>data_lastRecoveryFile!$G1417*2*PI()/($C$4*$C$3*$C$2)</f>
        <v>-5.9495838170818605</v>
      </c>
      <c r="AD61">
        <f t="shared" si="1"/>
        <v>-71.395005804982333</v>
      </c>
      <c r="AE61">
        <f>AF$5+(AE$5-AF$5)*EXP(-TableWmot23[[#This Row],[t]]/AG$5)</f>
        <v>-69.61847738164262</v>
      </c>
      <c r="AF61">
        <f>ABS(TableWmot23[[#This Row],[Wmot,sim]]-TableWmot23[[#This Row],[Wmot]])</f>
        <v>1.7765284233397125</v>
      </c>
    </row>
    <row r="62" spans="1:32" x14ac:dyDescent="0.3">
      <c r="A62">
        <f>data_lastRecoveryFile!$A400-data_lastRecoveryFile!$A$347</f>
        <v>0.5299999999999998</v>
      </c>
      <c r="B62">
        <f>$C$6*data_lastRecoveryFile!$D400/$C$5</f>
        <v>-2.7565982404692084</v>
      </c>
      <c r="C62">
        <f>data_lastRecoveryFile!$G400*2*PI()/($C$4*$C$3*$C$2)</f>
        <v>-6.1364148128381597</v>
      </c>
      <c r="D62">
        <f t="shared" si="0"/>
        <v>-73.636977754057909</v>
      </c>
      <c r="E62">
        <f>F$5+(E$5-F$5)*EXP(-TableWmot21[[#This Row],[t]]/G$5)</f>
        <v>-67.948548386639175</v>
      </c>
      <c r="F62">
        <f>ABS(TableWmot21[[#This Row],[Wmot,sim]]-TableWmot21[[#This Row],[Wmot]])</f>
        <v>5.6884293674187347</v>
      </c>
      <c r="N62">
        <f>data_lastRecoveryFile!$A978-data_lastRecoveryFile!$A$925</f>
        <v>0.52999999999999936</v>
      </c>
      <c r="O62">
        <f>$C$6*data_lastRecoveryFile!$D978/$C$5</f>
        <v>-1.7917888563049853</v>
      </c>
      <c r="P62">
        <f>data_lastRecoveryFile!$G978*2*PI()/($C$4*$C$3*$C$2)</f>
        <v>-3.0069956727810054</v>
      </c>
      <c r="Q62">
        <f t="shared" si="2"/>
        <v>-36.083948073372063</v>
      </c>
      <c r="R62">
        <f>S$5+(R$5-S$5)*EXP(-TableWmot22[[#This Row],[t]]/T$5)</f>
        <v>-36.336958912214058</v>
      </c>
      <c r="S62">
        <f>ABS(TableWmot22[[#This Row],[Wmot,sim]]-TableWmot22[[#This Row],[Wmot]])</f>
        <v>0.25301083884199471</v>
      </c>
      <c r="AA62">
        <f>data_lastRecoveryFile!$A1418-data_lastRecoveryFile!$A$1365</f>
        <v>0.52999999999999936</v>
      </c>
      <c r="AB62">
        <f>$C$6*data_lastRecoveryFile!$D1418/$C$5</f>
        <v>-2.7565982404692084</v>
      </c>
      <c r="AC62">
        <f>data_lastRecoveryFile!$G1418*2*PI()/($C$4*$C$3*$C$2)</f>
        <v>-5.8841929721464448</v>
      </c>
      <c r="AD62">
        <f t="shared" si="1"/>
        <v>-70.610315665757341</v>
      </c>
      <c r="AE62">
        <f>AF$5+(AE$5-AF$5)*EXP(-TableWmot23[[#This Row],[t]]/AG$5)</f>
        <v>-69.64908827216712</v>
      </c>
      <c r="AF62">
        <f>ABS(TableWmot23[[#This Row],[Wmot,sim]]-TableWmot23[[#This Row],[Wmot]])</f>
        <v>0.96122739359022091</v>
      </c>
    </row>
    <row r="63" spans="1:32" x14ac:dyDescent="0.3">
      <c r="A63">
        <f>data_lastRecoveryFile!$A401-data_lastRecoveryFile!$A$347</f>
        <v>0.54</v>
      </c>
      <c r="B63">
        <f>$C$6*data_lastRecoveryFile!$D401/$C$5</f>
        <v>-2.7565982404692084</v>
      </c>
      <c r="C63">
        <f>data_lastRecoveryFile!$G401*2*PI()/($C$4*$C$3*$C$2)</f>
        <v>-6.0941320078895309</v>
      </c>
      <c r="D63">
        <f t="shared" si="0"/>
        <v>-73.129584094674371</v>
      </c>
      <c r="E63">
        <f>F$5+(E$5-F$5)*EXP(-TableWmot21[[#This Row],[t]]/G$5)</f>
        <v>-67.958960024829111</v>
      </c>
      <c r="F63">
        <f>ABS(TableWmot21[[#This Row],[Wmot,sim]]-TableWmot21[[#This Row],[Wmot]])</f>
        <v>5.1706240698452604</v>
      </c>
      <c r="N63">
        <f>data_lastRecoveryFile!$A979-data_lastRecoveryFile!$A$925</f>
        <v>0.53999999999999915</v>
      </c>
      <c r="O63">
        <f>$C$6*data_lastRecoveryFile!$D979/$C$5</f>
        <v>-1.7917888563049853</v>
      </c>
      <c r="P63">
        <f>data_lastRecoveryFile!$G979*2*PI()/($C$4*$C$3*$C$2)</f>
        <v>-3.0133872593971955</v>
      </c>
      <c r="Q63">
        <f t="shared" si="2"/>
        <v>-36.160647112766348</v>
      </c>
      <c r="R63">
        <f>S$5+(R$5-S$5)*EXP(-TableWmot22[[#This Row],[t]]/T$5)</f>
        <v>-36.236496769426871</v>
      </c>
      <c r="S63">
        <f>ABS(TableWmot22[[#This Row],[Wmot,sim]]-TableWmot22[[#This Row],[Wmot]])</f>
        <v>7.5849656660523124E-2</v>
      </c>
      <c r="AA63">
        <f>data_lastRecoveryFile!$A1419-data_lastRecoveryFile!$A$1365</f>
        <v>0.53999999999999915</v>
      </c>
      <c r="AB63">
        <f>$C$6*data_lastRecoveryFile!$D1419/$C$5</f>
        <v>-2.7565982404692084</v>
      </c>
      <c r="AC63">
        <f>data_lastRecoveryFile!$G1419*2*PI()/($C$4*$C$3*$C$2)</f>
        <v>-5.8792763643037684</v>
      </c>
      <c r="AD63">
        <f t="shared" si="1"/>
        <v>-70.551316371645214</v>
      </c>
      <c r="AE63">
        <f>AF$5+(AE$5-AF$5)*EXP(-TableWmot23[[#This Row],[t]]/AG$5)</f>
        <v>-69.677142553940286</v>
      </c>
      <c r="AF63">
        <f>ABS(TableWmot23[[#This Row],[Wmot,sim]]-TableWmot23[[#This Row],[Wmot]])</f>
        <v>0.87417381770492852</v>
      </c>
    </row>
    <row r="64" spans="1:32" x14ac:dyDescent="0.3">
      <c r="A64">
        <f>data_lastRecoveryFile!$A402-data_lastRecoveryFile!$A$347</f>
        <v>0.54999999999999982</v>
      </c>
      <c r="B64">
        <f>$C$6*data_lastRecoveryFile!$D402/$C$5</f>
        <v>-2.7565982404692084</v>
      </c>
      <c r="C64">
        <f>data_lastRecoveryFile!$G402*2*PI()/($C$4*$C$3*$C$2)</f>
        <v>-5.9840000566407845</v>
      </c>
      <c r="D64">
        <f t="shared" si="0"/>
        <v>-71.808000679689414</v>
      </c>
      <c r="E64">
        <f>F$5+(E$5-F$5)*EXP(-TableWmot21[[#This Row],[t]]/G$5)</f>
        <v>-67.968307519321769</v>
      </c>
      <c r="F64">
        <f>ABS(TableWmot21[[#This Row],[Wmot,sim]]-TableWmot21[[#This Row],[Wmot]])</f>
        <v>3.839693160367645</v>
      </c>
      <c r="N64">
        <f>data_lastRecoveryFile!$A980-data_lastRecoveryFile!$A$925</f>
        <v>0.54999999999999893</v>
      </c>
      <c r="O64">
        <f>$C$6*data_lastRecoveryFile!$D980/$C$5</f>
        <v>-1.7917888563049853</v>
      </c>
      <c r="P64">
        <f>data_lastRecoveryFile!$G980*2*PI()/($C$4*$C$3*$C$2)</f>
        <v>-3.0030623885521726</v>
      </c>
      <c r="Q64">
        <f t="shared" si="2"/>
        <v>-36.036748662626067</v>
      </c>
      <c r="R64">
        <f>S$5+(R$5-S$5)*EXP(-TableWmot22[[#This Row],[t]]/T$5)</f>
        <v>-36.141516000197477</v>
      </c>
      <c r="S64">
        <f>ABS(TableWmot22[[#This Row],[Wmot,sim]]-TableWmot22[[#This Row],[Wmot]])</f>
        <v>0.10476733757140977</v>
      </c>
      <c r="AA64">
        <f>data_lastRecoveryFile!$A1420-data_lastRecoveryFile!$A$1365</f>
        <v>0.54999999999999893</v>
      </c>
      <c r="AB64">
        <f>$C$6*data_lastRecoveryFile!$D1420/$C$5</f>
        <v>-2.7565982404692084</v>
      </c>
      <c r="AC64">
        <f>data_lastRecoveryFile!$G1420*2*PI()/($C$4*$C$3*$C$2)</f>
        <v>-5.8773097242346601</v>
      </c>
      <c r="AD64">
        <f t="shared" si="1"/>
        <v>-70.527716690815922</v>
      </c>
      <c r="AE64">
        <f>AF$5+(AE$5-AF$5)*EXP(-TableWmot23[[#This Row],[t]]/AG$5)</f>
        <v>-69.702853753853859</v>
      </c>
      <c r="AF64">
        <f>ABS(TableWmot23[[#This Row],[Wmot,sim]]-TableWmot23[[#This Row],[Wmot]])</f>
        <v>0.82486293696206303</v>
      </c>
    </row>
    <row r="65" spans="1:32" x14ac:dyDescent="0.3">
      <c r="A65">
        <f>data_lastRecoveryFile!$A403-data_lastRecoveryFile!$A$347</f>
        <v>0.55999999999999961</v>
      </c>
      <c r="B65">
        <f>$C$6*data_lastRecoveryFile!$D403/$C$5</f>
        <v>-2.7565982404692084</v>
      </c>
      <c r="C65">
        <f>data_lastRecoveryFile!$G403*2*PI()/($C$4*$C$3*$C$2)</f>
        <v>-5.8768180629390656</v>
      </c>
      <c r="D65">
        <f t="shared" si="0"/>
        <v>-70.521816755268787</v>
      </c>
      <c r="E65">
        <f>F$5+(E$5-F$5)*EXP(-TableWmot21[[#This Row],[t]]/G$5)</f>
        <v>-67.976699633194386</v>
      </c>
      <c r="F65">
        <f>ABS(TableWmot21[[#This Row],[Wmot,sim]]-TableWmot21[[#This Row],[Wmot]])</f>
        <v>2.5451171220744015</v>
      </c>
      <c r="N65">
        <f>data_lastRecoveryFile!$A981-data_lastRecoveryFile!$A$925</f>
        <v>0.55999999999999872</v>
      </c>
      <c r="O65">
        <f>$C$6*data_lastRecoveryFile!$D981/$C$5</f>
        <v>-1.7917888563049853</v>
      </c>
      <c r="P65">
        <f>data_lastRecoveryFile!$G981*2*PI()/($C$4*$C$3*$C$2)</f>
        <v>-3.0079789938382135</v>
      </c>
      <c r="Q65">
        <f t="shared" si="2"/>
        <v>-36.095747926058564</v>
      </c>
      <c r="R65">
        <f>S$5+(R$5-S$5)*EXP(-TableWmot22[[#This Row],[t]]/T$5)</f>
        <v>-36.051717532106686</v>
      </c>
      <c r="S65">
        <f>ABS(TableWmot22[[#This Row],[Wmot,sim]]-TableWmot22[[#This Row],[Wmot]])</f>
        <v>4.4030393951878466E-2</v>
      </c>
      <c r="AA65">
        <f>data_lastRecoveryFile!$A1421-data_lastRecoveryFile!$A$1365</f>
        <v>0.55999999999999872</v>
      </c>
      <c r="AB65">
        <f>$C$6*data_lastRecoveryFile!$D1421/$C$5</f>
        <v>-2.7565982404692084</v>
      </c>
      <c r="AC65">
        <f>data_lastRecoveryFile!$G1421*2*PI()/($C$4*$C$3*$C$2)</f>
        <v>-5.8999261080391232</v>
      </c>
      <c r="AD65">
        <f t="shared" si="1"/>
        <v>-70.799113296469471</v>
      </c>
      <c r="AE65">
        <f>AF$5+(AE$5-AF$5)*EXP(-TableWmot23[[#This Row],[t]]/AG$5)</f>
        <v>-69.726417565123072</v>
      </c>
      <c r="AF65">
        <f>ABS(TableWmot23[[#This Row],[Wmot,sim]]-TableWmot23[[#This Row],[Wmot]])</f>
        <v>1.0726957313463998</v>
      </c>
    </row>
    <row r="66" spans="1:32" x14ac:dyDescent="0.3">
      <c r="A66">
        <f>data_lastRecoveryFile!$A404-data_lastRecoveryFile!$A$347</f>
        <v>0.5699999999999994</v>
      </c>
      <c r="B66">
        <f>$C$6*data_lastRecoveryFile!$D404/$C$5</f>
        <v>-2.7565982404692084</v>
      </c>
      <c r="C66">
        <f>data_lastRecoveryFile!$G404*2*PI()/($C$4*$C$3*$C$2)</f>
        <v>-5.7735693544888331</v>
      </c>
      <c r="D66">
        <f t="shared" si="0"/>
        <v>-69.28283225386599</v>
      </c>
      <c r="E66">
        <f>F$5+(E$5-F$5)*EXP(-TableWmot21[[#This Row],[t]]/G$5)</f>
        <v>-67.984234013161768</v>
      </c>
      <c r="F66">
        <f>ABS(TableWmot21[[#This Row],[Wmot,sim]]-TableWmot21[[#This Row],[Wmot]])</f>
        <v>1.2985982407042229</v>
      </c>
      <c r="N66">
        <f>data_lastRecoveryFile!$A982-data_lastRecoveryFile!$A$925</f>
        <v>0.57000000000000028</v>
      </c>
      <c r="O66">
        <f>$C$6*data_lastRecoveryFile!$D982/$C$5</f>
        <v>-1.7917888563049853</v>
      </c>
      <c r="P66">
        <f>data_lastRecoveryFile!$G982*2*PI()/($C$4*$C$3*$C$2)</f>
        <v>-3.0168288828417609</v>
      </c>
      <c r="Q66">
        <f t="shared" si="2"/>
        <v>-36.20194659410113</v>
      </c>
      <c r="R66">
        <f>S$5+(R$5-S$5)*EXP(-TableWmot22[[#This Row],[t]]/T$5)</f>
        <v>-35.966818610599965</v>
      </c>
      <c r="S66">
        <f>ABS(TableWmot22[[#This Row],[Wmot,sim]]-TableWmot22[[#This Row],[Wmot]])</f>
        <v>0.23512798350116526</v>
      </c>
      <c r="AA66">
        <f>data_lastRecoveryFile!$A1422-data_lastRecoveryFile!$A$1365</f>
        <v>0.56999999999999851</v>
      </c>
      <c r="AB66">
        <f>$C$6*data_lastRecoveryFile!$D1422/$C$5</f>
        <v>-2.7565982404692084</v>
      </c>
      <c r="AC66">
        <f>data_lastRecoveryFile!$G1422*2*PI()/($C$4*$C$3*$C$2)</f>
        <v>-5.8778013855302556</v>
      </c>
      <c r="AD66">
        <f t="shared" si="1"/>
        <v>-70.53361662636307</v>
      </c>
      <c r="AE66">
        <f>AF$5+(AE$5-AF$5)*EXP(-TableWmot23[[#This Row],[t]]/AG$5)</f>
        <v>-69.748013336747775</v>
      </c>
      <c r="AF66">
        <f>ABS(TableWmot23[[#This Row],[Wmot,sim]]-TableWmot23[[#This Row],[Wmot]])</f>
        <v>0.78560328961529535</v>
      </c>
    </row>
    <row r="67" spans="1:32" x14ac:dyDescent="0.3">
      <c r="A67">
        <f>data_lastRecoveryFile!$A405-data_lastRecoveryFile!$A$347</f>
        <v>0.58000000000000007</v>
      </c>
      <c r="B67">
        <f>$C$6*data_lastRecoveryFile!$D405/$C$5</f>
        <v>-2.7565982404692084</v>
      </c>
      <c r="C67">
        <f>data_lastRecoveryFile!$G405*2*PI()/($C$4*$C$3*$C$2)</f>
        <v>-5.7386614587475853</v>
      </c>
      <c r="D67">
        <f t="shared" si="0"/>
        <v>-68.86393750497102</v>
      </c>
      <c r="E67">
        <f>F$5+(E$5-F$5)*EXP(-TableWmot21[[#This Row],[t]]/G$5)</f>
        <v>-67.990998325747938</v>
      </c>
      <c r="F67">
        <f>ABS(TableWmot21[[#This Row],[Wmot,sim]]-TableWmot21[[#This Row],[Wmot]])</f>
        <v>0.8729391792230814</v>
      </c>
      <c r="N67">
        <f>data_lastRecoveryFile!$A983-data_lastRecoveryFile!$A$925</f>
        <v>0.58000000000000007</v>
      </c>
      <c r="O67">
        <f>$C$6*data_lastRecoveryFile!$D983/$C$5</f>
        <v>-1.7917888563049853</v>
      </c>
      <c r="P67">
        <f>data_lastRecoveryFile!$G983*2*PI()/($C$4*$C$3*$C$2)</f>
        <v>-3.023712129730892</v>
      </c>
      <c r="Q67">
        <f t="shared" si="2"/>
        <v>-36.284545556770702</v>
      </c>
      <c r="R67">
        <f>S$5+(R$5-S$5)*EXP(-TableWmot22[[#This Row],[t]]/T$5)</f>
        <v>-35.886551908658966</v>
      </c>
      <c r="S67">
        <f>ABS(TableWmot22[[#This Row],[Wmot,sim]]-TableWmot22[[#This Row],[Wmot]])</f>
        <v>0.39799364811173632</v>
      </c>
      <c r="AA67">
        <f>data_lastRecoveryFile!$A1423-data_lastRecoveryFile!$A$1365</f>
        <v>0.58000000000000007</v>
      </c>
      <c r="AB67">
        <f>$C$6*data_lastRecoveryFile!$D1423/$C$5</f>
        <v>-2.7565982404692084</v>
      </c>
      <c r="AC67">
        <f>data_lastRecoveryFile!$G1423*2*PI()/($C$4*$C$3*$C$2)</f>
        <v>-5.8940261827185276</v>
      </c>
      <c r="AD67">
        <f t="shared" si="1"/>
        <v>-70.728314192622335</v>
      </c>
      <c r="AE67">
        <f>AF$5+(AE$5-AF$5)*EXP(-TableWmot23[[#This Row],[t]]/AG$5)</f>
        <v>-69.767805438574541</v>
      </c>
      <c r="AF67">
        <f>ABS(TableWmot23[[#This Row],[Wmot,sim]]-TableWmot23[[#This Row],[Wmot]])</f>
        <v>0.9605087540477939</v>
      </c>
    </row>
    <row r="68" spans="1:32" x14ac:dyDescent="0.3">
      <c r="A68">
        <f>data_lastRecoveryFile!$A406-data_lastRecoveryFile!$A$347</f>
        <v>0.58999999999999986</v>
      </c>
      <c r="B68">
        <f>$C$6*data_lastRecoveryFile!$D406/$C$5</f>
        <v>-2.7565982404692084</v>
      </c>
      <c r="C68">
        <f>data_lastRecoveryFile!$G406*2*PI()/($C$4*$C$3*$C$2)</f>
        <v>-5.7647194665079402</v>
      </c>
      <c r="D68">
        <f t="shared" si="0"/>
        <v>-69.176633598095279</v>
      </c>
      <c r="E68">
        <f>F$5+(E$5-F$5)*EXP(-TableWmot21[[#This Row],[t]]/G$5)</f>
        <v>-67.997071277332722</v>
      </c>
      <c r="F68">
        <f>ABS(TableWmot21[[#This Row],[Wmot,sim]]-TableWmot21[[#This Row],[Wmot]])</f>
        <v>1.1795623207625567</v>
      </c>
      <c r="N68">
        <f>data_lastRecoveryFile!$A984-data_lastRecoveryFile!$A$925</f>
        <v>0.58999999999999986</v>
      </c>
      <c r="O68">
        <f>$C$6*data_lastRecoveryFile!$D984/$C$5</f>
        <v>-1.7917888563049853</v>
      </c>
      <c r="P68">
        <f>data_lastRecoveryFile!$G984*2*PI()/($C$4*$C$3*$C$2)</f>
        <v>-3.0055206909395298</v>
      </c>
      <c r="Q68">
        <f t="shared" si="2"/>
        <v>-36.066248291274356</v>
      </c>
      <c r="R68">
        <f>S$5+(R$5-S$5)*EXP(-TableWmot22[[#This Row],[t]]/T$5)</f>
        <v>-35.810664685050639</v>
      </c>
      <c r="S68">
        <f>ABS(TableWmot22[[#This Row],[Wmot,sim]]-TableWmot22[[#This Row],[Wmot]])</f>
        <v>0.25558360622371623</v>
      </c>
      <c r="AA68">
        <f>data_lastRecoveryFile!$A1424-data_lastRecoveryFile!$A$1365</f>
        <v>0.58999999999999986</v>
      </c>
      <c r="AB68">
        <f>$C$6*data_lastRecoveryFile!$D1424/$C$5</f>
        <v>-2.7565982404692084</v>
      </c>
      <c r="AC68">
        <f>data_lastRecoveryFile!$G1424*2*PI()/($C$4*$C$3*$C$2)</f>
        <v>-5.8979594628567442</v>
      </c>
      <c r="AD68">
        <f t="shared" si="1"/>
        <v>-70.775513554280934</v>
      </c>
      <c r="AE68">
        <f>AF$5+(AE$5-AF$5)*EXP(-TableWmot23[[#This Row],[t]]/AG$5)</f>
        <v>-69.785944512349161</v>
      </c>
      <c r="AF68">
        <f>ABS(TableWmot23[[#This Row],[Wmot,sim]]-TableWmot23[[#This Row],[Wmot]])</f>
        <v>0.98956904193177309</v>
      </c>
    </row>
    <row r="69" spans="1:32" x14ac:dyDescent="0.3">
      <c r="A69">
        <f>data_lastRecoveryFile!$A407-data_lastRecoveryFile!$A$347</f>
        <v>0.59999999999999964</v>
      </c>
      <c r="B69">
        <f>$C$6*data_lastRecoveryFile!$D407/$C$5</f>
        <v>-2.7565982404692084</v>
      </c>
      <c r="C69">
        <f>data_lastRecoveryFile!$G407*2*PI()/($C$4*$C$3*$C$2)</f>
        <v>-5.7553779172314528</v>
      </c>
      <c r="D69">
        <f t="shared" si="0"/>
        <v>-69.064535006777433</v>
      </c>
      <c r="E69">
        <f>F$5+(E$5-F$5)*EXP(-TableWmot21[[#This Row],[t]]/G$5)</f>
        <v>-68.002523529942493</v>
      </c>
      <c r="F69">
        <f>ABS(TableWmot21[[#This Row],[Wmot,sim]]-TableWmot21[[#This Row],[Wmot]])</f>
        <v>1.0620114768349396</v>
      </c>
      <c r="N69">
        <f>data_lastRecoveryFile!$A985-data_lastRecoveryFile!$A$925</f>
        <v>0.59999999999999964</v>
      </c>
      <c r="O69">
        <f>$C$6*data_lastRecoveryFile!$D985/$C$5</f>
        <v>-1.7917888563049853</v>
      </c>
      <c r="P69">
        <f>data_lastRecoveryFile!$G985*2*PI()/($C$4*$C$3*$C$2)</f>
        <v>-2.9888042339896432</v>
      </c>
      <c r="Q69">
        <f t="shared" si="2"/>
        <v>-35.865650807875717</v>
      </c>
      <c r="R69">
        <f>S$5+(R$5-S$5)*EXP(-TableWmot22[[#This Row],[t]]/T$5)</f>
        <v>-35.738917988503758</v>
      </c>
      <c r="S69">
        <f>ABS(TableWmot22[[#This Row],[Wmot,sim]]-TableWmot22[[#This Row],[Wmot]])</f>
        <v>0.12673281937195924</v>
      </c>
      <c r="AA69">
        <f>data_lastRecoveryFile!$A1425-data_lastRecoveryFile!$A$1365</f>
        <v>0.59999999999999964</v>
      </c>
      <c r="AB69">
        <f>$C$6*data_lastRecoveryFile!$D1425/$C$5</f>
        <v>-2.7565982404692084</v>
      </c>
      <c r="AC69">
        <f>data_lastRecoveryFile!$G1425*2*PI()/($C$4*$C$3*$C$2)</f>
        <v>-5.8959928227876359</v>
      </c>
      <c r="AD69">
        <f t="shared" si="1"/>
        <v>-70.751913873451628</v>
      </c>
      <c r="AE69">
        <f>AF$5+(AE$5-AF$5)*EXP(-TableWmot23[[#This Row],[t]]/AG$5)</f>
        <v>-69.802568618281995</v>
      </c>
      <c r="AF69">
        <f>ABS(TableWmot23[[#This Row],[Wmot,sim]]-TableWmot23[[#This Row],[Wmot]])</f>
        <v>0.9493452551696322</v>
      </c>
    </row>
    <row r="70" spans="1:32" x14ac:dyDescent="0.3">
      <c r="A70">
        <f>data_lastRecoveryFile!$A408-data_lastRecoveryFile!$A$347</f>
        <v>0.60999999999999943</v>
      </c>
      <c r="B70">
        <f>$C$6*data_lastRecoveryFile!$D408/$C$5</f>
        <v>-2.7565982404692084</v>
      </c>
      <c r="C70">
        <f>data_lastRecoveryFile!$G408*2*PI()/($C$4*$C$3*$C$2)</f>
        <v>-5.7076868482578229</v>
      </c>
      <c r="D70">
        <f t="shared" si="0"/>
        <v>-68.492242179093878</v>
      </c>
      <c r="E70">
        <f>F$5+(E$5-F$5)*EXP(-TableWmot21[[#This Row],[t]]/G$5)</f>
        <v>-68.007418523440407</v>
      </c>
      <c r="F70">
        <f>ABS(TableWmot21[[#This Row],[Wmot,sim]]-TableWmot21[[#This Row],[Wmot]])</f>
        <v>0.48482365565347152</v>
      </c>
      <c r="N70">
        <f>data_lastRecoveryFile!$A986-data_lastRecoveryFile!$A$925</f>
        <v>0.60999999999999943</v>
      </c>
      <c r="O70">
        <f>$C$6*data_lastRecoveryFile!$D986/$C$5</f>
        <v>-1.7917888563049853</v>
      </c>
      <c r="P70">
        <f>data_lastRecoveryFile!$G986*2*PI()/($C$4*$C$3*$C$2)</f>
        <v>-2.9760210607572626</v>
      </c>
      <c r="Q70">
        <f t="shared" si="2"/>
        <v>-35.712252729087155</v>
      </c>
      <c r="R70">
        <f>S$5+(R$5-S$5)*EXP(-TableWmot22[[#This Row],[t]]/T$5)</f>
        <v>-35.67108590530674</v>
      </c>
      <c r="S70">
        <f>ABS(TableWmot22[[#This Row],[Wmot,sim]]-TableWmot22[[#This Row],[Wmot]])</f>
        <v>4.1166823780415029E-2</v>
      </c>
      <c r="AA70">
        <f>data_lastRecoveryFile!$A1426-data_lastRecoveryFile!$A$1365</f>
        <v>0.60999999999999943</v>
      </c>
      <c r="AB70">
        <f>$C$6*data_lastRecoveryFile!$D1426/$C$5</f>
        <v>-2.7565982404692084</v>
      </c>
      <c r="AC70">
        <f>data_lastRecoveryFile!$G1426*2*PI()/($C$4*$C$3*$C$2)</f>
        <v>-5.9530254410377532</v>
      </c>
      <c r="AD70">
        <f t="shared" si="1"/>
        <v>-71.436305292453042</v>
      </c>
      <c r="AE70">
        <f>AF$5+(AE$5-AF$5)*EXP(-TableWmot23[[#This Row],[t]]/AG$5)</f>
        <v>-69.817804285852432</v>
      </c>
      <c r="AF70">
        <f>ABS(TableWmot23[[#This Row],[Wmot,sim]]-TableWmot23[[#This Row],[Wmot]])</f>
        <v>1.61850100660061</v>
      </c>
    </row>
    <row r="71" spans="1:32" x14ac:dyDescent="0.3">
      <c r="A71">
        <f>data_lastRecoveryFile!$A409-data_lastRecoveryFile!$A$347</f>
        <v>0.62000000000000011</v>
      </c>
      <c r="B71">
        <f>$C$6*data_lastRecoveryFile!$D409/$C$5</f>
        <v>-2.7565982404692084</v>
      </c>
      <c r="C71">
        <f>data_lastRecoveryFile!$G409*2*PI()/($C$4*$C$3*$C$2)</f>
        <v>-5.6639290645356812</v>
      </c>
      <c r="D71">
        <f t="shared" si="0"/>
        <v>-67.967148774428182</v>
      </c>
      <c r="E71">
        <f>F$5+(E$5-F$5)*EXP(-TableWmot21[[#This Row],[t]]/G$5)</f>
        <v>-68.011813213683055</v>
      </c>
      <c r="F71">
        <f>ABS(TableWmot21[[#This Row],[Wmot,sim]]-TableWmot21[[#This Row],[Wmot]])</f>
        <v>4.46644392548734E-2</v>
      </c>
      <c r="N71">
        <f>data_lastRecoveryFile!$A987-data_lastRecoveryFile!$A$925</f>
        <v>0.61999999999999922</v>
      </c>
      <c r="O71">
        <f>$C$6*data_lastRecoveryFile!$D987/$C$5</f>
        <v>-1.7917888563049853</v>
      </c>
      <c r="P71">
        <f>data_lastRecoveryFile!$G987*2*PI()/($C$4*$C$3*$C$2)</f>
        <v>-2.9597962635689901</v>
      </c>
      <c r="Q71">
        <f t="shared" si="2"/>
        <v>-35.517555162827882</v>
      </c>
      <c r="R71">
        <f>S$5+(R$5-S$5)*EXP(-TableWmot22[[#This Row],[t]]/T$5)</f>
        <v>-35.606954847957773</v>
      </c>
      <c r="S71">
        <f>ABS(TableWmot22[[#This Row],[Wmot,sim]]-TableWmot22[[#This Row],[Wmot]])</f>
        <v>8.9399685129890827E-2</v>
      </c>
      <c r="AA71">
        <f>data_lastRecoveryFile!$A1427-data_lastRecoveryFile!$A$1365</f>
        <v>0.61999999999999922</v>
      </c>
      <c r="AB71">
        <f>$C$6*data_lastRecoveryFile!$D1427/$C$5</f>
        <v>-2.7565982404692084</v>
      </c>
      <c r="AC71">
        <f>data_lastRecoveryFile!$G1427*2*PI()/($C$4*$C$3*$C$2)</f>
        <v>-5.9495838170818605</v>
      </c>
      <c r="AD71">
        <f t="shared" si="1"/>
        <v>-71.395005804982333</v>
      </c>
      <c r="AE71">
        <f>AF$5+(AE$5-AF$5)*EXP(-TableWmot23[[#This Row],[t]]/AG$5)</f>
        <v>-69.8317674768508</v>
      </c>
      <c r="AF71">
        <f>ABS(TableWmot23[[#This Row],[Wmot,sim]]-TableWmot23[[#This Row],[Wmot]])</f>
        <v>1.5632383281315327</v>
      </c>
    </row>
    <row r="72" spans="1:32" x14ac:dyDescent="0.3">
      <c r="A72">
        <f>data_lastRecoveryFile!$A410-data_lastRecoveryFile!$A$347</f>
        <v>0.62999999999999989</v>
      </c>
      <c r="B72">
        <f>$C$6*data_lastRecoveryFile!$D410/$C$5</f>
        <v>-2.7565982404692084</v>
      </c>
      <c r="C72">
        <f>data_lastRecoveryFile!$G410*2*PI()/($C$4*$C$3*$C$2)</f>
        <v>-5.6368877341841364</v>
      </c>
      <c r="D72">
        <f t="shared" si="0"/>
        <v>-67.64265281020964</v>
      </c>
      <c r="E72">
        <f>F$5+(E$5-F$5)*EXP(-TableWmot21[[#This Row],[t]]/G$5)</f>
        <v>-68.015758735232183</v>
      </c>
      <c r="F72">
        <f>ABS(TableWmot21[[#This Row],[Wmot,sim]]-TableWmot21[[#This Row],[Wmot]])</f>
        <v>0.37310592502254281</v>
      </c>
      <c r="N72">
        <f>data_lastRecoveryFile!$A988-data_lastRecoveryFile!$A$925</f>
        <v>0.62999999999999901</v>
      </c>
      <c r="O72">
        <f>$C$6*data_lastRecoveryFile!$D988/$C$5</f>
        <v>-1.7917888563049853</v>
      </c>
      <c r="P72">
        <f>data_lastRecoveryFile!$G988*2*PI()/($C$4*$C$3*$C$2)</f>
        <v>-2.9548796587942756</v>
      </c>
      <c r="Q72">
        <f t="shared" si="2"/>
        <v>-35.458555905531306</v>
      </c>
      <c r="R72">
        <f>S$5+(R$5-S$5)*EXP(-TableWmot22[[#This Row],[t]]/T$5)</f>
        <v>-35.546322882627287</v>
      </c>
      <c r="S72">
        <f>ABS(TableWmot22[[#This Row],[Wmot,sim]]-TableWmot22[[#This Row],[Wmot]])</f>
        <v>8.7766977095981247E-2</v>
      </c>
      <c r="AA72">
        <f>data_lastRecoveryFile!$A1428-data_lastRecoveryFile!$A$1365</f>
        <v>0.62999999999999901</v>
      </c>
      <c r="AB72">
        <f>$C$6*data_lastRecoveryFile!$D1428/$C$5</f>
        <v>-2.7565982404692084</v>
      </c>
      <c r="AC72">
        <f>data_lastRecoveryFile!$G1428*2*PI()/($C$4*$C$3*$C$2)</f>
        <v>-5.9933416059172719</v>
      </c>
      <c r="AD72">
        <f t="shared" si="1"/>
        <v>-71.92009927100726</v>
      </c>
      <c r="AE72">
        <f>AF$5+(AE$5-AF$5)*EXP(-TableWmot23[[#This Row],[t]]/AG$5)</f>
        <v>-69.84456446798724</v>
      </c>
      <c r="AF72">
        <f>ABS(TableWmot23[[#This Row],[Wmot,sim]]-TableWmot23[[#This Row],[Wmot]])</f>
        <v>2.0755348030200196</v>
      </c>
    </row>
    <row r="73" spans="1:32" x14ac:dyDescent="0.3">
      <c r="A73">
        <f>data_lastRecoveryFile!$A411-data_lastRecoveryFile!$A$347</f>
        <v>0.63999999999999968</v>
      </c>
      <c r="B73">
        <f>$C$6*data_lastRecoveryFile!$D411/$C$5</f>
        <v>-2.7565982404692084</v>
      </c>
      <c r="C73">
        <f>data_lastRecoveryFile!$G411*2*PI()/($C$4*$C$3*$C$2)</f>
        <v>-5.6334461102282445</v>
      </c>
      <c r="D73">
        <f t="shared" ref="D73:D136" si="3">C73*$C$3</f>
        <v>-67.60135332273893</v>
      </c>
      <c r="E73">
        <f>F$5+(E$5-F$5)*EXP(-TableWmot21[[#This Row],[t]]/G$5)</f>
        <v>-68.019300996332532</v>
      </c>
      <c r="F73">
        <f>ABS(TableWmot21[[#This Row],[Wmot,sim]]-TableWmot21[[#This Row],[Wmot]])</f>
        <v>0.41794767359360208</v>
      </c>
      <c r="N73">
        <f>data_lastRecoveryFile!$A989-data_lastRecoveryFile!$A$925</f>
        <v>0.63999999999999879</v>
      </c>
      <c r="O73">
        <f>$C$6*data_lastRecoveryFile!$D989/$C$5</f>
        <v>-1.7917888563049853</v>
      </c>
      <c r="P73">
        <f>data_lastRecoveryFile!$G989*2*PI()/($C$4*$C$3*$C$2)</f>
        <v>-2.911121873538153</v>
      </c>
      <c r="Q73">
        <f t="shared" si="2"/>
        <v>-34.933462482457834</v>
      </c>
      <c r="R73">
        <f>S$5+(R$5-S$5)*EXP(-TableWmot22[[#This Row],[t]]/T$5)</f>
        <v>-35.488999093315137</v>
      </c>
      <c r="S73">
        <f>ABS(TableWmot22[[#This Row],[Wmot,sim]]-TableWmot22[[#This Row],[Wmot]])</f>
        <v>0.55553661085730255</v>
      </c>
      <c r="AA73">
        <f>data_lastRecoveryFile!$A1429-data_lastRecoveryFile!$A$1365</f>
        <v>0.63999999999999879</v>
      </c>
      <c r="AB73">
        <f>$C$6*data_lastRecoveryFile!$D1429/$C$5</f>
        <v>-2.7565982404692084</v>
      </c>
      <c r="AC73">
        <f>data_lastRecoveryFile!$G1429*2*PI()/($C$4*$C$3*$C$2)</f>
        <v>-6.0385743684129283</v>
      </c>
      <c r="AD73">
        <f t="shared" ref="AD73:AD136" si="4">AC73*$C$3</f>
        <v>-72.462892420955143</v>
      </c>
      <c r="AE73">
        <f>AF$5+(AE$5-AF$5)*EXP(-TableWmot23[[#This Row],[t]]/AG$5)</f>
        <v>-69.856292659785609</v>
      </c>
      <c r="AF73">
        <f>ABS(TableWmot23[[#This Row],[Wmot,sim]]-TableWmot23[[#This Row],[Wmot]])</f>
        <v>2.6065997611695337</v>
      </c>
    </row>
    <row r="74" spans="1:32" x14ac:dyDescent="0.3">
      <c r="A74">
        <f>data_lastRecoveryFile!$A412-data_lastRecoveryFile!$A$347</f>
        <v>0.64999999999999947</v>
      </c>
      <c r="B74">
        <f>$C$6*data_lastRecoveryFile!$D412/$C$5</f>
        <v>-2.7565982404692084</v>
      </c>
      <c r="C74">
        <f>data_lastRecoveryFile!$G412*2*PI()/($C$4*$C$3*$C$2)</f>
        <v>-5.6452459659827054</v>
      </c>
      <c r="D74">
        <f t="shared" si="3"/>
        <v>-67.742951591792462</v>
      </c>
      <c r="E74">
        <f>F$5+(E$5-F$5)*EXP(-TableWmot21[[#This Row],[t]]/G$5)</f>
        <v>-68.022481213078748</v>
      </c>
      <c r="F74">
        <f>ABS(TableWmot21[[#This Row],[Wmot,sim]]-TableWmot21[[#This Row],[Wmot]])</f>
        <v>0.27952962128628656</v>
      </c>
      <c r="N74">
        <f>data_lastRecoveryFile!$A990-data_lastRecoveryFile!$A$925</f>
        <v>0.65000000000000036</v>
      </c>
      <c r="O74">
        <f>$C$6*data_lastRecoveryFile!$D990/$C$5</f>
        <v>-1.7917888563049853</v>
      </c>
      <c r="P74">
        <f>data_lastRecoveryFile!$G990*2*PI()/($C$4*$C$3*$C$2)</f>
        <v>-2.8683474093392385</v>
      </c>
      <c r="Q74">
        <f t="shared" ref="Q74:Q137" si="5">P74*$C$3</f>
        <v>-34.420168912070864</v>
      </c>
      <c r="R74">
        <f>S$5+(R$5-S$5)*EXP(-TableWmot22[[#This Row],[t]]/T$5)</f>
        <v>-35.43480298070039</v>
      </c>
      <c r="S74">
        <f>ABS(TableWmot22[[#This Row],[Wmot,sim]]-TableWmot22[[#This Row],[Wmot]])</f>
        <v>1.0146340686295261</v>
      </c>
      <c r="AA74">
        <f>data_lastRecoveryFile!$A1430-data_lastRecoveryFile!$A$1365</f>
        <v>0.64999999999999858</v>
      </c>
      <c r="AB74">
        <f>$C$6*data_lastRecoveryFile!$D1430/$C$5</f>
        <v>-2.7565982404692084</v>
      </c>
      <c r="AC74">
        <f>data_lastRecoveryFile!$G1430*2*PI()/($C$4*$C$3*$C$2)</f>
        <v>-6.0975736318454237</v>
      </c>
      <c r="AD74">
        <f t="shared" si="4"/>
        <v>-73.17088358214508</v>
      </c>
      <c r="AE74">
        <f>AF$5+(AE$5-AF$5)*EXP(-TableWmot23[[#This Row],[t]]/AG$5)</f>
        <v>-69.867041317918833</v>
      </c>
      <c r="AF74">
        <f>ABS(TableWmot23[[#This Row],[Wmot,sim]]-TableWmot23[[#This Row],[Wmot]])</f>
        <v>3.3038422642262475</v>
      </c>
    </row>
    <row r="75" spans="1:32" x14ac:dyDescent="0.3">
      <c r="A75">
        <f>data_lastRecoveryFile!$A413-data_lastRecoveryFile!$A$347</f>
        <v>0.66000000000000014</v>
      </c>
      <c r="B75">
        <f>$C$6*data_lastRecoveryFile!$D413/$C$5</f>
        <v>-2.7565982404692084</v>
      </c>
      <c r="C75">
        <f>data_lastRecoveryFile!$G413*2*PI()/($C$4*$C$3*$C$2)</f>
        <v>-5.6403293581400291</v>
      </c>
      <c r="D75">
        <f t="shared" si="3"/>
        <v>-67.683952297680349</v>
      </c>
      <c r="E75">
        <f>F$5+(E$5-F$5)*EXP(-TableWmot21[[#This Row],[t]]/G$5)</f>
        <v>-68.025336388986545</v>
      </c>
      <c r="F75">
        <f>ABS(TableWmot21[[#This Row],[Wmot,sim]]-TableWmot21[[#This Row],[Wmot]])</f>
        <v>0.34138409130619607</v>
      </c>
      <c r="N75">
        <f>data_lastRecoveryFile!$A991-data_lastRecoveryFile!$A$925</f>
        <v>0.66000000000000014</v>
      </c>
      <c r="O75">
        <f>$C$6*data_lastRecoveryFile!$D991/$C$5</f>
        <v>-1.7917888563049853</v>
      </c>
      <c r="P75">
        <f>data_lastRecoveryFile!$G991*2*PI()/($C$4*$C$3*$C$2)</f>
        <v>-2.8319645312451867</v>
      </c>
      <c r="Q75">
        <f t="shared" si="5"/>
        <v>-33.983574374942236</v>
      </c>
      <c r="R75">
        <f>S$5+(R$5-S$5)*EXP(-TableWmot22[[#This Row],[t]]/T$5)</f>
        <v>-35.383563893790857</v>
      </c>
      <c r="S75">
        <f>ABS(TableWmot22[[#This Row],[Wmot,sim]]-TableWmot22[[#This Row],[Wmot]])</f>
        <v>1.3999895188486207</v>
      </c>
      <c r="AA75">
        <f>data_lastRecoveryFile!$A1431-data_lastRecoveryFile!$A$1365</f>
        <v>0.65999999999999837</v>
      </c>
      <c r="AB75">
        <f>$C$6*data_lastRecoveryFile!$D1431/$C$5</f>
        <v>-2.7565982404692084</v>
      </c>
      <c r="AC75">
        <f>data_lastRecoveryFile!$G1431*2*PI()/($C$4*$C$3*$C$2)</f>
        <v>-6.1782059564911922</v>
      </c>
      <c r="AD75">
        <f t="shared" si="4"/>
        <v>-74.138471477894313</v>
      </c>
      <c r="AE75">
        <f>AF$5+(AE$5-AF$5)*EXP(-TableWmot23[[#This Row],[t]]/AG$5)</f>
        <v>-69.876892252628224</v>
      </c>
      <c r="AF75">
        <f>ABS(TableWmot23[[#This Row],[Wmot,sim]]-TableWmot23[[#This Row],[Wmot]])</f>
        <v>4.2615792252660896</v>
      </c>
    </row>
    <row r="76" spans="1:32" x14ac:dyDescent="0.3">
      <c r="A76">
        <f>data_lastRecoveryFile!$A414-data_lastRecoveryFile!$A$347</f>
        <v>0.66999999999999993</v>
      </c>
      <c r="B76">
        <f>$C$6*data_lastRecoveryFile!$D414/$C$5</f>
        <v>-2.7565982404692084</v>
      </c>
      <c r="C76">
        <f>data_lastRecoveryFile!$G414*2*PI()/($C$4*$C$3*$C$2)</f>
        <v>-5.6334461102282445</v>
      </c>
      <c r="D76">
        <f t="shared" si="3"/>
        <v>-67.60135332273893</v>
      </c>
      <c r="E76">
        <f>F$5+(E$5-F$5)*EXP(-TableWmot21[[#This Row],[t]]/G$5)</f>
        <v>-68.027899745548396</v>
      </c>
      <c r="F76">
        <f>ABS(TableWmot21[[#This Row],[Wmot,sim]]-TableWmot21[[#This Row],[Wmot]])</f>
        <v>0.42654642280946575</v>
      </c>
      <c r="N76">
        <f>data_lastRecoveryFile!$A992-data_lastRecoveryFile!$A$925</f>
        <v>0.66999999999999993</v>
      </c>
      <c r="O76">
        <f>$C$6*data_lastRecoveryFile!$D992/$C$5</f>
        <v>-1.7917888563049853</v>
      </c>
      <c r="P76">
        <f>data_lastRecoveryFile!$G992*2*PI()/($C$4*$C$3*$C$2)</f>
        <v>-2.7960733144467298</v>
      </c>
      <c r="Q76">
        <f t="shared" si="5"/>
        <v>-33.552879773360758</v>
      </c>
      <c r="R76">
        <f>S$5+(R$5-S$5)*EXP(-TableWmot22[[#This Row],[t]]/T$5)</f>
        <v>-35.335120492582618</v>
      </c>
      <c r="S76">
        <f>ABS(TableWmot22[[#This Row],[Wmot,sim]]-TableWmot22[[#This Row],[Wmot]])</f>
        <v>1.7822407192218606</v>
      </c>
      <c r="AA76">
        <f>data_lastRecoveryFile!$A1432-data_lastRecoveryFile!$A$1365</f>
        <v>0.66999999999999993</v>
      </c>
      <c r="AB76">
        <f>$C$6*data_lastRecoveryFile!$D1432/$C$5</f>
        <v>-2.7565982404692084</v>
      </c>
      <c r="AC76">
        <f>data_lastRecoveryFile!$G1432*2*PI()/($C$4*$C$3*$C$2)</f>
        <v>-6.1929557697926816</v>
      </c>
      <c r="AD76">
        <f t="shared" si="4"/>
        <v>-74.315469237512175</v>
      </c>
      <c r="AE76">
        <f>AF$5+(AE$5-AF$5)*EXP(-TableWmot23[[#This Row],[t]]/AG$5)</f>
        <v>-69.885920441398</v>
      </c>
      <c r="AF76">
        <f>ABS(TableWmot23[[#This Row],[Wmot,sim]]-TableWmot23[[#This Row],[Wmot]])</f>
        <v>4.429548796114176</v>
      </c>
    </row>
    <row r="77" spans="1:32" x14ac:dyDescent="0.3">
      <c r="A77">
        <f>data_lastRecoveryFile!$A415-data_lastRecoveryFile!$A$347</f>
        <v>0.67999999999999972</v>
      </c>
      <c r="B77">
        <f>$C$6*data_lastRecoveryFile!$D415/$C$5</f>
        <v>-2.7565982404692084</v>
      </c>
      <c r="C77">
        <f>data_lastRecoveryFile!$G415*2*PI()/($C$4*$C$3*$C$2)</f>
        <v>-5.6885120884092526</v>
      </c>
      <c r="D77">
        <f t="shared" si="3"/>
        <v>-68.262145060911024</v>
      </c>
      <c r="E77">
        <f>F$5+(E$5-F$5)*EXP(-TableWmot21[[#This Row],[t]]/G$5)</f>
        <v>-68.030201108783217</v>
      </c>
      <c r="F77">
        <f>ABS(TableWmot21[[#This Row],[Wmot,sim]]-TableWmot21[[#This Row],[Wmot]])</f>
        <v>0.23194395212780705</v>
      </c>
      <c r="N77">
        <f>data_lastRecoveryFile!$A993-data_lastRecoveryFile!$A$925</f>
        <v>0.67999999999999972</v>
      </c>
      <c r="O77">
        <f>$C$6*data_lastRecoveryFile!$D993/$C$5</f>
        <v>-1.7917888563049853</v>
      </c>
      <c r="P77">
        <f>data_lastRecoveryFile!$G993*2*PI()/($C$4*$C$3*$C$2)</f>
        <v>-2.7783735359283082</v>
      </c>
      <c r="Q77">
        <f t="shared" si="5"/>
        <v>-33.340482431139698</v>
      </c>
      <c r="R77">
        <f>S$5+(R$5-S$5)*EXP(-TableWmot22[[#This Row],[t]]/T$5)</f>
        <v>-35.289320240037796</v>
      </c>
      <c r="S77">
        <f>ABS(TableWmot22[[#This Row],[Wmot,sim]]-TableWmot22[[#This Row],[Wmot]])</f>
        <v>1.948837808898098</v>
      </c>
      <c r="AA77">
        <f>data_lastRecoveryFile!$A1433-data_lastRecoveryFile!$A$1365</f>
        <v>0.67999999999999972</v>
      </c>
      <c r="AB77">
        <f>$C$6*data_lastRecoveryFile!$D1433/$C$5</f>
        <v>-2.7565982404692084</v>
      </c>
      <c r="AC77">
        <f>data_lastRecoveryFile!$G1433*2*PI()/($C$4*$C$3*$C$2)</f>
        <v>-6.1831225592205987</v>
      </c>
      <c r="AD77">
        <f t="shared" si="4"/>
        <v>-74.197470710647181</v>
      </c>
      <c r="AE77">
        <f>AF$5+(AE$5-AF$5)*EXP(-TableWmot23[[#This Row],[t]]/AG$5)</f>
        <v>-69.894194599624313</v>
      </c>
      <c r="AF77">
        <f>ABS(TableWmot23[[#This Row],[Wmot,sim]]-TableWmot23[[#This Row],[Wmot]])</f>
        <v>4.3032761110228677</v>
      </c>
    </row>
    <row r="78" spans="1:32" x14ac:dyDescent="0.3">
      <c r="A78">
        <f>data_lastRecoveryFile!$A416-data_lastRecoveryFile!$A$347</f>
        <v>0.6899999999999995</v>
      </c>
      <c r="B78">
        <f>$C$6*data_lastRecoveryFile!$D416/$C$5</f>
        <v>-2.7565982404692084</v>
      </c>
      <c r="C78">
        <f>data_lastRecoveryFile!$G416*2*PI()/($C$4*$C$3*$C$2)</f>
        <v>-5.7937274369285934</v>
      </c>
      <c r="D78">
        <f t="shared" si="3"/>
        <v>-69.524729243143128</v>
      </c>
      <c r="E78">
        <f>F$5+(E$5-F$5)*EXP(-TableWmot21[[#This Row],[t]]/G$5)</f>
        <v>-68.032267256278033</v>
      </c>
      <c r="F78">
        <f>ABS(TableWmot21[[#This Row],[Wmot,sim]]-TableWmot21[[#This Row],[Wmot]])</f>
        <v>1.492461986865095</v>
      </c>
      <c r="N78">
        <f>data_lastRecoveryFile!$A994-data_lastRecoveryFile!$A$925</f>
        <v>0.6899999999999995</v>
      </c>
      <c r="O78">
        <f>$C$6*data_lastRecoveryFile!$D994/$C$5</f>
        <v>-1.7917888563049853</v>
      </c>
      <c r="P78">
        <f>data_lastRecoveryFile!$G994*2*PI()/($C$4*$C$3*$C$2)</f>
        <v>-2.7473989239045653</v>
      </c>
      <c r="Q78">
        <f t="shared" si="5"/>
        <v>-32.968787086854782</v>
      </c>
      <c r="R78">
        <f>S$5+(R$5-S$5)*EXP(-TableWmot22[[#This Row],[t]]/T$5)</f>
        <v>-35.246018921780802</v>
      </c>
      <c r="S78">
        <f>ABS(TableWmot22[[#This Row],[Wmot,sim]]-TableWmot22[[#This Row],[Wmot]])</f>
        <v>2.2772318349260203</v>
      </c>
      <c r="AA78">
        <f>data_lastRecoveryFile!$A1434-data_lastRecoveryFile!$A$1365</f>
        <v>0.6899999999999995</v>
      </c>
      <c r="AB78">
        <f>$C$6*data_lastRecoveryFile!$D1434/$C$5</f>
        <v>-2.7565982404692084</v>
      </c>
      <c r="AC78">
        <f>data_lastRecoveryFile!$G1434*2*PI()/($C$4*$C$3*$C$2)</f>
        <v>-6.15558957268673</v>
      </c>
      <c r="AD78">
        <f t="shared" si="4"/>
        <v>-73.867074872240764</v>
      </c>
      <c r="AE78">
        <f>AF$5+(AE$5-AF$5)*EXP(-TableWmot23[[#This Row],[t]]/AG$5)</f>
        <v>-69.901777703622272</v>
      </c>
      <c r="AF78">
        <f>ABS(TableWmot23[[#This Row],[Wmot,sim]]-TableWmot23[[#This Row],[Wmot]])</f>
        <v>3.9652971686184912</v>
      </c>
    </row>
    <row r="79" spans="1:32" x14ac:dyDescent="0.3">
      <c r="A79">
        <f>data_lastRecoveryFile!$A417-data_lastRecoveryFile!$A$347</f>
        <v>0.70000000000000018</v>
      </c>
      <c r="B79">
        <f>$C$6*data_lastRecoveryFile!$D417/$C$5</f>
        <v>-2.7565982404692084</v>
      </c>
      <c r="C79">
        <f>data_lastRecoveryFile!$G417*2*PI()/($C$4*$C$3*$C$2)</f>
        <v>-5.8984511241523396</v>
      </c>
      <c r="D79">
        <f t="shared" si="3"/>
        <v>-70.781413489828083</v>
      </c>
      <c r="E79">
        <f>F$5+(E$5-F$5)*EXP(-TableWmot21[[#This Row],[t]]/G$5)</f>
        <v>-68.034122228759458</v>
      </c>
      <c r="F79">
        <f>ABS(TableWmot21[[#This Row],[Wmot,sim]]-TableWmot21[[#This Row],[Wmot]])</f>
        <v>2.7472912610686251</v>
      </c>
      <c r="N79">
        <f>data_lastRecoveryFile!$A995-data_lastRecoveryFile!$A$925</f>
        <v>0.69999999999999929</v>
      </c>
      <c r="O79">
        <f>$C$6*data_lastRecoveryFile!$D995/$C$5</f>
        <v>-1.7917888563049853</v>
      </c>
      <c r="P79">
        <f>data_lastRecoveryFile!$G995*2*PI()/($C$4*$C$3*$C$2)</f>
        <v>-2.7144576697664067</v>
      </c>
      <c r="Q79">
        <f t="shared" si="5"/>
        <v>-32.573492037196878</v>
      </c>
      <c r="R79">
        <f>S$5+(R$5-S$5)*EXP(-TableWmot22[[#This Row],[t]]/T$5)</f>
        <v>-35.205080192000679</v>
      </c>
      <c r="S79">
        <f>ABS(TableWmot22[[#This Row],[Wmot,sim]]-TableWmot22[[#This Row],[Wmot]])</f>
        <v>2.6315881548038007</v>
      </c>
      <c r="AA79">
        <f>data_lastRecoveryFile!$A1435-data_lastRecoveryFile!$A$1365</f>
        <v>0.69999999999999929</v>
      </c>
      <c r="AB79">
        <f>$C$6*data_lastRecoveryFile!$D1435/$C$5</f>
        <v>-2.7565982404692084</v>
      </c>
      <c r="AC79">
        <f>data_lastRecoveryFile!$G1435*2*PI()/($C$4*$C$3*$C$2)</f>
        <v>-6.128548242335186</v>
      </c>
      <c r="AD79">
        <f t="shared" si="4"/>
        <v>-73.542578908022236</v>
      </c>
      <c r="AE79">
        <f>AF$5+(AE$5-AF$5)*EXP(-TableWmot23[[#This Row],[t]]/AG$5)</f>
        <v>-69.908727469951458</v>
      </c>
      <c r="AF79">
        <f>ABS(TableWmot23[[#This Row],[Wmot,sim]]-TableWmot23[[#This Row],[Wmot]])</f>
        <v>3.6338514380707778</v>
      </c>
    </row>
    <row r="80" spans="1:32" x14ac:dyDescent="0.3">
      <c r="A80">
        <f>data_lastRecoveryFile!$A418-data_lastRecoveryFile!$A$347</f>
        <v>0.71</v>
      </c>
      <c r="B80">
        <f>$C$6*data_lastRecoveryFile!$D418/$C$5</f>
        <v>-2.7565982404692084</v>
      </c>
      <c r="C80">
        <f>data_lastRecoveryFile!$G418*2*PI()/($C$4*$C$3*$C$2)</f>
        <v>-5.9918666220304884</v>
      </c>
      <c r="D80">
        <f t="shared" si="3"/>
        <v>-71.902399464365857</v>
      </c>
      <c r="E80">
        <f>F$5+(E$5-F$5)*EXP(-TableWmot21[[#This Row],[t]]/G$5)</f>
        <v>-68.035787609820318</v>
      </c>
      <c r="F80">
        <f>ABS(TableWmot21[[#This Row],[Wmot,sim]]-TableWmot21[[#This Row],[Wmot]])</f>
        <v>3.866611854545539</v>
      </c>
      <c r="N80">
        <f>data_lastRecoveryFile!$A996-data_lastRecoveryFile!$A$925</f>
        <v>0.70999999999999908</v>
      </c>
      <c r="O80">
        <f>$C$6*data_lastRecoveryFile!$D996/$C$5</f>
        <v>-1.7917888563049853</v>
      </c>
      <c r="P80">
        <f>data_lastRecoveryFile!$G996*2*PI()/($C$4*$C$3*$C$2)</f>
        <v>-2.68544969985708</v>
      </c>
      <c r="Q80">
        <f t="shared" si="5"/>
        <v>-32.225396398284957</v>
      </c>
      <c r="R80">
        <f>S$5+(R$5-S$5)*EXP(-TableWmot22[[#This Row],[t]]/T$5)</f>
        <v>-35.166375144129795</v>
      </c>
      <c r="S80">
        <f>ABS(TableWmot22[[#This Row],[Wmot,sim]]-TableWmot22[[#This Row],[Wmot]])</f>
        <v>2.9409787458448378</v>
      </c>
      <c r="AA80">
        <f>data_lastRecoveryFile!$A1436-data_lastRecoveryFile!$A$1365</f>
        <v>0.70999999999999908</v>
      </c>
      <c r="AB80">
        <f>$C$6*data_lastRecoveryFile!$D1436/$C$5</f>
        <v>-2.7565982404692084</v>
      </c>
      <c r="AC80">
        <f>data_lastRecoveryFile!$G1436*2*PI()/($C$4*$C$3*$C$2)</f>
        <v>-6.1187150317631032</v>
      </c>
      <c r="AD80">
        <f t="shared" si="4"/>
        <v>-73.424580381157242</v>
      </c>
      <c r="AE80">
        <f>AF$5+(AE$5-AF$5)*EXP(-TableWmot23[[#This Row],[t]]/AG$5)</f>
        <v>-69.915096794708631</v>
      </c>
      <c r="AF80">
        <f>ABS(TableWmot23[[#This Row],[Wmot,sim]]-TableWmot23[[#This Row],[Wmot]])</f>
        <v>3.50948358644861</v>
      </c>
    </row>
    <row r="81" spans="1:32" x14ac:dyDescent="0.3">
      <c r="A81">
        <f>data_lastRecoveryFile!$A419-data_lastRecoveryFile!$A$347</f>
        <v>0.71999999999999975</v>
      </c>
      <c r="B81">
        <f>$C$6*data_lastRecoveryFile!$D419/$C$5</f>
        <v>-2.7565982404692084</v>
      </c>
      <c r="C81">
        <f>data_lastRecoveryFile!$G419*2*PI()/($C$4*$C$3*$C$2)</f>
        <v>-6.0213662537467361</v>
      </c>
      <c r="D81">
        <f t="shared" si="3"/>
        <v>-72.25639504496084</v>
      </c>
      <c r="E81">
        <f>F$5+(E$5-F$5)*EXP(-TableWmot21[[#This Row],[t]]/G$5)</f>
        <v>-68.037282777056319</v>
      </c>
      <c r="F81">
        <f>ABS(TableWmot21[[#This Row],[Wmot,sim]]-TableWmot21[[#This Row],[Wmot]])</f>
        <v>4.2191122679045208</v>
      </c>
      <c r="N81">
        <f>data_lastRecoveryFile!$A997-data_lastRecoveryFile!$A$925</f>
        <v>0.71999999999999886</v>
      </c>
      <c r="O81">
        <f>$C$6*data_lastRecoveryFile!$D997/$C$5</f>
        <v>-1.7917888563049853</v>
      </c>
      <c r="P81">
        <f>data_lastRecoveryFile!$G997*2*PI()/($C$4*$C$3*$C$2)</f>
        <v>-2.6815164156282472</v>
      </c>
      <c r="Q81">
        <f t="shared" si="5"/>
        <v>-32.178196987538968</v>
      </c>
      <c r="R81">
        <f>S$5+(R$5-S$5)*EXP(-TableWmot22[[#This Row],[t]]/T$5)</f>
        <v>-35.129781904946896</v>
      </c>
      <c r="S81">
        <f>ABS(TableWmot22[[#This Row],[Wmot,sim]]-TableWmot22[[#This Row],[Wmot]])</f>
        <v>2.9515849174079278</v>
      </c>
      <c r="AA81">
        <f>data_lastRecoveryFile!$A1437-data_lastRecoveryFile!$A$1365</f>
        <v>0.71999999999999886</v>
      </c>
      <c r="AB81">
        <f>$C$6*data_lastRecoveryFile!$D1437/$C$5</f>
        <v>-2.7565982404692084</v>
      </c>
      <c r="AC81">
        <f>data_lastRecoveryFile!$G1437*2*PI()/($C$4*$C$3*$C$2)</f>
        <v>-6.1172400529895885</v>
      </c>
      <c r="AD81">
        <f t="shared" si="4"/>
        <v>-73.406880635875069</v>
      </c>
      <c r="AE81">
        <f>AF$5+(AE$5-AF$5)*EXP(-TableWmot23[[#This Row],[t]]/AG$5)</f>
        <v>-69.920934156130684</v>
      </c>
      <c r="AF81">
        <f>ABS(TableWmot23[[#This Row],[Wmot,sim]]-TableWmot23[[#This Row],[Wmot]])</f>
        <v>3.4859464797443849</v>
      </c>
    </row>
    <row r="82" spans="1:32" x14ac:dyDescent="0.3">
      <c r="A82">
        <f>data_lastRecoveryFile!$A420-data_lastRecoveryFile!$A$347</f>
        <v>0.72999999999999954</v>
      </c>
      <c r="B82">
        <f>$C$6*data_lastRecoveryFile!$D420/$C$5</f>
        <v>-2.7565982404692084</v>
      </c>
      <c r="C82">
        <f>data_lastRecoveryFile!$G420*2*PI()/($C$4*$C$3*$C$2)</f>
        <v>-6.019399608564358</v>
      </c>
      <c r="D82">
        <f t="shared" si="3"/>
        <v>-72.232795302772303</v>
      </c>
      <c r="E82">
        <f>F$5+(E$5-F$5)*EXP(-TableWmot21[[#This Row],[t]]/G$5)</f>
        <v>-68.038625127534615</v>
      </c>
      <c r="F82">
        <f>ABS(TableWmot21[[#This Row],[Wmot,sim]]-TableWmot21[[#This Row],[Wmot]])</f>
        <v>4.1941701752376872</v>
      </c>
      <c r="N82">
        <f>data_lastRecoveryFile!$A998-data_lastRecoveryFile!$A$925</f>
        <v>0.73000000000000043</v>
      </c>
      <c r="O82">
        <f>$C$6*data_lastRecoveryFile!$D998/$C$5</f>
        <v>-1.7917888563049853</v>
      </c>
      <c r="P82">
        <f>data_lastRecoveryFile!$G998*2*PI()/($C$4*$C$3*$C$2)</f>
        <v>-2.7036411386484427</v>
      </c>
      <c r="Q82">
        <f t="shared" si="5"/>
        <v>-32.44369366378131</v>
      </c>
      <c r="R82">
        <f>S$5+(R$5-S$5)*EXP(-TableWmot22[[#This Row],[t]]/T$5)</f>
        <v>-35.095185250826653</v>
      </c>
      <c r="S82">
        <f>ABS(TableWmot22[[#This Row],[Wmot,sim]]-TableWmot22[[#This Row],[Wmot]])</f>
        <v>2.6514915870453422</v>
      </c>
      <c r="AA82">
        <f>data_lastRecoveryFile!$A1438-data_lastRecoveryFile!$A$1365</f>
        <v>0.72999999999999865</v>
      </c>
      <c r="AB82">
        <f>$C$6*data_lastRecoveryFile!$D1438/$C$5</f>
        <v>-2.7565982404692084</v>
      </c>
      <c r="AC82">
        <f>data_lastRecoveryFile!$G1438*2*PI()/($C$4*$C$3*$C$2)</f>
        <v>-6.1196983543542922</v>
      </c>
      <c r="AD82">
        <f t="shared" si="4"/>
        <v>-73.43638025225151</v>
      </c>
      <c r="AE82">
        <f>AF$5+(AE$5-AF$5)*EXP(-TableWmot23[[#This Row],[t]]/AG$5)</f>
        <v>-69.926283983572503</v>
      </c>
      <c r="AF82">
        <f>ABS(TableWmot23[[#This Row],[Wmot,sim]]-TableWmot23[[#This Row],[Wmot]])</f>
        <v>3.5100962686790069</v>
      </c>
    </row>
    <row r="83" spans="1:32" x14ac:dyDescent="0.3">
      <c r="A83">
        <f>data_lastRecoveryFile!$A421-data_lastRecoveryFile!$A$347</f>
        <v>0.74000000000000021</v>
      </c>
      <c r="B83">
        <f>$C$6*data_lastRecoveryFile!$D421/$C$5</f>
        <v>-2.7565982404692084</v>
      </c>
      <c r="C83">
        <f>data_lastRecoveryFile!$G421*2*PI()/($C$4*$C$3*$C$2)</f>
        <v>-6.0361160670482255</v>
      </c>
      <c r="D83">
        <f t="shared" si="3"/>
        <v>-72.433392804578702</v>
      </c>
      <c r="E83">
        <f>F$5+(E$5-F$5)*EXP(-TableWmot21[[#This Row],[t]]/G$5)</f>
        <v>-68.039830280217998</v>
      </c>
      <c r="F83">
        <f>ABS(TableWmot21[[#This Row],[Wmot,sim]]-TableWmot21[[#This Row],[Wmot]])</f>
        <v>4.3935625243607035</v>
      </c>
      <c r="N83">
        <f>data_lastRecoveryFile!$A999-data_lastRecoveryFile!$A$925</f>
        <v>0.74000000000000021</v>
      </c>
      <c r="O83">
        <f>$C$6*data_lastRecoveryFile!$D999/$C$5</f>
        <v>-1.7917888563049853</v>
      </c>
      <c r="P83">
        <f>data_lastRecoveryFile!$G999*2*PI()/($C$4*$C$3*$C$2)</f>
        <v>-2.7213409171668643</v>
      </c>
      <c r="Q83">
        <f t="shared" si="5"/>
        <v>-32.65609100600237</v>
      </c>
      <c r="R83">
        <f>S$5+(R$5-S$5)*EXP(-TableWmot22[[#This Row],[t]]/T$5)</f>
        <v>-35.06247624492714</v>
      </c>
      <c r="S83">
        <f>ABS(TableWmot22[[#This Row],[Wmot,sim]]-TableWmot22[[#This Row],[Wmot]])</f>
        <v>2.40638523892477</v>
      </c>
      <c r="AA83">
        <f>data_lastRecoveryFile!$A1439-data_lastRecoveryFile!$A$1365</f>
        <v>0.73999999999999844</v>
      </c>
      <c r="AB83">
        <f>$C$6*data_lastRecoveryFile!$D1439/$C$5</f>
        <v>-2.7565982404692084</v>
      </c>
      <c r="AC83">
        <f>data_lastRecoveryFile!$G1439*2*PI()/($C$4*$C$3*$C$2)</f>
        <v>-6.1118317889645883</v>
      </c>
      <c r="AD83">
        <f t="shared" si="4"/>
        <v>-73.341981467575067</v>
      </c>
      <c r="AE83">
        <f>AF$5+(AE$5-AF$5)*EXP(-TableWmot23[[#This Row],[t]]/AG$5)</f>
        <v>-69.931186995667815</v>
      </c>
      <c r="AF83">
        <f>ABS(TableWmot23[[#This Row],[Wmot,sim]]-TableWmot23[[#This Row],[Wmot]])</f>
        <v>3.410794471907252</v>
      </c>
    </row>
    <row r="84" spans="1:32" x14ac:dyDescent="0.3">
      <c r="A84">
        <f>data_lastRecoveryFile!$A422-data_lastRecoveryFile!$A$347</f>
        <v>0.75</v>
      </c>
      <c r="B84">
        <f>$C$6*data_lastRecoveryFile!$D422/$C$5</f>
        <v>-2.7565982404692084</v>
      </c>
      <c r="C84">
        <f>data_lastRecoveryFile!$G422*2*PI()/($C$4*$C$3*$C$2)</f>
        <v>-6.0361160670482255</v>
      </c>
      <c r="D84">
        <f t="shared" si="3"/>
        <v>-72.433392804578702</v>
      </c>
      <c r="E84">
        <f>F$5+(E$5-F$5)*EXP(-TableWmot21[[#This Row],[t]]/G$5)</f>
        <v>-68.040912257699858</v>
      </c>
      <c r="F84">
        <f>ABS(TableWmot21[[#This Row],[Wmot,sim]]-TableWmot21[[#This Row],[Wmot]])</f>
        <v>4.3924805468788435</v>
      </c>
      <c r="N84">
        <f>data_lastRecoveryFile!$A1000-data_lastRecoveryFile!$A$925</f>
        <v>0.75</v>
      </c>
      <c r="O84">
        <f>$C$6*data_lastRecoveryFile!$D1000/$C$5</f>
        <v>-1.7917888563049853</v>
      </c>
      <c r="P84">
        <f>data_lastRecoveryFile!$G1000*2*PI()/($C$4*$C$3*$C$2)</f>
        <v>-2.7429739794027919</v>
      </c>
      <c r="Q84">
        <f t="shared" si="5"/>
        <v>-32.915687752833506</v>
      </c>
      <c r="R84">
        <f>S$5+(R$5-S$5)*EXP(-TableWmot22[[#This Row],[t]]/T$5)</f>
        <v>-35.031551894172985</v>
      </c>
      <c r="S84">
        <f>ABS(TableWmot22[[#This Row],[Wmot,sim]]-TableWmot22[[#This Row],[Wmot]])</f>
        <v>2.115864141339479</v>
      </c>
      <c r="AA84">
        <f>data_lastRecoveryFile!$A1440-data_lastRecoveryFile!$A$1365</f>
        <v>0.75</v>
      </c>
      <c r="AB84">
        <f>$C$6*data_lastRecoveryFile!$D1440/$C$5</f>
        <v>-2.7565982404692084</v>
      </c>
      <c r="AC84">
        <f>data_lastRecoveryFile!$G1440*2*PI()/($C$4*$C$3*$C$2)</f>
        <v>-6.1098651437822102</v>
      </c>
      <c r="AD84">
        <f t="shared" si="4"/>
        <v>-73.31838172538653</v>
      </c>
      <c r="AE84">
        <f>AF$5+(AE$5-AF$5)*EXP(-TableWmot23[[#This Row],[t]]/AG$5)</f>
        <v>-69.935680510247195</v>
      </c>
      <c r="AF84">
        <f>ABS(TableWmot23[[#This Row],[Wmot,sim]]-TableWmot23[[#This Row],[Wmot]])</f>
        <v>3.3827012151393347</v>
      </c>
    </row>
    <row r="85" spans="1:32" x14ac:dyDescent="0.3">
      <c r="A85">
        <f>data_lastRecoveryFile!$A423-data_lastRecoveryFile!$A$347</f>
        <v>0.75999999999999979</v>
      </c>
      <c r="B85">
        <f>$C$6*data_lastRecoveryFile!$D423/$C$5</f>
        <v>-2.7565982404692084</v>
      </c>
      <c r="C85">
        <f>data_lastRecoveryFile!$G423*2*PI()/($C$4*$C$3*$C$2)</f>
        <v>-6.0184162910864387</v>
      </c>
      <c r="D85">
        <f t="shared" si="3"/>
        <v>-72.220995493037265</v>
      </c>
      <c r="E85">
        <f>F$5+(E$5-F$5)*EXP(-TableWmot21[[#This Row],[t]]/G$5)</f>
        <v>-68.041883649364493</v>
      </c>
      <c r="F85">
        <f>ABS(TableWmot21[[#This Row],[Wmot,sim]]-TableWmot21[[#This Row],[Wmot]])</f>
        <v>4.1791118436727714</v>
      </c>
      <c r="N85">
        <f>data_lastRecoveryFile!$A1001-data_lastRecoveryFile!$A$925</f>
        <v>0.75999999999999979</v>
      </c>
      <c r="O85">
        <f>$C$6*data_lastRecoveryFile!$D1001/$C$5</f>
        <v>-1.7917888563049853</v>
      </c>
      <c r="P85">
        <f>data_lastRecoveryFile!$G1001*2*PI()/($C$4*$C$3*$C$2)</f>
        <v>-2.7562488129081126</v>
      </c>
      <c r="Q85">
        <f t="shared" si="5"/>
        <v>-33.074985754897355</v>
      </c>
      <c r="R85">
        <f>S$5+(R$5-S$5)*EXP(-TableWmot22[[#This Row],[t]]/T$5)</f>
        <v>-35.002314824954077</v>
      </c>
      <c r="S85">
        <f>ABS(TableWmot22[[#This Row],[Wmot,sim]]-TableWmot22[[#This Row],[Wmot]])</f>
        <v>1.9273290700567216</v>
      </c>
      <c r="AA85">
        <f>data_lastRecoveryFile!$A1441-data_lastRecoveryFile!$A$1365</f>
        <v>0.75999999999999979</v>
      </c>
      <c r="AB85">
        <f>$C$6*data_lastRecoveryFile!$D1441/$C$5</f>
        <v>-2.7565982404692084</v>
      </c>
      <c r="AC85">
        <f>data_lastRecoveryFile!$G1441*2*PI()/($C$4*$C$3*$C$2)</f>
        <v>-6.0626657361041758</v>
      </c>
      <c r="AD85">
        <f t="shared" si="4"/>
        <v>-72.75198883325011</v>
      </c>
      <c r="AE85">
        <f>AF$5+(AE$5-AF$5)*EXP(-TableWmot23[[#This Row],[t]]/AG$5)</f>
        <v>-69.939798728371585</v>
      </c>
      <c r="AF85">
        <f>ABS(TableWmot23[[#This Row],[Wmot,sim]]-TableWmot23[[#This Row],[Wmot]])</f>
        <v>2.8121901048785247</v>
      </c>
    </row>
    <row r="86" spans="1:32" x14ac:dyDescent="0.3">
      <c r="A86">
        <f>data_lastRecoveryFile!$A424-data_lastRecoveryFile!$A$347</f>
        <v>0.76999999999999957</v>
      </c>
      <c r="B86">
        <f>$C$6*data_lastRecoveryFile!$D424/$C$5</f>
        <v>-2.7565982404692084</v>
      </c>
      <c r="C86">
        <f>data_lastRecoveryFile!$G424*2*PI()/($C$4*$C$3*$C$2)</f>
        <v>-5.9894083206657855</v>
      </c>
      <c r="D86">
        <f t="shared" si="3"/>
        <v>-71.87289984798943</v>
      </c>
      <c r="E86">
        <f>F$5+(E$5-F$5)*EXP(-TableWmot21[[#This Row],[t]]/G$5)</f>
        <v>-68.042755757871305</v>
      </c>
      <c r="F86">
        <f>ABS(TableWmot21[[#This Row],[Wmot,sim]]-TableWmot21[[#This Row],[Wmot]])</f>
        <v>3.8301440901181252</v>
      </c>
      <c r="N86">
        <f>data_lastRecoveryFile!$A1002-data_lastRecoveryFile!$A$925</f>
        <v>0.76999999999999957</v>
      </c>
      <c r="O86">
        <f>$C$6*data_lastRecoveryFile!$D1002/$C$5</f>
        <v>-1.7917888563049853</v>
      </c>
      <c r="P86">
        <f>data_lastRecoveryFile!$G1002*2*PI()/($C$4*$C$3*$C$2)</f>
        <v>-2.7513322081333986</v>
      </c>
      <c r="Q86">
        <f t="shared" si="5"/>
        <v>-33.015986497600785</v>
      </c>
      <c r="R86">
        <f>S$5+(R$5-S$5)*EXP(-TableWmot22[[#This Row],[t]]/T$5)</f>
        <v>-34.974672976518612</v>
      </c>
      <c r="S86">
        <f>ABS(TableWmot22[[#This Row],[Wmot,sim]]-TableWmot22[[#This Row],[Wmot]])</f>
        <v>1.9586864789178264</v>
      </c>
      <c r="AA86">
        <f>data_lastRecoveryFile!$A1442-data_lastRecoveryFile!$A$1365</f>
        <v>0.76999999999999957</v>
      </c>
      <c r="AB86">
        <f>$C$6*data_lastRecoveryFile!$D1442/$C$5</f>
        <v>-2.7565982404692084</v>
      </c>
      <c r="AC86">
        <f>data_lastRecoveryFile!$G1442*2*PI()/($C$4*$C$3*$C$2)</f>
        <v>-6.0002248487157877</v>
      </c>
      <c r="AD86">
        <f t="shared" si="4"/>
        <v>-72.002698184589448</v>
      </c>
      <c r="AE86">
        <f>AF$5+(AE$5-AF$5)*EXP(-TableWmot23[[#This Row],[t]]/AG$5)</f>
        <v>-69.94357299464366</v>
      </c>
      <c r="AF86">
        <f>ABS(TableWmot23[[#This Row],[Wmot,sim]]-TableWmot23[[#This Row],[Wmot]])</f>
        <v>2.0591251899457887</v>
      </c>
    </row>
    <row r="87" spans="1:32" x14ac:dyDescent="0.3">
      <c r="A87">
        <f>data_lastRecoveryFile!$A425-data_lastRecoveryFile!$A$347</f>
        <v>0.78000000000000025</v>
      </c>
      <c r="B87">
        <f>$C$6*data_lastRecoveryFile!$D425/$C$5</f>
        <v>-2.7565982404692084</v>
      </c>
      <c r="C87">
        <f>data_lastRecoveryFile!$G425*2*PI()/($C$4*$C$3*$C$2)</f>
        <v>-5.966300275565728</v>
      </c>
      <c r="D87">
        <f t="shared" si="3"/>
        <v>-71.595603306788732</v>
      </c>
      <c r="E87">
        <f>F$5+(E$5-F$5)*EXP(-TableWmot21[[#This Row],[t]]/G$5)</f>
        <v>-68.043538730667308</v>
      </c>
      <c r="F87">
        <f>ABS(TableWmot21[[#This Row],[Wmot,sim]]-TableWmot21[[#This Row],[Wmot]])</f>
        <v>3.552064576121424</v>
      </c>
      <c r="N87">
        <f>data_lastRecoveryFile!$A1003-data_lastRecoveryFile!$A$925</f>
        <v>0.77999999999999936</v>
      </c>
      <c r="O87">
        <f>$C$6*data_lastRecoveryFile!$D1003/$C$5</f>
        <v>-1.7917888563049853</v>
      </c>
      <c r="P87">
        <f>data_lastRecoveryFile!$G1003*2*PI()/($C$4*$C$3*$C$2)</f>
        <v>-2.7513322081333986</v>
      </c>
      <c r="Q87">
        <f t="shared" si="5"/>
        <v>-33.015986497600785</v>
      </c>
      <c r="R87">
        <f>S$5+(R$5-S$5)*EXP(-TableWmot22[[#This Row],[t]]/T$5)</f>
        <v>-34.948539311095168</v>
      </c>
      <c r="S87">
        <f>ABS(TableWmot22[[#This Row],[Wmot,sim]]-TableWmot22[[#This Row],[Wmot]])</f>
        <v>1.9325528134943823</v>
      </c>
      <c r="AA87">
        <f>data_lastRecoveryFile!$A1443-data_lastRecoveryFile!$A$1365</f>
        <v>0.77999999999999936</v>
      </c>
      <c r="AB87">
        <f>$C$6*data_lastRecoveryFile!$D1443/$C$5</f>
        <v>-2.7565982404692084</v>
      </c>
      <c r="AC87">
        <f>data_lastRecoveryFile!$G1443*2*PI()/($C$4*$C$3*$C$2)</f>
        <v>-5.9264757770950736</v>
      </c>
      <c r="AD87">
        <f t="shared" si="4"/>
        <v>-71.117709325140879</v>
      </c>
      <c r="AE87">
        <f>AF$5+(AE$5-AF$5)*EXP(-TableWmot23[[#This Row],[t]]/AG$5)</f>
        <v>-69.947032035778022</v>
      </c>
      <c r="AF87">
        <f>ABS(TableWmot23[[#This Row],[Wmot,sim]]-TableWmot23[[#This Row],[Wmot]])</f>
        <v>1.1706772893628568</v>
      </c>
    </row>
    <row r="88" spans="1:32" x14ac:dyDescent="0.3">
      <c r="A88">
        <f>data_lastRecoveryFile!$A426-data_lastRecoveryFile!$A$347</f>
        <v>0.79</v>
      </c>
      <c r="B88">
        <f>$C$6*data_lastRecoveryFile!$D426/$C$5</f>
        <v>-2.7565982404692084</v>
      </c>
      <c r="C88">
        <f>data_lastRecoveryFile!$G426*2*PI()/($C$4*$C$3*$C$2)</f>
        <v>-5.971708539590729</v>
      </c>
      <c r="D88">
        <f t="shared" si="3"/>
        <v>-71.660502475088748</v>
      </c>
      <c r="E88">
        <f>F$5+(E$5-F$5)*EXP(-TableWmot21[[#This Row],[t]]/G$5)</f>
        <v>-68.044241678058</v>
      </c>
      <c r="F88">
        <f>ABS(TableWmot21[[#This Row],[Wmot,sim]]-TableWmot21[[#This Row],[Wmot]])</f>
        <v>3.6162607970307477</v>
      </c>
      <c r="N88">
        <f>data_lastRecoveryFile!$A1004-data_lastRecoveryFile!$A$925</f>
        <v>0.78999999999999915</v>
      </c>
      <c r="O88">
        <f>$C$6*data_lastRecoveryFile!$D1004/$C$5</f>
        <v>-1.7917888563049853</v>
      </c>
      <c r="P88">
        <f>data_lastRecoveryFile!$G1004*2*PI()/($C$4*$C$3*$C$2)</f>
        <v>-2.7542821713050234</v>
      </c>
      <c r="Q88">
        <f t="shared" si="5"/>
        <v>-33.051386055660281</v>
      </c>
      <c r="R88">
        <f>S$5+(R$5-S$5)*EXP(-TableWmot22[[#This Row],[t]]/T$5)</f>
        <v>-34.923831539830914</v>
      </c>
      <c r="S88">
        <f>ABS(TableWmot22[[#This Row],[Wmot,sim]]-TableWmot22[[#This Row],[Wmot]])</f>
        <v>1.8724454841706333</v>
      </c>
      <c r="AA88">
        <f>data_lastRecoveryFile!$A1444-data_lastRecoveryFile!$A$1365</f>
        <v>0.78999999999999915</v>
      </c>
      <c r="AB88">
        <f>$C$6*data_lastRecoveryFile!$D1444/$C$5</f>
        <v>-2.7565982404692084</v>
      </c>
      <c r="AC88">
        <f>data_lastRecoveryFile!$G1444*2*PI()/($C$4*$C$3*$C$2)</f>
        <v>-5.8492850764051969</v>
      </c>
      <c r="AD88">
        <f t="shared" si="4"/>
        <v>-70.19142091686237</v>
      </c>
      <c r="AE88">
        <f>AF$5+(AE$5-AF$5)*EXP(-TableWmot23[[#This Row],[t]]/AG$5)</f>
        <v>-69.950202179246119</v>
      </c>
      <c r="AF88">
        <f>ABS(TableWmot23[[#This Row],[Wmot,sim]]-TableWmot23[[#This Row],[Wmot]])</f>
        <v>0.24121873761625068</v>
      </c>
    </row>
    <row r="89" spans="1:32" x14ac:dyDescent="0.3">
      <c r="A89">
        <f>data_lastRecoveryFile!$A427-data_lastRecoveryFile!$A$347</f>
        <v>0.79999999999999982</v>
      </c>
      <c r="B89">
        <f>$C$6*data_lastRecoveryFile!$D427/$C$5</f>
        <v>-2.7565982404692084</v>
      </c>
      <c r="C89">
        <f>data_lastRecoveryFile!$G427*2*PI()/($C$4*$C$3*$C$2)</f>
        <v>-5.9805584326848926</v>
      </c>
      <c r="D89">
        <f t="shared" si="3"/>
        <v>-71.766701192218704</v>
      </c>
      <c r="E89">
        <f>F$5+(E$5-F$5)*EXP(-TableWmot21[[#This Row],[t]]/G$5)</f>
        <v>-68.044872779210706</v>
      </c>
      <c r="F89">
        <f>ABS(TableWmot21[[#This Row],[Wmot,sim]]-TableWmot21[[#This Row],[Wmot]])</f>
        <v>3.7218284130079979</v>
      </c>
      <c r="N89">
        <f>data_lastRecoveryFile!$A1005-data_lastRecoveryFile!$A$925</f>
        <v>0.79999999999999893</v>
      </c>
      <c r="O89">
        <f>$C$6*data_lastRecoveryFile!$D1005/$C$5</f>
        <v>-1.7917888563049853</v>
      </c>
      <c r="P89">
        <f>data_lastRecoveryFile!$G1005*2*PI()/($C$4*$C$3*$C$2)</f>
        <v>-2.7582154550225293</v>
      </c>
      <c r="Q89">
        <f t="shared" si="5"/>
        <v>-33.09858546027035</v>
      </c>
      <c r="R89">
        <f>S$5+(R$5-S$5)*EXP(-TableWmot22[[#This Row],[t]]/T$5)</f>
        <v>-34.900471863683116</v>
      </c>
      <c r="S89">
        <f>ABS(TableWmot22[[#This Row],[Wmot,sim]]-TableWmot22[[#This Row],[Wmot]])</f>
        <v>1.801886403412766</v>
      </c>
      <c r="AA89">
        <f>data_lastRecoveryFile!$A1445-data_lastRecoveryFile!$A$1365</f>
        <v>0.79999999999999893</v>
      </c>
      <c r="AB89">
        <f>$C$6*data_lastRecoveryFile!$D1445/$C$5</f>
        <v>-2.7565982404692084</v>
      </c>
      <c r="AC89">
        <f>data_lastRecoveryFile!$G1445*2*PI()/($C$4*$C$3*$C$2)</f>
        <v>-5.8994344467435278</v>
      </c>
      <c r="AD89">
        <f t="shared" si="4"/>
        <v>-70.793213360922337</v>
      </c>
      <c r="AE89">
        <f>AF$5+(AE$5-AF$5)*EXP(-TableWmot23[[#This Row],[t]]/AG$5)</f>
        <v>-69.953107553659962</v>
      </c>
      <c r="AF89">
        <f>ABS(TableWmot23[[#This Row],[Wmot,sim]]-TableWmot23[[#This Row],[Wmot]])</f>
        <v>0.84010580726237549</v>
      </c>
    </row>
    <row r="90" spans="1:32" x14ac:dyDescent="0.3">
      <c r="A90">
        <f>data_lastRecoveryFile!$A428-data_lastRecoveryFile!$A$347</f>
        <v>0.80999999999999961</v>
      </c>
      <c r="B90">
        <f>$C$6*data_lastRecoveryFile!$D428/$C$5</f>
        <v>-2.7565982404692084</v>
      </c>
      <c r="C90">
        <f>data_lastRecoveryFile!$G428*2*PI()/($C$4*$C$3*$C$2)</f>
        <v>-5.9210675079568018</v>
      </c>
      <c r="D90">
        <f t="shared" si="3"/>
        <v>-71.052810095481618</v>
      </c>
      <c r="E90">
        <f>F$5+(E$5-F$5)*EXP(-TableWmot21[[#This Row],[t]]/G$5)</f>
        <v>-68.045439377323461</v>
      </c>
      <c r="F90">
        <f>ABS(TableWmot21[[#This Row],[Wmot,sim]]-TableWmot21[[#This Row],[Wmot]])</f>
        <v>3.0073707181581568</v>
      </c>
      <c r="N90">
        <f>data_lastRecoveryFile!$A1006-data_lastRecoveryFile!$A$925</f>
        <v>0.80999999999999872</v>
      </c>
      <c r="O90">
        <f>$C$6*data_lastRecoveryFile!$D1006/$C$5</f>
        <v>-1.7917888563049853</v>
      </c>
      <c r="P90">
        <f>data_lastRecoveryFile!$G1006*2*PI()/($C$4*$C$3*$C$2)</f>
        <v>-2.7778818756553676</v>
      </c>
      <c r="Q90">
        <f t="shared" si="5"/>
        <v>-33.334582507864411</v>
      </c>
      <c r="R90">
        <f>S$5+(R$5-S$5)*EXP(-TableWmot22[[#This Row],[t]]/T$5)</f>
        <v>-34.878386728447971</v>
      </c>
      <c r="S90">
        <f>ABS(TableWmot22[[#This Row],[Wmot,sim]]-TableWmot22[[#This Row],[Wmot]])</f>
        <v>1.54380422058356</v>
      </c>
      <c r="AA90">
        <f>data_lastRecoveryFile!$A1446-data_lastRecoveryFile!$A$1365</f>
        <v>0.80999999999999872</v>
      </c>
      <c r="AB90">
        <f>$C$6*data_lastRecoveryFile!$D1446/$C$5</f>
        <v>-2.7565982404692084</v>
      </c>
      <c r="AC90">
        <f>data_lastRecoveryFile!$G1446*2*PI()/($C$4*$C$3*$C$2)</f>
        <v>-5.9731835234775126</v>
      </c>
      <c r="AD90">
        <f t="shared" si="4"/>
        <v>-71.678202281730151</v>
      </c>
      <c r="AE90">
        <f>AF$5+(AE$5-AF$5)*EXP(-TableWmot23[[#This Row],[t]]/AG$5)</f>
        <v>-69.955770272420054</v>
      </c>
      <c r="AF90">
        <f>ABS(TableWmot23[[#This Row],[Wmot,sim]]-TableWmot23[[#This Row],[Wmot]])</f>
        <v>1.7224320093100971</v>
      </c>
    </row>
    <row r="91" spans="1:32" x14ac:dyDescent="0.3">
      <c r="A91">
        <f>data_lastRecoveryFile!$A429-data_lastRecoveryFile!$A$347</f>
        <v>0.8199999999999994</v>
      </c>
      <c r="B91">
        <f>$C$6*data_lastRecoveryFile!$D429/$C$5</f>
        <v>-2.7565982404692084</v>
      </c>
      <c r="C91">
        <f>data_lastRecoveryFile!$G429*2*PI()/($C$4*$C$3*$C$2)</f>
        <v>-5.7991357009535944</v>
      </c>
      <c r="D91">
        <f t="shared" si="3"/>
        <v>-69.58962841144313</v>
      </c>
      <c r="E91">
        <f>F$5+(E$5-F$5)*EXP(-TableWmot21[[#This Row],[t]]/G$5)</f>
        <v>-68.045948065067122</v>
      </c>
      <c r="F91">
        <f>ABS(TableWmot21[[#This Row],[Wmot,sim]]-TableWmot21[[#This Row],[Wmot]])</f>
        <v>1.5436803463760072</v>
      </c>
      <c r="N91">
        <f>data_lastRecoveryFile!$A1007-data_lastRecoveryFile!$A$925</f>
        <v>0.82000000000000028</v>
      </c>
      <c r="O91">
        <f>$C$6*data_lastRecoveryFile!$D1007/$C$5</f>
        <v>-1.7917888563049853</v>
      </c>
      <c r="P91">
        <f>data_lastRecoveryFile!$G1007*2*PI()/($C$4*$C$3*$C$2)</f>
        <v>-2.8103314690092591</v>
      </c>
      <c r="Q91">
        <f t="shared" si="5"/>
        <v>-33.723977628111108</v>
      </c>
      <c r="R91">
        <f>S$5+(R$5-S$5)*EXP(-TableWmot22[[#This Row],[t]]/T$5)</f>
        <v>-34.857506593155478</v>
      </c>
      <c r="S91">
        <f>ABS(TableWmot22[[#This Row],[Wmot,sim]]-TableWmot22[[#This Row],[Wmot]])</f>
        <v>1.1335289650443698</v>
      </c>
      <c r="AA91">
        <f>data_lastRecoveryFile!$A1447-data_lastRecoveryFile!$A$1365</f>
        <v>0.81999999999999851</v>
      </c>
      <c r="AB91">
        <f>$C$6*data_lastRecoveryFile!$D1447/$C$5</f>
        <v>-2.7565982404692084</v>
      </c>
      <c r="AC91">
        <f>data_lastRecoveryFile!$G1447*2*PI()/($C$4*$C$3*$C$2)</f>
        <v>-6.0405410135953064</v>
      </c>
      <c r="AD91">
        <f t="shared" si="4"/>
        <v>-72.48649216314368</v>
      </c>
      <c r="AE91">
        <f>AF$5+(AE$5-AF$5)*EXP(-TableWmot23[[#This Row],[t]]/AG$5)</f>
        <v>-69.95821060202492</v>
      </c>
      <c r="AF91">
        <f>ABS(TableWmot23[[#This Row],[Wmot,sim]]-TableWmot23[[#This Row],[Wmot]])</f>
        <v>2.5282815611187601</v>
      </c>
    </row>
    <row r="92" spans="1:32" x14ac:dyDescent="0.3">
      <c r="A92">
        <f>data_lastRecoveryFile!$A430-data_lastRecoveryFile!$A$347</f>
        <v>0.83000000000000007</v>
      </c>
      <c r="B92">
        <f>$C$6*data_lastRecoveryFile!$D430/$C$5</f>
        <v>-2.7565982404692084</v>
      </c>
      <c r="C92">
        <f>data_lastRecoveryFile!$G430*2*PI()/($C$4*$C$3*$C$2)</f>
        <v>-5.6708123124474668</v>
      </c>
      <c r="D92">
        <f t="shared" si="3"/>
        <v>-68.049747749369601</v>
      </c>
      <c r="E92">
        <f>F$5+(E$5-F$5)*EXP(-TableWmot21[[#This Row],[t]]/G$5)</f>
        <v>-68.046404761294511</v>
      </c>
      <c r="F92">
        <f>ABS(TableWmot21[[#This Row],[Wmot,sim]]-TableWmot21[[#This Row],[Wmot]])</f>
        <v>3.3429880750901475E-3</v>
      </c>
      <c r="N92">
        <f>data_lastRecoveryFile!$A1008-data_lastRecoveryFile!$A$925</f>
        <v>0.83000000000000007</v>
      </c>
      <c r="O92">
        <f>$C$6*data_lastRecoveryFile!$D1008/$C$5</f>
        <v>-1.7917888563049853</v>
      </c>
      <c r="P92">
        <f>data_lastRecoveryFile!$G1008*2*PI()/($C$4*$C$3*$C$2)</f>
        <v>-2.8393394389185853</v>
      </c>
      <c r="Q92">
        <f t="shared" si="5"/>
        <v>-34.072073267023022</v>
      </c>
      <c r="R92">
        <f>S$5+(R$5-S$5)*EXP(-TableWmot22[[#This Row],[t]]/T$5)</f>
        <v>-34.837765711101085</v>
      </c>
      <c r="S92">
        <f>ABS(TableWmot22[[#This Row],[Wmot,sim]]-TableWmot22[[#This Row],[Wmot]])</f>
        <v>0.76569244407806281</v>
      </c>
      <c r="AA92">
        <f>data_lastRecoveryFile!$A1448-data_lastRecoveryFile!$A$1365</f>
        <v>0.83000000000000007</v>
      </c>
      <c r="AB92">
        <f>$C$6*data_lastRecoveryFile!$D1448/$C$5</f>
        <v>-2.7565982404692084</v>
      </c>
      <c r="AC92">
        <f>data_lastRecoveryFile!$G1448*2*PI()/($C$4*$C$3*$C$2)</f>
        <v>-6.0877404212733417</v>
      </c>
      <c r="AD92">
        <f t="shared" si="4"/>
        <v>-73.0528850552801</v>
      </c>
      <c r="AE92">
        <f>AF$5+(AE$5-AF$5)*EXP(-TableWmot23[[#This Row],[t]]/AG$5)</f>
        <v>-69.960447116323635</v>
      </c>
      <c r="AF92">
        <f>ABS(TableWmot23[[#This Row],[Wmot,sim]]-TableWmot23[[#This Row],[Wmot]])</f>
        <v>3.0924379389564649</v>
      </c>
    </row>
    <row r="93" spans="1:32" x14ac:dyDescent="0.3">
      <c r="A93">
        <f>data_lastRecoveryFile!$A431-data_lastRecoveryFile!$A$347</f>
        <v>0.83999999999999986</v>
      </c>
      <c r="B93">
        <f>$C$6*data_lastRecoveryFile!$D431/$C$5</f>
        <v>-2.7565982404692084</v>
      </c>
      <c r="C93">
        <f>data_lastRecoveryFile!$G431*2*PI()/($C$4*$C$3*$C$2)</f>
        <v>-5.5518304681045567</v>
      </c>
      <c r="D93">
        <f t="shared" si="3"/>
        <v>-66.621965617254688</v>
      </c>
      <c r="E93">
        <f>F$5+(E$5-F$5)*EXP(-TableWmot21[[#This Row],[t]]/G$5)</f>
        <v>-68.046814779909496</v>
      </c>
      <c r="F93">
        <f>ABS(TableWmot21[[#This Row],[Wmot,sim]]-TableWmot21[[#This Row],[Wmot]])</f>
        <v>1.4248491626548088</v>
      </c>
      <c r="N93">
        <f>data_lastRecoveryFile!$A1009-data_lastRecoveryFile!$A$925</f>
        <v>0.83999999999999986</v>
      </c>
      <c r="O93">
        <f>$C$6*data_lastRecoveryFile!$D1009/$C$5</f>
        <v>-1.7917888563049853</v>
      </c>
      <c r="P93">
        <f>data_lastRecoveryFile!$G1009*2*PI()/($C$4*$C$3*$C$2)</f>
        <v>-2.8649057853833462</v>
      </c>
      <c r="Q93">
        <f t="shared" si="5"/>
        <v>-34.378869424600154</v>
      </c>
      <c r="R93">
        <f>S$5+(R$5-S$5)*EXP(-TableWmot22[[#This Row],[t]]/T$5)</f>
        <v>-34.81910192282448</v>
      </c>
      <c r="S93">
        <f>ABS(TableWmot22[[#This Row],[Wmot,sim]]-TableWmot22[[#This Row],[Wmot]])</f>
        <v>0.44023249822432575</v>
      </c>
      <c r="AA93">
        <f>data_lastRecoveryFile!$A1449-data_lastRecoveryFile!$A$1365</f>
        <v>0.83999999999999986</v>
      </c>
      <c r="AB93">
        <f>$C$6*data_lastRecoveryFile!$D1449/$C$5</f>
        <v>-2.7565982404692084</v>
      </c>
      <c r="AC93">
        <f>data_lastRecoveryFile!$G1449*2*PI()/($C$4*$C$3*$C$2)</f>
        <v>-6.0213662537467361</v>
      </c>
      <c r="AD93">
        <f t="shared" si="4"/>
        <v>-72.25639504496084</v>
      </c>
      <c r="AE93">
        <f>AF$5+(AE$5-AF$5)*EXP(-TableWmot23[[#This Row],[t]]/AG$5)</f>
        <v>-69.962496837885155</v>
      </c>
      <c r="AF93">
        <f>ABS(TableWmot23[[#This Row],[Wmot,sim]]-TableWmot23[[#This Row],[Wmot]])</f>
        <v>2.293898207075685</v>
      </c>
    </row>
    <row r="94" spans="1:32" x14ac:dyDescent="0.3">
      <c r="A94">
        <f>data_lastRecoveryFile!$A432-data_lastRecoveryFile!$A$347</f>
        <v>0.84999999999999964</v>
      </c>
      <c r="B94">
        <f>$C$6*data_lastRecoveryFile!$D432/$C$5</f>
        <v>-2.7565982404692084</v>
      </c>
      <c r="C94">
        <f>data_lastRecoveryFile!$G432*2*PI()/($C$4*$C$3*$C$2)</f>
        <v>-5.4874229406470594</v>
      </c>
      <c r="D94">
        <f t="shared" si="3"/>
        <v>-65.84907528776472</v>
      </c>
      <c r="E94">
        <f>F$5+(E$5-F$5)*EXP(-TableWmot21[[#This Row],[t]]/G$5)</f>
        <v>-68.047182891697048</v>
      </c>
      <c r="F94">
        <f>ABS(TableWmot21[[#This Row],[Wmot,sim]]-TableWmot21[[#This Row],[Wmot]])</f>
        <v>2.1981076039323284</v>
      </c>
      <c r="N94">
        <f>data_lastRecoveryFile!$A1010-data_lastRecoveryFile!$A$925</f>
        <v>0.84999999999999964</v>
      </c>
      <c r="O94">
        <f>$C$6*data_lastRecoveryFile!$D1010/$C$5</f>
        <v>-1.7917888563049853</v>
      </c>
      <c r="P94">
        <f>data_lastRecoveryFile!$G1010*2*PI()/($C$4*$C$3*$C$2)</f>
        <v>-2.8668724274977624</v>
      </c>
      <c r="Q94">
        <f t="shared" si="5"/>
        <v>-34.402469129973149</v>
      </c>
      <c r="R94">
        <f>S$5+(R$5-S$5)*EXP(-TableWmot22[[#This Row],[t]]/T$5)</f>
        <v>-34.801456460383953</v>
      </c>
      <c r="S94">
        <f>ABS(TableWmot22[[#This Row],[Wmot,sim]]-TableWmot22[[#This Row],[Wmot]])</f>
        <v>0.39898733041080447</v>
      </c>
      <c r="AA94">
        <f>data_lastRecoveryFile!$A1450-data_lastRecoveryFile!$A$1365</f>
        <v>0.84999999999999964</v>
      </c>
      <c r="AB94">
        <f>$C$6*data_lastRecoveryFile!$D1450/$C$5</f>
        <v>-2.7565982404692084</v>
      </c>
      <c r="AC94">
        <f>data_lastRecoveryFile!$G1450*2*PI()/($C$4*$C$3*$C$2)</f>
        <v>-5.9599086889495378</v>
      </c>
      <c r="AD94">
        <f t="shared" si="4"/>
        <v>-71.518904267394447</v>
      </c>
      <c r="AE94">
        <f>AF$5+(AE$5-AF$5)*EXP(-TableWmot23[[#This Row],[t]]/AG$5)</f>
        <v>-69.964375367560663</v>
      </c>
      <c r="AF94">
        <f>ABS(TableWmot23[[#This Row],[Wmot,sim]]-TableWmot23[[#This Row],[Wmot]])</f>
        <v>1.5545288998337838</v>
      </c>
    </row>
    <row r="95" spans="1:32" x14ac:dyDescent="0.3">
      <c r="A95">
        <f>data_lastRecoveryFile!$A433-data_lastRecoveryFile!$A$347</f>
        <v>0.85999999999999943</v>
      </c>
      <c r="B95">
        <f>$C$6*data_lastRecoveryFile!$D433/$C$5</f>
        <v>-2.7565982404692084</v>
      </c>
      <c r="C95">
        <f>data_lastRecoveryFile!$G433*2*PI()/($C$4*$C$3*$C$2)</f>
        <v>-5.4603816102955154</v>
      </c>
      <c r="D95">
        <f t="shared" si="3"/>
        <v>-65.524579323546192</v>
      </c>
      <c r="E95">
        <f>F$5+(E$5-F$5)*EXP(-TableWmot21[[#This Row],[t]]/G$5)</f>
        <v>-68.047513379833887</v>
      </c>
      <c r="F95">
        <f>ABS(TableWmot21[[#This Row],[Wmot,sim]]-TableWmot21[[#This Row],[Wmot]])</f>
        <v>2.5229340562876956</v>
      </c>
      <c r="N95">
        <f>data_lastRecoveryFile!$A1011-data_lastRecoveryFile!$A$925</f>
        <v>0.85999999999999943</v>
      </c>
      <c r="O95">
        <f>$C$6*data_lastRecoveryFile!$D1011/$C$5</f>
        <v>-1.7917888563049853</v>
      </c>
      <c r="P95">
        <f>data_lastRecoveryFile!$G1011*2*PI()/($C$4*$C$3*$C$2)</f>
        <v>-2.8452393652618349</v>
      </c>
      <c r="Q95">
        <f t="shared" si="5"/>
        <v>-34.14287238314202</v>
      </c>
      <c r="R95">
        <f>S$5+(R$5-S$5)*EXP(-TableWmot22[[#This Row],[t]]/T$5)</f>
        <v>-34.784773762309719</v>
      </c>
      <c r="S95">
        <f>ABS(TableWmot22[[#This Row],[Wmot,sim]]-TableWmot22[[#This Row],[Wmot]])</f>
        <v>0.64190137916769885</v>
      </c>
      <c r="AA95">
        <f>data_lastRecoveryFile!$A1451-data_lastRecoveryFile!$A$1365</f>
        <v>0.85999999999999943</v>
      </c>
      <c r="AB95">
        <f>$C$6*data_lastRecoveryFile!$D1451/$C$5</f>
        <v>-2.7565982404692084</v>
      </c>
      <c r="AC95">
        <f>data_lastRecoveryFile!$G1451*2*PI()/($C$4*$C$3*$C$2)</f>
        <v>-5.9191008678876935</v>
      </c>
      <c r="AD95">
        <f t="shared" si="4"/>
        <v>-71.029210414652326</v>
      </c>
      <c r="AE95">
        <f>AF$5+(AE$5-AF$5)*EXP(-TableWmot23[[#This Row],[t]]/AG$5)</f>
        <v>-69.966097003224718</v>
      </c>
      <c r="AF95">
        <f>ABS(TableWmot23[[#This Row],[Wmot,sim]]-TableWmot23[[#This Row],[Wmot]])</f>
        <v>1.063113411427608</v>
      </c>
    </row>
    <row r="96" spans="1:32" x14ac:dyDescent="0.3">
      <c r="A96">
        <f>data_lastRecoveryFile!$A434-data_lastRecoveryFile!$A$347</f>
        <v>0.87000000000000011</v>
      </c>
      <c r="B96">
        <f>$C$6*data_lastRecoveryFile!$D434/$C$5</f>
        <v>-2.7565982404692084</v>
      </c>
      <c r="C96">
        <f>data_lastRecoveryFile!$G434*2*PI()/($C$4*$C$3*$C$2)</f>
        <v>-5.4274403597366456</v>
      </c>
      <c r="D96">
        <f t="shared" si="3"/>
        <v>-65.129284316839744</v>
      </c>
      <c r="E96">
        <f>F$5+(E$5-F$5)*EXP(-TableWmot21[[#This Row],[t]]/G$5)</f>
        <v>-68.047810089725502</v>
      </c>
      <c r="F96">
        <f>ABS(TableWmot21[[#This Row],[Wmot,sim]]-TableWmot21[[#This Row],[Wmot]])</f>
        <v>2.9185257728857579</v>
      </c>
      <c r="N96">
        <f>data_lastRecoveryFile!$A1012-data_lastRecoveryFile!$A$925</f>
        <v>0.86999999999999922</v>
      </c>
      <c r="O96">
        <f>$C$6*data_lastRecoveryFile!$D1012/$C$5</f>
        <v>-1.7917888563049853</v>
      </c>
      <c r="P96">
        <f>data_lastRecoveryFile!$G1012*2*PI()/($C$4*$C$3*$C$2)</f>
        <v>-2.8314728709722461</v>
      </c>
      <c r="Q96">
        <f t="shared" si="5"/>
        <v>-33.977674451666957</v>
      </c>
      <c r="R96">
        <f>S$5+(R$5-S$5)*EXP(-TableWmot22[[#This Row],[t]]/T$5)</f>
        <v>-34.769001298653734</v>
      </c>
      <c r="S96">
        <f>ABS(TableWmot22[[#This Row],[Wmot,sim]]-TableWmot22[[#This Row],[Wmot]])</f>
        <v>0.79132684698677735</v>
      </c>
      <c r="AA96">
        <f>data_lastRecoveryFile!$A1452-data_lastRecoveryFile!$A$1365</f>
        <v>0.86999999999999922</v>
      </c>
      <c r="AB96">
        <f>$C$6*data_lastRecoveryFile!$D1452/$C$5</f>
        <v>-2.7565982404692084</v>
      </c>
      <c r="AC96">
        <f>data_lastRecoveryFile!$G1452*2*PI()/($C$4*$C$3*$C$2)</f>
        <v>-5.8866512735111485</v>
      </c>
      <c r="AD96">
        <f t="shared" si="4"/>
        <v>-70.639815282133782</v>
      </c>
      <c r="AE96">
        <f>AF$5+(AE$5-AF$5)*EXP(-TableWmot23[[#This Row],[t]]/AG$5)</f>
        <v>-69.967674848599444</v>
      </c>
      <c r="AF96">
        <f>ABS(TableWmot23[[#This Row],[Wmot,sim]]-TableWmot23[[#This Row],[Wmot]])</f>
        <v>0.67214043353433794</v>
      </c>
    </row>
    <row r="97" spans="1:32" x14ac:dyDescent="0.3">
      <c r="A97">
        <f>data_lastRecoveryFile!$A435-data_lastRecoveryFile!$A$347</f>
        <v>0.87999999999999989</v>
      </c>
      <c r="B97">
        <f>$C$6*data_lastRecoveryFile!$D435/$C$5</f>
        <v>-2.7565982404692084</v>
      </c>
      <c r="C97">
        <f>data_lastRecoveryFile!$G435*2*PI()/($C$4*$C$3*$C$2)</f>
        <v>-5.404332314636588</v>
      </c>
      <c r="D97">
        <f t="shared" si="3"/>
        <v>-64.85198777563906</v>
      </c>
      <c r="E97">
        <f>F$5+(E$5-F$5)*EXP(-TableWmot21[[#This Row],[t]]/G$5)</f>
        <v>-68.048076473749546</v>
      </c>
      <c r="F97">
        <f>ABS(TableWmot21[[#This Row],[Wmot,sim]]-TableWmot21[[#This Row],[Wmot]])</f>
        <v>3.1960886981104863</v>
      </c>
      <c r="N97">
        <f>data_lastRecoveryFile!$A1013-data_lastRecoveryFile!$A$925</f>
        <v>0.87999999999999901</v>
      </c>
      <c r="O97">
        <f>$C$6*data_lastRecoveryFile!$D1013/$C$5</f>
        <v>-1.7917888563049853</v>
      </c>
      <c r="P97">
        <f>data_lastRecoveryFile!$G1013*2*PI()/($C$4*$C$3*$C$2)</f>
        <v>-2.8162313953525087</v>
      </c>
      <c r="Q97">
        <f t="shared" si="5"/>
        <v>-33.794776744230106</v>
      </c>
      <c r="R97">
        <f>S$5+(R$5-S$5)*EXP(-TableWmot22[[#This Row],[t]]/T$5)</f>
        <v>-34.754089405585106</v>
      </c>
      <c r="S97">
        <f>ABS(TableWmot22[[#This Row],[Wmot,sim]]-TableWmot22[[#This Row],[Wmot]])</f>
        <v>0.95931266135499982</v>
      </c>
      <c r="AA97">
        <f>data_lastRecoveryFile!$A1453-data_lastRecoveryFile!$A$1365</f>
        <v>0.87999999999999901</v>
      </c>
      <c r="AB97">
        <f>$C$6*data_lastRecoveryFile!$D1453/$C$5</f>
        <v>-2.7565982404692084</v>
      </c>
      <c r="AC97">
        <f>data_lastRecoveryFile!$G1453*2*PI()/($C$4*$C$3*$C$2)</f>
        <v>-5.8778013855302556</v>
      </c>
      <c r="AD97">
        <f t="shared" si="4"/>
        <v>-70.53361662636307</v>
      </c>
      <c r="AE97">
        <f>AF$5+(AE$5-AF$5)*EXP(-TableWmot23[[#This Row],[t]]/AG$5)</f>
        <v>-69.969120912989567</v>
      </c>
      <c r="AF97">
        <f>ABS(TableWmot23[[#This Row],[Wmot,sim]]-TableWmot23[[#This Row],[Wmot]])</f>
        <v>0.56449571337350335</v>
      </c>
    </row>
    <row r="98" spans="1:32" x14ac:dyDescent="0.3">
      <c r="A98">
        <f>data_lastRecoveryFile!$A436-data_lastRecoveryFile!$A$347</f>
        <v>0.88999999999999968</v>
      </c>
      <c r="B98">
        <f>$C$6*data_lastRecoveryFile!$D436/$C$5</f>
        <v>-2.7565982404692084</v>
      </c>
      <c r="C98">
        <f>data_lastRecoveryFile!$G436*2*PI()/($C$4*$C$3*$C$2)</f>
        <v>-5.397940728020397</v>
      </c>
      <c r="D98">
        <f t="shared" si="3"/>
        <v>-64.775288736244761</v>
      </c>
      <c r="E98">
        <f>F$5+(E$5-F$5)*EXP(-TableWmot21[[#This Row],[t]]/G$5)</f>
        <v>-68.048315631426007</v>
      </c>
      <c r="F98">
        <f>ABS(TableWmot21[[#This Row],[Wmot,sim]]-TableWmot21[[#This Row],[Wmot]])</f>
        <v>3.2730268951812462</v>
      </c>
      <c r="N98">
        <f>data_lastRecoveryFile!$A1014-data_lastRecoveryFile!$A$925</f>
        <v>0.88999999999999879</v>
      </c>
      <c r="O98">
        <f>$C$6*data_lastRecoveryFile!$D1014/$C$5</f>
        <v>-1.7917888563049853</v>
      </c>
      <c r="P98">
        <f>data_lastRecoveryFile!$G1014*2*PI()/($C$4*$C$3*$C$2)</f>
        <v>-2.8118064508507352</v>
      </c>
      <c r="Q98">
        <f t="shared" si="5"/>
        <v>-33.741677410208823</v>
      </c>
      <c r="R98">
        <f>S$5+(R$5-S$5)*EXP(-TableWmot22[[#This Row],[t]]/T$5)</f>
        <v>-34.739991129010171</v>
      </c>
      <c r="S98">
        <f>ABS(TableWmot22[[#This Row],[Wmot,sim]]-TableWmot22[[#This Row],[Wmot]])</f>
        <v>0.99831371880134867</v>
      </c>
      <c r="AA98">
        <f>data_lastRecoveryFile!$A1454-data_lastRecoveryFile!$A$1365</f>
        <v>0.88999999999999879</v>
      </c>
      <c r="AB98">
        <f>$C$6*data_lastRecoveryFile!$D1454/$C$5</f>
        <v>-2.7565982404692084</v>
      </c>
      <c r="AC98">
        <f>data_lastRecoveryFile!$G1454*2*PI()/($C$4*$C$3*$C$2)</f>
        <v>-5.8487934151096015</v>
      </c>
      <c r="AD98">
        <f t="shared" si="4"/>
        <v>-70.185520981315221</v>
      </c>
      <c r="AE98">
        <f>AF$5+(AE$5-AF$5)*EXP(-TableWmot23[[#This Row],[t]]/AG$5)</f>
        <v>-69.970446202687683</v>
      </c>
      <c r="AF98">
        <f>ABS(TableWmot23[[#This Row],[Wmot,sim]]-TableWmot23[[#This Row],[Wmot]])</f>
        <v>0.21507477862753888</v>
      </c>
    </row>
    <row r="99" spans="1:32" x14ac:dyDescent="0.3">
      <c r="A99">
        <f>data_lastRecoveryFile!$A437-data_lastRecoveryFile!$A$347</f>
        <v>0.89999999999999947</v>
      </c>
      <c r="B99">
        <f>$C$6*data_lastRecoveryFile!$D437/$C$5</f>
        <v>-2.7565982404692084</v>
      </c>
      <c r="C99">
        <f>data_lastRecoveryFile!$G437*2*PI()/($C$4*$C$3*$C$2)</f>
        <v>-5.3935157814733152</v>
      </c>
      <c r="D99">
        <f t="shared" si="3"/>
        <v>-64.722189377679783</v>
      </c>
      <c r="E99">
        <f>F$5+(E$5-F$5)*EXP(-TableWmot21[[#This Row],[t]]/G$5)</f>
        <v>-68.048530345481836</v>
      </c>
      <c r="F99">
        <f>ABS(TableWmot21[[#This Row],[Wmot,sim]]-TableWmot21[[#This Row],[Wmot]])</f>
        <v>3.3263409678020537</v>
      </c>
      <c r="N99">
        <f>data_lastRecoveryFile!$A1015-data_lastRecoveryFile!$A$925</f>
        <v>0.90000000000000036</v>
      </c>
      <c r="O99">
        <f>$C$6*data_lastRecoveryFile!$D1015/$C$5</f>
        <v>-1.7917888563049853</v>
      </c>
      <c r="P99">
        <f>data_lastRecoveryFile!$G1015*2*PI()/($C$4*$C$3*$C$2)</f>
        <v>-2.8290145685848889</v>
      </c>
      <c r="Q99">
        <f t="shared" si="5"/>
        <v>-33.948174823018668</v>
      </c>
      <c r="R99">
        <f>S$5+(R$5-S$5)*EXP(-TableWmot22[[#This Row],[t]]/T$5)</f>
        <v>-34.726662076724935</v>
      </c>
      <c r="S99">
        <f>ABS(TableWmot22[[#This Row],[Wmot,sim]]-TableWmot22[[#This Row],[Wmot]])</f>
        <v>0.77848725370626681</v>
      </c>
      <c r="AA99">
        <f>data_lastRecoveryFile!$A1455-data_lastRecoveryFile!$A$1365</f>
        <v>0.89999999999999858</v>
      </c>
      <c r="AB99">
        <f>$C$6*data_lastRecoveryFile!$D1455/$C$5</f>
        <v>-2.7565982404692084</v>
      </c>
      <c r="AC99">
        <f>data_lastRecoveryFile!$G1455*2*PI()/($C$4*$C$3*$C$2)</f>
        <v>-5.8158521594374619</v>
      </c>
      <c r="AD99">
        <f t="shared" si="4"/>
        <v>-69.790225913249543</v>
      </c>
      <c r="AE99">
        <f>AF$5+(AE$5-AF$5)*EXP(-TableWmot23[[#This Row],[t]]/AG$5)</f>
        <v>-69.971660804745468</v>
      </c>
      <c r="AF99">
        <f>ABS(TableWmot23[[#This Row],[Wmot,sim]]-TableWmot23[[#This Row],[Wmot]])</f>
        <v>0.1814348914959254</v>
      </c>
    </row>
    <row r="100" spans="1:32" x14ac:dyDescent="0.3">
      <c r="A100">
        <f>data_lastRecoveryFile!$A438-data_lastRecoveryFile!$A$347</f>
        <v>0.91000000000000014</v>
      </c>
      <c r="B100">
        <f>$C$6*data_lastRecoveryFile!$D438/$C$5</f>
        <v>-2.7565982404692084</v>
      </c>
      <c r="C100">
        <f>data_lastRecoveryFile!$G438*2*PI()/($C$4*$C$3*$C$2)</f>
        <v>-5.3748326829203394</v>
      </c>
      <c r="D100">
        <f t="shared" si="3"/>
        <v>-64.497992195044077</v>
      </c>
      <c r="E100">
        <f>F$5+(E$5-F$5)*EXP(-TableWmot21[[#This Row],[t]]/G$5)</f>
        <v>-68.048723114229446</v>
      </c>
      <c r="F100">
        <f>ABS(TableWmot21[[#This Row],[Wmot,sim]]-TableWmot21[[#This Row],[Wmot]])</f>
        <v>3.5507309191853693</v>
      </c>
      <c r="N100">
        <f>data_lastRecoveryFile!$A1016-data_lastRecoveryFile!$A$925</f>
        <v>0.91000000000000014</v>
      </c>
      <c r="O100">
        <f>$C$6*data_lastRecoveryFile!$D1016/$C$5</f>
        <v>-1.7917888563049853</v>
      </c>
      <c r="P100">
        <f>data_lastRecoveryFile!$G1016*2*PI()/($C$4*$C$3*$C$2)</f>
        <v>-2.8437643839316857</v>
      </c>
      <c r="Q100">
        <f t="shared" si="5"/>
        <v>-34.125172607180232</v>
      </c>
      <c r="R100">
        <f>S$5+(R$5-S$5)*EXP(-TableWmot22[[#This Row],[t]]/T$5)</f>
        <v>-34.714060278634371</v>
      </c>
      <c r="S100">
        <f>ABS(TableWmot22[[#This Row],[Wmot,sim]]-TableWmot22[[#This Row],[Wmot]])</f>
        <v>0.58888767145413823</v>
      </c>
      <c r="AA100">
        <f>data_lastRecoveryFile!$A1456-data_lastRecoveryFile!$A$1365</f>
        <v>0.90999999999999837</v>
      </c>
      <c r="AB100">
        <f>$C$6*data_lastRecoveryFile!$D1456/$C$5</f>
        <v>-2.7565982404692084</v>
      </c>
      <c r="AC100">
        <f>data_lastRecoveryFile!$G1456*2*PI()/($C$4*$C$3*$C$2)</f>
        <v>-5.7976607221800807</v>
      </c>
      <c r="AD100">
        <f t="shared" si="4"/>
        <v>-69.571928666160971</v>
      </c>
      <c r="AE100">
        <f>AF$5+(AE$5-AF$5)*EXP(-TableWmot23[[#This Row],[t]]/AG$5)</f>
        <v>-69.972773963748296</v>
      </c>
      <c r="AF100">
        <f>ABS(TableWmot23[[#This Row],[Wmot,sim]]-TableWmot23[[#This Row],[Wmot]])</f>
        <v>0.40084529758732401</v>
      </c>
    </row>
    <row r="101" spans="1:32" x14ac:dyDescent="0.3">
      <c r="A101">
        <f>data_lastRecoveryFile!$A439-data_lastRecoveryFile!$A$347</f>
        <v>0.91999999999999993</v>
      </c>
      <c r="B101">
        <f>$C$6*data_lastRecoveryFile!$D439/$C$5</f>
        <v>-2.7565982404692084</v>
      </c>
      <c r="C101">
        <f>data_lastRecoveryFile!$G439*2*PI()/($C$4*$C$3*$C$2)</f>
        <v>-5.4013823519762898</v>
      </c>
      <c r="D101">
        <f t="shared" si="3"/>
        <v>-64.816588223715485</v>
      </c>
      <c r="E101">
        <f>F$5+(E$5-F$5)*EXP(-TableWmot21[[#This Row],[t]]/G$5)</f>
        <v>-68.048896180635865</v>
      </c>
      <c r="F101">
        <f>ABS(TableWmot21[[#This Row],[Wmot,sim]]-TableWmot21[[#This Row],[Wmot]])</f>
        <v>3.2323079569203799</v>
      </c>
      <c r="N101">
        <f>data_lastRecoveryFile!$A1017-data_lastRecoveryFile!$A$925</f>
        <v>0.91999999999999993</v>
      </c>
      <c r="O101">
        <f>$C$6*data_lastRecoveryFile!$D1017/$C$5</f>
        <v>-1.7917888563049853</v>
      </c>
      <c r="P101">
        <f>data_lastRecoveryFile!$G1017*2*PI()/($C$4*$C$3*$C$2)</f>
        <v>-2.8580225384942151</v>
      </c>
      <c r="Q101">
        <f t="shared" si="5"/>
        <v>-34.296270461930582</v>
      </c>
      <c r="R101">
        <f>S$5+(R$5-S$5)*EXP(-TableWmot22[[#This Row],[t]]/T$5)</f>
        <v>-34.702146054598245</v>
      </c>
      <c r="S101">
        <f>ABS(TableWmot22[[#This Row],[Wmot,sim]]-TableWmot22[[#This Row],[Wmot]])</f>
        <v>0.40587559266766249</v>
      </c>
      <c r="AA101">
        <f>data_lastRecoveryFile!$A1457-data_lastRecoveryFile!$A$1365</f>
        <v>0.91999999999999993</v>
      </c>
      <c r="AB101">
        <f>$C$6*data_lastRecoveryFile!$D1457/$C$5</f>
        <v>-2.7565982404692084</v>
      </c>
      <c r="AC101">
        <f>data_lastRecoveryFile!$G1457*2*PI()/($C$4*$C$3*$C$2)</f>
        <v>-5.7961857382932971</v>
      </c>
      <c r="AD101">
        <f t="shared" si="4"/>
        <v>-69.554228859519569</v>
      </c>
      <c r="AE101">
        <f>AF$5+(AE$5-AF$5)*EXP(-TableWmot23[[#This Row],[t]]/AG$5)</f>
        <v>-69.973794152177589</v>
      </c>
      <c r="AF101">
        <f>ABS(TableWmot23[[#This Row],[Wmot,sim]]-TableWmot23[[#This Row],[Wmot]])</f>
        <v>0.41956529265802089</v>
      </c>
    </row>
    <row r="102" spans="1:32" x14ac:dyDescent="0.3">
      <c r="A102">
        <f>data_lastRecoveryFile!$A440-data_lastRecoveryFile!$A$347</f>
        <v>0.92999999999999972</v>
      </c>
      <c r="B102">
        <f>$C$6*data_lastRecoveryFile!$D440/$C$5</f>
        <v>-2.7565982404692084</v>
      </c>
      <c r="C102">
        <f>data_lastRecoveryFile!$G440*2*PI()/($C$4*$C$3*$C$2)</f>
        <v>-5.4436651569249177</v>
      </c>
      <c r="D102">
        <f t="shared" si="3"/>
        <v>-65.323981883099009</v>
      </c>
      <c r="E102">
        <f>F$5+(E$5-F$5)*EXP(-TableWmot21[[#This Row],[t]]/G$5)</f>
        <v>-68.049051558420942</v>
      </c>
      <c r="F102">
        <f>ABS(TableWmot21[[#This Row],[Wmot,sim]]-TableWmot21[[#This Row],[Wmot]])</f>
        <v>2.725069675321933</v>
      </c>
      <c r="N102">
        <f>data_lastRecoveryFile!$A1018-data_lastRecoveryFile!$A$925</f>
        <v>0.92999999999999972</v>
      </c>
      <c r="O102">
        <f>$C$6*data_lastRecoveryFile!$D1018/$C$5</f>
        <v>-1.7917888563049853</v>
      </c>
      <c r="P102">
        <f>data_lastRecoveryFile!$G1018*2*PI()/($C$4*$C$3*$C$2)</f>
        <v>-2.8934220950197314</v>
      </c>
      <c r="Q102">
        <f t="shared" si="5"/>
        <v>-34.721065140236774</v>
      </c>
      <c r="R102">
        <f>S$5+(R$5-S$5)*EXP(-TableWmot22[[#This Row],[t]]/T$5)</f>
        <v>-34.690881889487621</v>
      </c>
      <c r="S102">
        <f>ABS(TableWmot22[[#This Row],[Wmot,sim]]-TableWmot22[[#This Row],[Wmot]])</f>
        <v>3.0183250749153956E-2</v>
      </c>
      <c r="AA102">
        <f>data_lastRecoveryFile!$A1458-data_lastRecoveryFile!$A$1365</f>
        <v>0.92999999999999972</v>
      </c>
      <c r="AB102">
        <f>$C$6*data_lastRecoveryFile!$D1458/$C$5</f>
        <v>-2.7565982404692084</v>
      </c>
      <c r="AC102">
        <f>data_lastRecoveryFile!$G1458*2*PI()/($C$4*$C$3*$C$2)</f>
        <v>-5.7283365919931777</v>
      </c>
      <c r="AD102">
        <f t="shared" si="4"/>
        <v>-68.740039103918136</v>
      </c>
      <c r="AE102">
        <f>AF$5+(AE$5-AF$5)*EXP(-TableWmot23[[#This Row],[t]]/AG$5)</f>
        <v>-69.974729134896705</v>
      </c>
      <c r="AF102">
        <f>ABS(TableWmot23[[#This Row],[Wmot,sim]]-TableWmot23[[#This Row],[Wmot]])</f>
        <v>1.2346900309785696</v>
      </c>
    </row>
    <row r="103" spans="1:32" x14ac:dyDescent="0.3">
      <c r="A103">
        <f>data_lastRecoveryFile!$A441-data_lastRecoveryFile!$A$347</f>
        <v>0.9399999999999995</v>
      </c>
      <c r="B103">
        <f>$C$6*data_lastRecoveryFile!$D441/$C$5</f>
        <v>-2.7565982404692084</v>
      </c>
      <c r="C103">
        <f>data_lastRecoveryFile!$G441*2*PI()/($C$4*$C$3*$C$2)</f>
        <v>-5.5110226470427115</v>
      </c>
      <c r="D103">
        <f t="shared" si="3"/>
        <v>-66.132271764512538</v>
      </c>
      <c r="E103">
        <f>F$5+(E$5-F$5)*EXP(-TableWmot21[[#This Row],[t]]/G$5)</f>
        <v>-68.049191055487952</v>
      </c>
      <c r="F103">
        <f>ABS(TableWmot21[[#This Row],[Wmot,sim]]-TableWmot21[[#This Row],[Wmot]])</f>
        <v>1.9169192909754145</v>
      </c>
      <c r="N103">
        <f>data_lastRecoveryFile!$A1019-data_lastRecoveryFile!$A$925</f>
        <v>0.9399999999999995</v>
      </c>
      <c r="O103">
        <f>$C$6*data_lastRecoveryFile!$D1019/$C$5</f>
        <v>-1.7917888563049853</v>
      </c>
      <c r="P103">
        <f>data_lastRecoveryFile!$G1019*2*PI()/($C$4*$C$3*$C$2)</f>
        <v>-2.9101385524809444</v>
      </c>
      <c r="Q103">
        <f t="shared" si="5"/>
        <v>-34.921662629771333</v>
      </c>
      <c r="R103">
        <f>S$5+(R$5-S$5)*EXP(-TableWmot22[[#This Row],[t]]/T$5)</f>
        <v>-34.680232315058362</v>
      </c>
      <c r="S103">
        <f>ABS(TableWmot22[[#This Row],[Wmot,sim]]-TableWmot22[[#This Row],[Wmot]])</f>
        <v>0.24143031471297149</v>
      </c>
      <c r="AA103">
        <f>data_lastRecoveryFile!$A1459-data_lastRecoveryFile!$A$1365</f>
        <v>0.9399999999999995</v>
      </c>
      <c r="AB103">
        <f>$C$6*data_lastRecoveryFile!$D1459/$C$5</f>
        <v>-2.7565982404692084</v>
      </c>
      <c r="AC103">
        <f>data_lastRecoveryFile!$G1459*2*PI()/($C$4*$C$3*$C$2)</f>
        <v>-5.6486875848253275</v>
      </c>
      <c r="AD103">
        <f t="shared" si="4"/>
        <v>-67.784251017903927</v>
      </c>
      <c r="AE103">
        <f>AF$5+(AE$5-AF$5)*EXP(-TableWmot23[[#This Row],[t]]/AG$5)</f>
        <v>-69.975586028250859</v>
      </c>
      <c r="AF103">
        <f>ABS(TableWmot23[[#This Row],[Wmot,sim]]-TableWmot23[[#This Row],[Wmot]])</f>
        <v>2.1913350103469327</v>
      </c>
    </row>
    <row r="104" spans="1:32" x14ac:dyDescent="0.3">
      <c r="A104">
        <f>data_lastRecoveryFile!$A442-data_lastRecoveryFile!$A$347</f>
        <v>0.95000000000000018</v>
      </c>
      <c r="B104">
        <f>$C$6*data_lastRecoveryFile!$D442/$C$5</f>
        <v>-2.7565982404692084</v>
      </c>
      <c r="C104">
        <f>data_lastRecoveryFile!$G442*2*PI()/($C$4*$C$3*$C$2)</f>
        <v>-5.6413126807312182</v>
      </c>
      <c r="D104">
        <f t="shared" si="3"/>
        <v>-67.695752168774618</v>
      </c>
      <c r="E104">
        <f>F$5+(E$5-F$5)*EXP(-TableWmot21[[#This Row],[t]]/G$5)</f>
        <v>-68.049316294959581</v>
      </c>
      <c r="F104">
        <f>ABS(TableWmot21[[#This Row],[Wmot,sim]]-TableWmot21[[#This Row],[Wmot]])</f>
        <v>0.35356412618496336</v>
      </c>
      <c r="N104">
        <f>data_lastRecoveryFile!$A1020-data_lastRecoveryFile!$A$925</f>
        <v>0.94999999999999929</v>
      </c>
      <c r="O104">
        <f>$C$6*data_lastRecoveryFile!$D1020/$C$5</f>
        <v>-1.7917888563049853</v>
      </c>
      <c r="P104">
        <f>data_lastRecoveryFile!$G1020*2*PI()/($C$4*$C$3*$C$2)</f>
        <v>-2.916530139097135</v>
      </c>
      <c r="Q104">
        <f t="shared" si="5"/>
        <v>-34.998361669165618</v>
      </c>
      <c r="R104">
        <f>S$5+(R$5-S$5)*EXP(-TableWmot22[[#This Row],[t]]/T$5)</f>
        <v>-34.670163798269918</v>
      </c>
      <c r="S104">
        <f>ABS(TableWmot22[[#This Row],[Wmot,sim]]-TableWmot22[[#This Row],[Wmot]])</f>
        <v>0.32819787089569985</v>
      </c>
      <c r="AA104">
        <f>data_lastRecoveryFile!$A1460-data_lastRecoveryFile!$A$1365</f>
        <v>0.94999999999999929</v>
      </c>
      <c r="AB104">
        <f>$C$6*data_lastRecoveryFile!$D1460/$C$5</f>
        <v>-2.7565982404692084</v>
      </c>
      <c r="AC104">
        <f>data_lastRecoveryFile!$G1460*2*PI()/($C$4*$C$3*$C$2)</f>
        <v>-5.5759218306825327</v>
      </c>
      <c r="AD104">
        <f t="shared" si="4"/>
        <v>-66.911061968190396</v>
      </c>
      <c r="AE104">
        <f>AF$5+(AE$5-AF$5)*EXP(-TableWmot23[[#This Row],[t]]/AG$5)</f>
        <v>-69.976371354231091</v>
      </c>
      <c r="AF104">
        <f>ABS(TableWmot23[[#This Row],[Wmot,sim]]-TableWmot23[[#This Row],[Wmot]])</f>
        <v>3.0653093860406955</v>
      </c>
    </row>
    <row r="105" spans="1:32" x14ac:dyDescent="0.3">
      <c r="A105">
        <f>data_lastRecoveryFile!$A443-data_lastRecoveryFile!$A$347</f>
        <v>0.96</v>
      </c>
      <c r="B105">
        <f>$C$6*data_lastRecoveryFile!$D443/$C$5</f>
        <v>-2.7565982404692084</v>
      </c>
      <c r="C105">
        <f>data_lastRecoveryFile!$G443*2*PI()/($C$4*$C$3*$C$2)</f>
        <v>-5.7076868482578229</v>
      </c>
      <c r="D105">
        <f t="shared" si="3"/>
        <v>-68.492242179093878</v>
      </c>
      <c r="E105">
        <f>F$5+(E$5-F$5)*EXP(-TableWmot21[[#This Row],[t]]/G$5)</f>
        <v>-68.049428734063767</v>
      </c>
      <c r="F105">
        <f>ABS(TableWmot21[[#This Row],[Wmot,sim]]-TableWmot21[[#This Row],[Wmot]])</f>
        <v>0.44281344503011155</v>
      </c>
      <c r="N105">
        <f>data_lastRecoveryFile!$A1021-data_lastRecoveryFile!$A$925</f>
        <v>0.95999999999999908</v>
      </c>
      <c r="O105">
        <f>$C$6*data_lastRecoveryFile!$D1021/$C$5</f>
        <v>-1.7917888563049853</v>
      </c>
      <c r="P105">
        <f>data_lastRecoveryFile!$G1021*2*PI()/($C$4*$C$3*$C$2)</f>
        <v>-2.9253800281006823</v>
      </c>
      <c r="Q105">
        <f t="shared" si="5"/>
        <v>-35.104560337208184</v>
      </c>
      <c r="R105">
        <f>S$5+(R$5-S$5)*EXP(-TableWmot22[[#This Row],[t]]/T$5)</f>
        <v>-34.660644635697487</v>
      </c>
      <c r="S105">
        <f>ABS(TableWmot22[[#This Row],[Wmot,sim]]-TableWmot22[[#This Row],[Wmot]])</f>
        <v>0.44391570151069715</v>
      </c>
      <c r="AA105">
        <f>data_lastRecoveryFile!$A1461-data_lastRecoveryFile!$A$1365</f>
        <v>0.95999999999999908</v>
      </c>
      <c r="AB105">
        <f>$C$6*data_lastRecoveryFile!$D1461/$C$5</f>
        <v>-2.7565982404692084</v>
      </c>
      <c r="AC105">
        <f>data_lastRecoveryFile!$G1461*2*PI()/($C$4*$C$3*$C$2)</f>
        <v>-5.5183975511368217</v>
      </c>
      <c r="AD105">
        <f t="shared" si="4"/>
        <v>-66.220770613641861</v>
      </c>
      <c r="AE105">
        <f>AF$5+(AE$5-AF$5)*EXP(-TableWmot23[[#This Row],[t]]/AG$5)</f>
        <v>-69.977091090114484</v>
      </c>
      <c r="AF105">
        <f>ABS(TableWmot23[[#This Row],[Wmot,sim]]-TableWmot23[[#This Row],[Wmot]])</f>
        <v>3.7563204764726237</v>
      </c>
    </row>
    <row r="106" spans="1:32" x14ac:dyDescent="0.3">
      <c r="A106">
        <f>data_lastRecoveryFile!$A444-data_lastRecoveryFile!$A$347</f>
        <v>0.96999999999999975</v>
      </c>
      <c r="B106">
        <f>$C$6*data_lastRecoveryFile!$D444/$C$5</f>
        <v>-2.7565982404692084</v>
      </c>
      <c r="C106">
        <f>data_lastRecoveryFile!$G444*2*PI()/($C$4*$C$3*$C$2)</f>
        <v>-5.7524279545711545</v>
      </c>
      <c r="D106">
        <f t="shared" si="3"/>
        <v>-69.029135454853858</v>
      </c>
      <c r="E106">
        <f>F$5+(E$5-F$5)*EXP(-TableWmot21[[#This Row],[t]]/G$5)</f>
        <v>-68.049529681089396</v>
      </c>
      <c r="F106">
        <f>ABS(TableWmot21[[#This Row],[Wmot,sim]]-TableWmot21[[#This Row],[Wmot]])</f>
        <v>0.97960577376446167</v>
      </c>
      <c r="N106">
        <f>data_lastRecoveryFile!$A1022-data_lastRecoveryFile!$A$925</f>
        <v>0.96999999999999886</v>
      </c>
      <c r="O106">
        <f>$C$6*data_lastRecoveryFile!$D1022/$C$5</f>
        <v>-1.7917888563049853</v>
      </c>
      <c r="P106">
        <f>data_lastRecoveryFile!$G1022*2*PI()/($C$4*$C$3*$C$2)</f>
        <v>-2.916038478312867</v>
      </c>
      <c r="Q106">
        <f t="shared" si="5"/>
        <v>-34.992461739754404</v>
      </c>
      <c r="R106">
        <f>S$5+(R$5-S$5)*EXP(-TableWmot22[[#This Row],[t]]/T$5)</f>
        <v>-34.651644853705335</v>
      </c>
      <c r="S106">
        <f>ABS(TableWmot22[[#This Row],[Wmot,sim]]-TableWmot22[[#This Row],[Wmot]])</f>
        <v>0.34081688604906901</v>
      </c>
      <c r="AA106">
        <f>data_lastRecoveryFile!$A1462-data_lastRecoveryFile!$A$1365</f>
        <v>0.96999999999999886</v>
      </c>
      <c r="AB106">
        <f>$C$6*data_lastRecoveryFile!$D1462/$C$5</f>
        <v>-2.7565982404692084</v>
      </c>
      <c r="AC106">
        <f>data_lastRecoveryFile!$G1462*2*PI()/($C$4*$C$3*$C$2)</f>
        <v>-5.5331473695515809</v>
      </c>
      <c r="AD106">
        <f t="shared" si="4"/>
        <v>-66.397768434618968</v>
      </c>
      <c r="AE106">
        <f>AF$5+(AE$5-AF$5)*EXP(-TableWmot23[[#This Row],[t]]/AG$5)</f>
        <v>-69.977750713958457</v>
      </c>
      <c r="AF106">
        <f>ABS(TableWmot23[[#This Row],[Wmot,sim]]-TableWmot23[[#This Row],[Wmot]])</f>
        <v>3.5799822793394895</v>
      </c>
    </row>
    <row r="107" spans="1:32" x14ac:dyDescent="0.3">
      <c r="A107">
        <f>data_lastRecoveryFile!$A445-data_lastRecoveryFile!$A$347</f>
        <v>0.97999999999999954</v>
      </c>
      <c r="B107">
        <f>$C$6*data_lastRecoveryFile!$D445/$C$5</f>
        <v>-2.7565982404692084</v>
      </c>
      <c r="C107">
        <f>data_lastRecoveryFile!$G445*2*PI()/($C$4*$C$3*$C$2)</f>
        <v>-5.790777474268296</v>
      </c>
      <c r="D107">
        <f t="shared" si="3"/>
        <v>-69.489329691219552</v>
      </c>
      <c r="E107">
        <f>F$5+(E$5-F$5)*EXP(-TableWmot21[[#This Row],[t]]/G$5)</f>
        <v>-68.049620310608873</v>
      </c>
      <c r="F107">
        <f>ABS(TableWmot21[[#This Row],[Wmot,sim]]-TableWmot21[[#This Row],[Wmot]])</f>
        <v>1.4397093806106795</v>
      </c>
      <c r="N107">
        <f>data_lastRecoveryFile!$A1023-data_lastRecoveryFile!$A$925</f>
        <v>0.98000000000000043</v>
      </c>
      <c r="O107">
        <f>$C$6*data_lastRecoveryFile!$D1023/$C$5</f>
        <v>-1.7917888563049853</v>
      </c>
      <c r="P107">
        <f>data_lastRecoveryFile!$G1023*2*PI()/($C$4*$C$3*$C$2)</f>
        <v>-2.910630212753885</v>
      </c>
      <c r="Q107">
        <f t="shared" si="5"/>
        <v>-34.92756255304662</v>
      </c>
      <c r="R107">
        <f>S$5+(R$5-S$5)*EXP(-TableWmot22[[#This Row],[t]]/T$5)</f>
        <v>-34.643136114066742</v>
      </c>
      <c r="S107">
        <f>ABS(TableWmot22[[#This Row],[Wmot,sim]]-TableWmot22[[#This Row],[Wmot]])</f>
        <v>0.28442643897987807</v>
      </c>
      <c r="AA107">
        <f>data_lastRecoveryFile!$A1463-data_lastRecoveryFile!$A$1365</f>
        <v>0.97999999999999865</v>
      </c>
      <c r="AB107">
        <f>$C$6*data_lastRecoveryFile!$D1463/$C$5</f>
        <v>-2.7565982404692084</v>
      </c>
      <c r="AC107">
        <f>data_lastRecoveryFile!$G1463*2*PI()/($C$4*$C$3*$C$2)</f>
        <v>-5.548388844148664</v>
      </c>
      <c r="AD107">
        <f t="shared" si="4"/>
        <v>-66.580666129783964</v>
      </c>
      <c r="AE107">
        <f>AF$5+(AE$5-AF$5)*EXP(-TableWmot23[[#This Row],[t]]/AG$5)</f>
        <v>-69.978355246295337</v>
      </c>
      <c r="AF107">
        <f>ABS(TableWmot23[[#This Row],[Wmot,sim]]-TableWmot23[[#This Row],[Wmot]])</f>
        <v>3.3976891165113727</v>
      </c>
    </row>
    <row r="108" spans="1:32" x14ac:dyDescent="0.3">
      <c r="A108">
        <f>data_lastRecoveryFile!$A446-data_lastRecoveryFile!$A$347</f>
        <v>0.99000000000000021</v>
      </c>
      <c r="B108">
        <f>$C$6*data_lastRecoveryFile!$D446/$C$5</f>
        <v>-2.7565982404692084</v>
      </c>
      <c r="C108">
        <f>data_lastRecoveryFile!$G446*2*PI()/($C$4*$C$3*$C$2)</f>
        <v>-5.790777474268296</v>
      </c>
      <c r="D108">
        <f t="shared" si="3"/>
        <v>-69.489329691219552</v>
      </c>
      <c r="E108">
        <f>F$5+(E$5-F$5)*EXP(-TableWmot21[[#This Row],[t]]/G$5)</f>
        <v>-68.049701677144938</v>
      </c>
      <c r="F108">
        <f>ABS(TableWmot21[[#This Row],[Wmot,sim]]-TableWmot21[[#This Row],[Wmot]])</f>
        <v>1.4396280140746143</v>
      </c>
      <c r="N108">
        <f>data_lastRecoveryFile!$A1024-data_lastRecoveryFile!$A$925</f>
        <v>0.99000000000000021</v>
      </c>
      <c r="O108">
        <f>$C$6*data_lastRecoveryFile!$D1024/$C$5</f>
        <v>-1.7917888563049853</v>
      </c>
      <c r="P108">
        <f>data_lastRecoveryFile!$G1024*2*PI()/($C$4*$C$3*$C$2)</f>
        <v>-2.8973553792485642</v>
      </c>
      <c r="Q108">
        <f t="shared" si="5"/>
        <v>-34.768264550982771</v>
      </c>
      <c r="R108">
        <f>S$5+(R$5-S$5)*EXP(-TableWmot22[[#This Row],[t]]/T$5)</f>
        <v>-34.635091624733498</v>
      </c>
      <c r="S108">
        <f>ABS(TableWmot22[[#This Row],[Wmot,sim]]-TableWmot22[[#This Row],[Wmot]])</f>
        <v>0.1331729262492729</v>
      </c>
      <c r="AA108">
        <f>data_lastRecoveryFile!$A1464-data_lastRecoveryFile!$A$1365</f>
        <v>0.98999999999999844</v>
      </c>
      <c r="AB108">
        <f>$C$6*data_lastRecoveryFile!$D1464/$C$5</f>
        <v>-2.7565982404692084</v>
      </c>
      <c r="AC108">
        <f>data_lastRecoveryFile!$G1464*2*PI()/($C$4*$C$3*$C$2)</f>
        <v>-5.5410139349412839</v>
      </c>
      <c r="AD108">
        <f t="shared" si="4"/>
        <v>-66.492167219295411</v>
      </c>
      <c r="AE108">
        <f>AF$5+(AE$5-AF$5)*EXP(-TableWmot23[[#This Row],[t]]/AG$5)</f>
        <v>-69.978909288344738</v>
      </c>
      <c r="AF108">
        <f>ABS(TableWmot23[[#This Row],[Wmot,sim]]-TableWmot23[[#This Row],[Wmot]])</f>
        <v>3.4867420690493276</v>
      </c>
    </row>
    <row r="109" spans="1:32" x14ac:dyDescent="0.3">
      <c r="A109">
        <f>data_lastRecoveryFile!$A447-data_lastRecoveryFile!$A$347</f>
        <v>1</v>
      </c>
      <c r="B109">
        <f>$C$6*data_lastRecoveryFile!$D447/$C$5</f>
        <v>-2.7565982404692084</v>
      </c>
      <c r="C109">
        <f>data_lastRecoveryFile!$G447*2*PI()/($C$4*$C$3*$C$2)</f>
        <v>-5.8035606475006754</v>
      </c>
      <c r="D109">
        <f t="shared" si="3"/>
        <v>-69.642727770008108</v>
      </c>
      <c r="E109">
        <f>F$5+(E$5-F$5)*EXP(-TableWmot21[[#This Row],[t]]/G$5)</f>
        <v>-68.04977472744055</v>
      </c>
      <c r="F109">
        <f>ABS(TableWmot21[[#This Row],[Wmot,sim]]-TableWmot21[[#This Row],[Wmot]])</f>
        <v>1.592953042567558</v>
      </c>
      <c r="N109">
        <f>data_lastRecoveryFile!$A1025-data_lastRecoveryFile!$A$925</f>
        <v>1</v>
      </c>
      <c r="O109">
        <f>$C$6*data_lastRecoveryFile!$D1025/$C$5</f>
        <v>-1.7917888563049853</v>
      </c>
      <c r="P109">
        <f>data_lastRecoveryFile!$G1025*2*PI()/($C$4*$C$3*$C$2)</f>
        <v>-2.8978470395215048</v>
      </c>
      <c r="Q109">
        <f t="shared" si="5"/>
        <v>-34.774164474258058</v>
      </c>
      <c r="R109">
        <f>S$5+(R$5-S$5)*EXP(-TableWmot22[[#This Row],[t]]/T$5)</f>
        <v>-34.627486055473966</v>
      </c>
      <c r="S109">
        <f>ABS(TableWmot22[[#This Row],[Wmot,sim]]-TableWmot22[[#This Row],[Wmot]])</f>
        <v>0.14667841878409149</v>
      </c>
      <c r="AA109">
        <f>data_lastRecoveryFile!$A1465-data_lastRecoveryFile!$A$1365</f>
        <v>1</v>
      </c>
      <c r="AB109">
        <f>$C$6*data_lastRecoveryFile!$D1465/$C$5</f>
        <v>-2.7565982404692084</v>
      </c>
      <c r="AC109">
        <f>data_lastRecoveryFile!$G1465*2*PI()/($C$4*$C$3*$C$2)</f>
        <v>-5.5331473695515809</v>
      </c>
      <c r="AD109">
        <f t="shared" si="4"/>
        <v>-66.397768434618968</v>
      </c>
      <c r="AE109">
        <f>AF$5+(AE$5-AF$5)*EXP(-TableWmot23[[#This Row],[t]]/AG$5)</f>
        <v>-69.979417057034297</v>
      </c>
      <c r="AF109">
        <f>ABS(TableWmot23[[#This Row],[Wmot,sim]]-TableWmot23[[#This Row],[Wmot]])</f>
        <v>3.5816486224153294</v>
      </c>
    </row>
    <row r="110" spans="1:32" x14ac:dyDescent="0.3">
      <c r="A110">
        <f>data_lastRecoveryFile!$A448-data_lastRecoveryFile!$A$347</f>
        <v>1.0099999999999998</v>
      </c>
      <c r="B110">
        <f>$C$6*data_lastRecoveryFile!$D448/$C$5</f>
        <v>-2.7565982404692084</v>
      </c>
      <c r="C110">
        <f>data_lastRecoveryFile!$G448*2*PI()/($C$4*$C$3*$C$2)</f>
        <v>-5.8089689115256773</v>
      </c>
      <c r="D110">
        <f t="shared" si="3"/>
        <v>-69.707626938308124</v>
      </c>
      <c r="E110">
        <f>F$5+(E$5-F$5)*EXP(-TableWmot21[[#This Row],[t]]/G$5)</f>
        <v>-68.049840311474838</v>
      </c>
      <c r="F110">
        <f>ABS(TableWmot21[[#This Row],[Wmot,sim]]-TableWmot21[[#This Row],[Wmot]])</f>
        <v>1.6577866268332855</v>
      </c>
      <c r="N110">
        <f>data_lastRecoveryFile!$A1026-data_lastRecoveryFile!$A$925</f>
        <v>1.0099999999999998</v>
      </c>
      <c r="O110">
        <f>$C$6*data_lastRecoveryFile!$D1026/$C$5</f>
        <v>-1.7917888563049853</v>
      </c>
      <c r="P110">
        <f>data_lastRecoveryFile!$G1026*2*PI()/($C$4*$C$3*$C$2)</f>
        <v>-2.90079700269313</v>
      </c>
      <c r="Q110">
        <f t="shared" si="5"/>
        <v>-34.80956403231756</v>
      </c>
      <c r="R110">
        <f>S$5+(R$5-S$5)*EXP(-TableWmot22[[#This Row],[t]]/T$5)</f>
        <v>-34.620295458114036</v>
      </c>
      <c r="S110">
        <f>ABS(TableWmot22[[#This Row],[Wmot,sim]]-TableWmot22[[#This Row],[Wmot]])</f>
        <v>0.18926857420352405</v>
      </c>
      <c r="AA110">
        <f>data_lastRecoveryFile!$A1466-data_lastRecoveryFile!$A$1365</f>
        <v>1.0099999999999998</v>
      </c>
      <c r="AB110">
        <f>$C$6*data_lastRecoveryFile!$D1466/$C$5</f>
        <v>-2.7565982404692084</v>
      </c>
      <c r="AC110">
        <f>data_lastRecoveryFile!$G1466*2*PI()/($C$4*$C$3*$C$2)</f>
        <v>-5.5410139349412839</v>
      </c>
      <c r="AD110">
        <f t="shared" si="4"/>
        <v>-66.492167219295411</v>
      </c>
      <c r="AE110">
        <f>AF$5+(AE$5-AF$5)*EXP(-TableWmot23[[#This Row],[t]]/AG$5)</f>
        <v>-69.979882417095652</v>
      </c>
      <c r="AF110">
        <f>ABS(TableWmot23[[#This Row],[Wmot,sim]]-TableWmot23[[#This Row],[Wmot]])</f>
        <v>3.4877151978002416</v>
      </c>
    </row>
    <row r="111" spans="1:32" x14ac:dyDescent="0.3">
      <c r="A111">
        <f>data_lastRecoveryFile!$A449-data_lastRecoveryFile!$A$347</f>
        <v>1.0199999999999996</v>
      </c>
      <c r="B111">
        <f>$C$6*data_lastRecoveryFile!$D449/$C$5</f>
        <v>-2.7565982404692084</v>
      </c>
      <c r="C111">
        <f>data_lastRecoveryFile!$G449*2*PI()/($C$4*$C$3*$C$2)</f>
        <v>-5.7927441143374043</v>
      </c>
      <c r="D111">
        <f t="shared" si="3"/>
        <v>-69.512929372048859</v>
      </c>
      <c r="E111">
        <f>F$5+(E$5-F$5)*EXP(-TableWmot21[[#This Row],[t]]/G$5)</f>
        <v>-68.049899192352953</v>
      </c>
      <c r="F111">
        <f>ABS(TableWmot21[[#This Row],[Wmot,sim]]-TableWmot21[[#This Row],[Wmot]])</f>
        <v>1.463030179695906</v>
      </c>
      <c r="N111">
        <f>data_lastRecoveryFile!$A1027-data_lastRecoveryFile!$A$925</f>
        <v>1.0199999999999996</v>
      </c>
      <c r="O111">
        <f>$C$6*data_lastRecoveryFile!$D1027/$C$5</f>
        <v>-1.7917888563049853</v>
      </c>
      <c r="P111">
        <f>data_lastRecoveryFile!$G1027*2*PI()/($C$4*$C$3*$C$2)</f>
        <v>-2.9121051945953611</v>
      </c>
      <c r="Q111">
        <f t="shared" si="5"/>
        <v>-34.945262335144335</v>
      </c>
      <c r="R111">
        <f>S$5+(R$5-S$5)*EXP(-TableWmot22[[#This Row],[t]]/T$5)</f>
        <v>-34.613497191129916</v>
      </c>
      <c r="S111">
        <f>ABS(TableWmot22[[#This Row],[Wmot,sim]]-TableWmot22[[#This Row],[Wmot]])</f>
        <v>0.33176514401441892</v>
      </c>
      <c r="AA111">
        <f>data_lastRecoveryFile!$A1467-data_lastRecoveryFile!$A$1365</f>
        <v>1.0199999999999996</v>
      </c>
      <c r="AB111">
        <f>$C$6*data_lastRecoveryFile!$D1467/$C$5</f>
        <v>-2.7565982404692084</v>
      </c>
      <c r="AC111">
        <f>data_lastRecoveryFile!$G1467*2*PI()/($C$4*$C$3*$C$2)</f>
        <v>-5.5631386574501525</v>
      </c>
      <c r="AD111">
        <f t="shared" si="4"/>
        <v>-66.757663889401826</v>
      </c>
      <c r="AE111">
        <f>AF$5+(AE$5-AF$5)*EXP(-TableWmot23[[#This Row],[t]]/AG$5)</f>
        <v>-69.98030891047965</v>
      </c>
      <c r="AF111">
        <f>ABS(TableWmot23[[#This Row],[Wmot,sim]]-TableWmot23[[#This Row],[Wmot]])</f>
        <v>3.2226450210778239</v>
      </c>
    </row>
    <row r="112" spans="1:32" x14ac:dyDescent="0.3">
      <c r="A112">
        <f>data_lastRecoveryFile!$A450-data_lastRecoveryFile!$A$347</f>
        <v>1.0300000000000002</v>
      </c>
      <c r="B112">
        <f>$C$6*data_lastRecoveryFile!$D450/$C$5</f>
        <v>-2.7565982404692084</v>
      </c>
      <c r="C112">
        <f>data_lastRecoveryFile!$G450*2*PI()/($C$4*$C$3*$C$2)</f>
        <v>-5.7627528264388319</v>
      </c>
      <c r="D112">
        <f t="shared" si="3"/>
        <v>-69.153033917265986</v>
      </c>
      <c r="E112">
        <f>F$5+(E$5-F$5)*EXP(-TableWmot21[[#This Row],[t]]/G$5)</f>
        <v>-68.049952055185287</v>
      </c>
      <c r="F112">
        <f>ABS(TableWmot21[[#This Row],[Wmot,sim]]-TableWmot21[[#This Row],[Wmot]])</f>
        <v>1.1030818620806997</v>
      </c>
      <c r="N112">
        <f>data_lastRecoveryFile!$A1028-data_lastRecoveryFile!$A$925</f>
        <v>1.0299999999999994</v>
      </c>
      <c r="O112">
        <f>$C$6*data_lastRecoveryFile!$D1028/$C$5</f>
        <v>-1.7917888563049853</v>
      </c>
      <c r="P112">
        <f>data_lastRecoveryFile!$G1028*2*PI()/($C$4*$C$3*$C$2)</f>
        <v>-2.9273466702150985</v>
      </c>
      <c r="Q112">
        <f t="shared" si="5"/>
        <v>-35.128160042581186</v>
      </c>
      <c r="R112">
        <f>S$5+(R$5-S$5)*EXP(-TableWmot22[[#This Row],[t]]/T$5)</f>
        <v>-34.607069848355167</v>
      </c>
      <c r="S112">
        <f>ABS(TableWmot22[[#This Row],[Wmot,sim]]-TableWmot22[[#This Row],[Wmot]])</f>
        <v>0.52109019422601932</v>
      </c>
      <c r="AA112">
        <f>data_lastRecoveryFile!$A1468-data_lastRecoveryFile!$A$1365</f>
        <v>1.0299999999999994</v>
      </c>
      <c r="AB112">
        <f>$C$6*data_lastRecoveryFile!$D1468/$C$5</f>
        <v>-2.7565982404692084</v>
      </c>
      <c r="AC112">
        <f>data_lastRecoveryFile!$G1468*2*PI()/($C$4*$C$3*$C$2)</f>
        <v>-5.5921466278708065</v>
      </c>
      <c r="AD112">
        <f t="shared" si="4"/>
        <v>-67.105759534449675</v>
      </c>
      <c r="AE112">
        <f>AF$5+(AE$5-AF$5)*EXP(-TableWmot23[[#This Row],[t]]/AG$5)</f>
        <v>-69.980699783314918</v>
      </c>
      <c r="AF112">
        <f>ABS(TableWmot23[[#This Row],[Wmot,sim]]-TableWmot23[[#This Row],[Wmot]])</f>
        <v>2.8749402488652436</v>
      </c>
    </row>
    <row r="113" spans="1:32" x14ac:dyDescent="0.3">
      <c r="A113">
        <f>data_lastRecoveryFile!$A451-data_lastRecoveryFile!$A$347</f>
        <v>1.04</v>
      </c>
      <c r="B113">
        <f>$C$6*data_lastRecoveryFile!$D451/$C$5</f>
        <v>-2.7565982404692084</v>
      </c>
      <c r="C113">
        <f>data_lastRecoveryFile!$G451*2*PI()/($C$4*$C$3*$C$2)</f>
        <v>-5.7362031573828816</v>
      </c>
      <c r="D113">
        <f t="shared" si="3"/>
        <v>-68.834437888594579</v>
      </c>
      <c r="E113">
        <f>F$5+(E$5-F$5)*EXP(-TableWmot21[[#This Row],[t]]/G$5)</f>
        <v>-68.049999515059042</v>
      </c>
      <c r="F113">
        <f>ABS(TableWmot21[[#This Row],[Wmot,sim]]-TableWmot21[[#This Row],[Wmot]])</f>
        <v>0.78443837353553647</v>
      </c>
      <c r="N113">
        <f>data_lastRecoveryFile!$A1029-data_lastRecoveryFile!$A$925</f>
        <v>1.0399999999999991</v>
      </c>
      <c r="O113">
        <f>$C$6*data_lastRecoveryFile!$D1029/$C$5</f>
        <v>-1.7917888563049853</v>
      </c>
      <c r="P113">
        <f>data_lastRecoveryFile!$G1029*2*PI()/($C$4*$C$3*$C$2)</f>
        <v>-2.921938404656117</v>
      </c>
      <c r="Q113">
        <f t="shared" si="5"/>
        <v>-35.063260855873402</v>
      </c>
      <c r="R113">
        <f>S$5+(R$5-S$5)*EXP(-TableWmot22[[#This Row],[t]]/T$5)</f>
        <v>-34.6009931915777</v>
      </c>
      <c r="S113">
        <f>ABS(TableWmot22[[#This Row],[Wmot,sim]]-TableWmot22[[#This Row],[Wmot]])</f>
        <v>0.46226766429570176</v>
      </c>
      <c r="AA113">
        <f>data_lastRecoveryFile!$A1469-data_lastRecoveryFile!$A$1365</f>
        <v>1.0399999999999991</v>
      </c>
      <c r="AB113">
        <f>$C$6*data_lastRecoveryFile!$D1469/$C$5</f>
        <v>-2.7565982404692084</v>
      </c>
      <c r="AC113">
        <f>data_lastRecoveryFile!$G1469*2*PI()/($C$4*$C$3*$C$2)</f>
        <v>-5.5887050039149138</v>
      </c>
      <c r="AD113">
        <f t="shared" si="4"/>
        <v>-67.064460046978965</v>
      </c>
      <c r="AE113">
        <f>AF$5+(AE$5-AF$5)*EXP(-TableWmot23[[#This Row],[t]]/AG$5)</f>
        <v>-69.981058010614746</v>
      </c>
      <c r="AF113">
        <f>ABS(TableWmot23[[#This Row],[Wmot,sim]]-TableWmot23[[#This Row],[Wmot]])</f>
        <v>2.9165979636357804</v>
      </c>
    </row>
    <row r="114" spans="1:32" x14ac:dyDescent="0.3">
      <c r="A114">
        <f>data_lastRecoveryFile!$A452-data_lastRecoveryFile!$A$347</f>
        <v>1.0499999999999998</v>
      </c>
      <c r="B114">
        <f>$C$6*data_lastRecoveryFile!$D452/$C$5</f>
        <v>-2.7565982404692084</v>
      </c>
      <c r="C114">
        <f>data_lastRecoveryFile!$G452*2*PI()/($C$4*$C$3*$C$2)</f>
        <v>-5.6703206511518713</v>
      </c>
      <c r="D114">
        <f t="shared" si="3"/>
        <v>-68.043847813822453</v>
      </c>
      <c r="E114">
        <f>F$5+(E$5-F$5)*EXP(-TableWmot21[[#This Row],[t]]/G$5)</f>
        <v>-68.05004212419513</v>
      </c>
      <c r="F114">
        <f>ABS(TableWmot21[[#This Row],[Wmot,sim]]-TableWmot21[[#This Row],[Wmot]])</f>
        <v>6.1943103726775917E-3</v>
      </c>
      <c r="N114">
        <f>data_lastRecoveryFile!$A1030-data_lastRecoveryFile!$A$925</f>
        <v>1.0499999999999989</v>
      </c>
      <c r="O114">
        <f>$C$6*data_lastRecoveryFile!$D1030/$C$5</f>
        <v>-1.7917888563049853</v>
      </c>
      <c r="P114">
        <f>data_lastRecoveryFile!$G1030*2*PI()/($C$4*$C$3*$C$2)</f>
        <v>-2.9140718367097773</v>
      </c>
      <c r="Q114">
        <f t="shared" si="5"/>
        <v>-34.96886204051733</v>
      </c>
      <c r="R114">
        <f>S$5+(R$5-S$5)*EXP(-TableWmot22[[#This Row],[t]]/T$5)</f>
        <v>-34.595248086814308</v>
      </c>
      <c r="S114">
        <f>ABS(TableWmot22[[#This Row],[Wmot,sim]]-TableWmot22[[#This Row],[Wmot]])</f>
        <v>0.3736139537030212</v>
      </c>
      <c r="AA114">
        <f>data_lastRecoveryFile!$A1470-data_lastRecoveryFile!$A$1365</f>
        <v>1.0499999999999989</v>
      </c>
      <c r="AB114">
        <f>$C$6*data_lastRecoveryFile!$D1470/$C$5</f>
        <v>-2.7565982404692084</v>
      </c>
      <c r="AC114">
        <f>data_lastRecoveryFile!$G1470*2*PI()/($C$4*$C$3*$C$2)</f>
        <v>-5.5518304681045567</v>
      </c>
      <c r="AD114">
        <f t="shared" si="4"/>
        <v>-66.621965617254688</v>
      </c>
      <c r="AE114">
        <f>AF$5+(AE$5-AF$5)*EXP(-TableWmot23[[#This Row],[t]]/AG$5)</f>
        <v>-69.981386318920585</v>
      </c>
      <c r="AF114">
        <f>ABS(TableWmot23[[#This Row],[Wmot,sim]]-TableWmot23[[#This Row],[Wmot]])</f>
        <v>3.359420701665897</v>
      </c>
    </row>
    <row r="115" spans="1:32" x14ac:dyDescent="0.3">
      <c r="A115">
        <f>data_lastRecoveryFile!$A453-data_lastRecoveryFile!$A$347</f>
        <v>1.0599999999999996</v>
      </c>
      <c r="B115">
        <f>$C$6*data_lastRecoveryFile!$D453/$C$5</f>
        <v>-2.7565982404692084</v>
      </c>
      <c r="C115">
        <f>data_lastRecoveryFile!$G453*2*PI()/($C$4*$C$3*$C$2)</f>
        <v>-5.6088630863546731</v>
      </c>
      <c r="D115">
        <f t="shared" si="3"/>
        <v>-67.306357036256074</v>
      </c>
      <c r="E115">
        <f>F$5+(E$5-F$5)*EXP(-TableWmot21[[#This Row],[t]]/G$5)</f>
        <v>-68.050080378373551</v>
      </c>
      <c r="F115">
        <f>ABS(TableWmot21[[#This Row],[Wmot,sim]]-TableWmot21[[#This Row],[Wmot]])</f>
        <v>0.7437233421174767</v>
      </c>
      <c r="N115">
        <f>data_lastRecoveryFile!$A1031-data_lastRecoveryFile!$A$925</f>
        <v>1.0599999999999987</v>
      </c>
      <c r="O115">
        <f>$C$6*data_lastRecoveryFile!$D1031/$C$5</f>
        <v>-1.7917888563049853</v>
      </c>
      <c r="P115">
        <f>data_lastRecoveryFile!$G1031*2*PI()/($C$4*$C$3*$C$2)</f>
        <v>-2.884572206016184</v>
      </c>
      <c r="Q115">
        <f t="shared" si="5"/>
        <v>-34.614866472194208</v>
      </c>
      <c r="R115">
        <f>S$5+(R$5-S$5)*EXP(-TableWmot22[[#This Row],[t]]/T$5)</f>
        <v>-34.589816444062215</v>
      </c>
      <c r="S115">
        <f>ABS(TableWmot22[[#This Row],[Wmot,sim]]-TableWmot22[[#This Row],[Wmot]])</f>
        <v>2.5050028131992974E-2</v>
      </c>
      <c r="AA115">
        <f>data_lastRecoveryFile!$A1471-data_lastRecoveryFile!$A$1365</f>
        <v>1.0599999999999987</v>
      </c>
      <c r="AB115">
        <f>$C$6*data_lastRecoveryFile!$D1471/$C$5</f>
        <v>-2.7565982404692084</v>
      </c>
      <c r="AC115">
        <f>data_lastRecoveryFile!$G1471*2*PI()/($C$4*$C$3*$C$2)</f>
        <v>-5.5778884758649108</v>
      </c>
      <c r="AD115">
        <f t="shared" si="4"/>
        <v>-66.934661710378933</v>
      </c>
      <c r="AE115">
        <f>AF$5+(AE$5-AF$5)*EXP(-TableWmot23[[#This Row],[t]]/AG$5)</f>
        <v>-69.981687207054264</v>
      </c>
      <c r="AF115">
        <f>ABS(TableWmot23[[#This Row],[Wmot,sim]]-TableWmot23[[#This Row],[Wmot]])</f>
        <v>3.0470254966753316</v>
      </c>
    </row>
    <row r="116" spans="1:32" x14ac:dyDescent="0.3">
      <c r="A116">
        <f>data_lastRecoveryFile!$A454-data_lastRecoveryFile!$A$347</f>
        <v>1.0699999999999994</v>
      </c>
      <c r="B116">
        <f>$C$6*data_lastRecoveryFile!$D454/$C$5</f>
        <v>-2.7565982404692084</v>
      </c>
      <c r="C116">
        <f>data_lastRecoveryFile!$G454*2*PI()/($C$4*$C$3*$C$2)</f>
        <v>-5.5488805054442585</v>
      </c>
      <c r="D116">
        <f t="shared" si="3"/>
        <v>-66.586566065331098</v>
      </c>
      <c r="E116">
        <f>F$5+(E$5-F$5)*EXP(-TableWmot21[[#This Row],[t]]/G$5)</f>
        <v>-68.050114722702034</v>
      </c>
      <c r="F116">
        <f>ABS(TableWmot21[[#This Row],[Wmot,sim]]-TableWmot21[[#This Row],[Wmot]])</f>
        <v>1.4635486573709358</v>
      </c>
      <c r="N116">
        <f>data_lastRecoveryFile!$A1032-data_lastRecoveryFile!$A$925</f>
        <v>1.0700000000000003</v>
      </c>
      <c r="O116">
        <f>$C$6*data_lastRecoveryFile!$D1032/$C$5</f>
        <v>-1.7917888563049853</v>
      </c>
      <c r="P116">
        <f>data_lastRecoveryFile!$G1032*2*PI()/($C$4*$C$3*$C$2)</f>
        <v>-2.8752306562283687</v>
      </c>
      <c r="Q116">
        <f t="shared" si="5"/>
        <v>-34.502767874740428</v>
      </c>
      <c r="R116">
        <f>S$5+(R$5-S$5)*EXP(-TableWmot22[[#This Row],[t]]/T$5)</f>
        <v>-34.584681160337816</v>
      </c>
      <c r="S116">
        <f>ABS(TableWmot22[[#This Row],[Wmot,sim]]-TableWmot22[[#This Row],[Wmot]])</f>
        <v>8.1913285597387642E-2</v>
      </c>
      <c r="AA116">
        <f>data_lastRecoveryFile!$A1472-data_lastRecoveryFile!$A$1365</f>
        <v>1.0699999999999985</v>
      </c>
      <c r="AB116">
        <f>$C$6*data_lastRecoveryFile!$D1472/$C$5</f>
        <v>-2.7565982404692084</v>
      </c>
      <c r="AC116">
        <f>data_lastRecoveryFile!$G1472*2*PI()/($C$4*$C$3*$C$2)</f>
        <v>-5.6157463342664578</v>
      </c>
      <c r="AD116">
        <f t="shared" si="4"/>
        <v>-67.388956011197493</v>
      </c>
      <c r="AE116">
        <f>AF$5+(AE$5-AF$5)*EXP(-TableWmot23[[#This Row],[t]]/AG$5)</f>
        <v>-69.9819629651371</v>
      </c>
      <c r="AF116">
        <f>ABS(TableWmot23[[#This Row],[Wmot,sim]]-TableWmot23[[#This Row],[Wmot]])</f>
        <v>2.5930069539396072</v>
      </c>
    </row>
    <row r="117" spans="1:32" x14ac:dyDescent="0.3">
      <c r="A117">
        <f>data_lastRecoveryFile!$A455-data_lastRecoveryFile!$A$347</f>
        <v>1.08</v>
      </c>
      <c r="B117">
        <f>$C$6*data_lastRecoveryFile!$D455/$C$5</f>
        <v>-2.7565982404692084</v>
      </c>
      <c r="C117">
        <f>data_lastRecoveryFile!$G455*2*PI()/($C$4*$C$3*$C$2)</f>
        <v>-5.4495650822455133</v>
      </c>
      <c r="D117">
        <f t="shared" si="3"/>
        <v>-65.394780986946159</v>
      </c>
      <c r="E117">
        <f>F$5+(E$5-F$5)*EXP(-TableWmot21[[#This Row],[t]]/G$5)</f>
        <v>-68.050145556795144</v>
      </c>
      <c r="F117">
        <f>ABS(TableWmot21[[#This Row],[Wmot,sim]]-TableWmot21[[#This Row],[Wmot]])</f>
        <v>2.6553645698489845</v>
      </c>
      <c r="N117">
        <f>data_lastRecoveryFile!$A1033-data_lastRecoveryFile!$A$925</f>
        <v>1.08</v>
      </c>
      <c r="O117">
        <f>$C$6*data_lastRecoveryFile!$D1033/$C$5</f>
        <v>-1.7917888563049853</v>
      </c>
      <c r="P117">
        <f>data_lastRecoveryFile!$G1033*2*PI()/($C$4*$C$3*$C$2)</f>
        <v>-2.8722806930567444</v>
      </c>
      <c r="Q117">
        <f t="shared" si="5"/>
        <v>-34.467368316680933</v>
      </c>
      <c r="R117">
        <f>S$5+(R$5-S$5)*EXP(-TableWmot22[[#This Row],[t]]/T$5)</f>
        <v>-34.579826065823376</v>
      </c>
      <c r="S117">
        <f>ABS(TableWmot22[[#This Row],[Wmot,sim]]-TableWmot22[[#This Row],[Wmot]])</f>
        <v>0.11245774914244322</v>
      </c>
      <c r="AA117">
        <f>data_lastRecoveryFile!$A1473-data_lastRecoveryFile!$A$1365</f>
        <v>1.08</v>
      </c>
      <c r="AB117">
        <f>$C$6*data_lastRecoveryFile!$D1473/$C$5</f>
        <v>-2.7565982404692084</v>
      </c>
      <c r="AC117">
        <f>data_lastRecoveryFile!$G1473*2*PI()/($C$4*$C$3*$C$2)</f>
        <v>-5.6634374032400867</v>
      </c>
      <c r="AD117">
        <f t="shared" si="4"/>
        <v>-67.961248838881033</v>
      </c>
      <c r="AE117">
        <f>AF$5+(AE$5-AF$5)*EXP(-TableWmot23[[#This Row],[t]]/AG$5)</f>
        <v>-69.982215692020375</v>
      </c>
      <c r="AF117">
        <f>ABS(TableWmot23[[#This Row],[Wmot,sim]]-TableWmot23[[#This Row],[Wmot]])</f>
        <v>2.0209668531393419</v>
      </c>
    </row>
    <row r="118" spans="1:32" x14ac:dyDescent="0.3">
      <c r="A118">
        <f>data_lastRecoveryFile!$A456-data_lastRecoveryFile!$A$347</f>
        <v>1.0899999999999999</v>
      </c>
      <c r="B118">
        <f>$C$6*data_lastRecoveryFile!$D456/$C$5</f>
        <v>-2.7565982404692084</v>
      </c>
      <c r="C118">
        <f>data_lastRecoveryFile!$G456*2*PI()/($C$4*$C$3*$C$2)</f>
        <v>-5.420557111824861</v>
      </c>
      <c r="D118">
        <f t="shared" si="3"/>
        <v>-65.046685341898325</v>
      </c>
      <c r="E118">
        <f>F$5+(E$5-F$5)*EXP(-TableWmot21[[#This Row],[t]]/G$5)</f>
        <v>-68.050173239423984</v>
      </c>
      <c r="F118">
        <f>ABS(TableWmot21[[#This Row],[Wmot,sim]]-TableWmot21[[#This Row],[Wmot]])</f>
        <v>3.0034878975256589</v>
      </c>
      <c r="N118">
        <f>data_lastRecoveryFile!$A1034-data_lastRecoveryFile!$A$925</f>
        <v>1.0899999999999999</v>
      </c>
      <c r="O118">
        <f>$C$6*data_lastRecoveryFile!$D1034/$C$5</f>
        <v>-1.7917888563049853</v>
      </c>
      <c r="P118">
        <f>data_lastRecoveryFile!$G1034*2*PI()/($C$4*$C$3*$C$2)</f>
        <v>-2.8673640882820299</v>
      </c>
      <c r="Q118">
        <f t="shared" si="5"/>
        <v>-34.408369059384356</v>
      </c>
      <c r="R118">
        <f>S$5+(R$5-S$5)*EXP(-TableWmot22[[#This Row],[t]]/T$5)</f>
        <v>-34.575235872952021</v>
      </c>
      <c r="S118">
        <f>ABS(TableWmot22[[#This Row],[Wmot,sim]]-TableWmot22[[#This Row],[Wmot]])</f>
        <v>0.16686681356766542</v>
      </c>
      <c r="AA118">
        <f>data_lastRecoveryFile!$A1474-data_lastRecoveryFile!$A$1365</f>
        <v>1.0899999999999999</v>
      </c>
      <c r="AB118">
        <f>$C$6*data_lastRecoveryFile!$D1474/$C$5</f>
        <v>-2.7565982404692084</v>
      </c>
      <c r="AC118">
        <f>data_lastRecoveryFile!$G1474*2*PI()/($C$4*$C$3*$C$2)</f>
        <v>-5.7804526024006186</v>
      </c>
      <c r="AD118">
        <f t="shared" si="4"/>
        <v>-69.365431228807424</v>
      </c>
      <c r="AE118">
        <f>AF$5+(AE$5-AF$5)*EXP(-TableWmot23[[#This Row],[t]]/AG$5)</f>
        <v>-69.982447311260259</v>
      </c>
      <c r="AF118">
        <f>ABS(TableWmot23[[#This Row],[Wmot,sim]]-TableWmot23[[#This Row],[Wmot]])</f>
        <v>0.61701608245283524</v>
      </c>
    </row>
    <row r="119" spans="1:32" x14ac:dyDescent="0.3">
      <c r="A119">
        <f>data_lastRecoveryFile!$A457-data_lastRecoveryFile!$A$347</f>
        <v>1.0999999999999996</v>
      </c>
      <c r="B119">
        <f>$C$6*data_lastRecoveryFile!$D457/$C$5</f>
        <v>-2.7565982404692084</v>
      </c>
      <c r="C119">
        <f>data_lastRecoveryFile!$G457*2*PI()/($C$4*$C$3*$C$2)</f>
        <v>-5.4053156372277771</v>
      </c>
      <c r="D119">
        <f t="shared" si="3"/>
        <v>-64.863787646733329</v>
      </c>
      <c r="E119">
        <f>F$5+(E$5-F$5)*EXP(-TableWmot21[[#This Row],[t]]/G$5)</f>
        <v>-68.050198092690664</v>
      </c>
      <c r="F119">
        <f>ABS(TableWmot21[[#This Row],[Wmot,sim]]-TableWmot21[[#This Row],[Wmot]])</f>
        <v>3.1864104459573355</v>
      </c>
      <c r="N119">
        <f>data_lastRecoveryFile!$A1035-data_lastRecoveryFile!$A$925</f>
        <v>1.0999999999999996</v>
      </c>
      <c r="O119">
        <f>$C$6*data_lastRecoveryFile!$D1035/$C$5</f>
        <v>-1.7917888563049853</v>
      </c>
      <c r="P119">
        <f>data_lastRecoveryFile!$G1035*2*PI()/($C$4*$C$3*$C$2)</f>
        <v>-2.9150551572556589</v>
      </c>
      <c r="Q119">
        <f t="shared" si="5"/>
        <v>-34.98066188706791</v>
      </c>
      <c r="R119">
        <f>S$5+(R$5-S$5)*EXP(-TableWmot22[[#This Row],[t]]/T$5)</f>
        <v>-34.570896128270725</v>
      </c>
      <c r="S119">
        <f>ABS(TableWmot22[[#This Row],[Wmot,sim]]-TableWmot22[[#This Row],[Wmot]])</f>
        <v>0.40976575879718524</v>
      </c>
      <c r="AA119">
        <f>data_lastRecoveryFile!$A1475-data_lastRecoveryFile!$A$1365</f>
        <v>1.0999999999999996</v>
      </c>
      <c r="AB119">
        <f>$C$6*data_lastRecoveryFile!$D1475/$C$5</f>
        <v>-2.7565982404692084</v>
      </c>
      <c r="AC119">
        <f>data_lastRecoveryFile!$G1475*2*PI()/($C$4*$C$3*$C$2)</f>
        <v>-5.8345352579904377</v>
      </c>
      <c r="AD119">
        <f t="shared" si="4"/>
        <v>-70.014423095885249</v>
      </c>
      <c r="AE119">
        <f>AF$5+(AE$5-AF$5)*EXP(-TableWmot23[[#This Row],[t]]/AG$5)</f>
        <v>-69.98265958575827</v>
      </c>
      <c r="AF119">
        <f>ABS(TableWmot23[[#This Row],[Wmot,sim]]-TableWmot23[[#This Row],[Wmot]])</f>
        <v>3.1763510126978645E-2</v>
      </c>
    </row>
    <row r="120" spans="1:32" x14ac:dyDescent="0.3">
      <c r="A120">
        <f>data_lastRecoveryFile!$A458-data_lastRecoveryFile!$A$347</f>
        <v>1.1099999999999994</v>
      </c>
      <c r="B120">
        <f>$C$6*data_lastRecoveryFile!$D458/$C$5</f>
        <v>-2.7565982404692084</v>
      </c>
      <c r="C120">
        <f>data_lastRecoveryFile!$G458*2*PI()/($C$4*$C$3*$C$2)</f>
        <v>-5.3817159308321241</v>
      </c>
      <c r="D120">
        <f t="shared" si="3"/>
        <v>-64.580591169985496</v>
      </c>
      <c r="E120">
        <f>F$5+(E$5-F$5)*EXP(-TableWmot21[[#This Row],[t]]/G$5)</f>
        <v>-68.050220405776187</v>
      </c>
      <c r="F120">
        <f>ABS(TableWmot21[[#This Row],[Wmot,sim]]-TableWmot21[[#This Row],[Wmot]])</f>
        <v>3.4696292357906913</v>
      </c>
      <c r="N120">
        <f>data_lastRecoveryFile!$A1036-data_lastRecoveryFile!$A$925</f>
        <v>1.1099999999999994</v>
      </c>
      <c r="O120">
        <f>$C$6*data_lastRecoveryFile!$D1036/$C$5</f>
        <v>-1.7917888563049853</v>
      </c>
      <c r="P120">
        <f>data_lastRecoveryFile!$G1036*2*PI()/($C$4*$C$3*$C$2)</f>
        <v>-2.9558629798514842</v>
      </c>
      <c r="Q120">
        <f t="shared" si="5"/>
        <v>-35.470355758217806</v>
      </c>
      <c r="R120">
        <f>S$5+(R$5-S$5)*EXP(-TableWmot22[[#This Row],[t]]/T$5)</f>
        <v>-34.566793166929735</v>
      </c>
      <c r="S120">
        <f>ABS(TableWmot22[[#This Row],[Wmot,sim]]-TableWmot22[[#This Row],[Wmot]])</f>
        <v>0.90356259128807181</v>
      </c>
      <c r="AA120">
        <f>data_lastRecoveryFile!$A1476-data_lastRecoveryFile!$A$1365</f>
        <v>1.1099999999999994</v>
      </c>
      <c r="AB120">
        <f>$C$6*data_lastRecoveryFile!$D1476/$C$5</f>
        <v>-2.7565982404692084</v>
      </c>
      <c r="AC120">
        <f>data_lastRecoveryFile!$G1476*2*PI()/($C$4*$C$3*$C$2)</f>
        <v>-5.8896012361714467</v>
      </c>
      <c r="AD120">
        <f t="shared" si="4"/>
        <v>-70.675214834057357</v>
      </c>
      <c r="AE120">
        <f>AF$5+(AE$5-AF$5)*EXP(-TableWmot23[[#This Row],[t]]/AG$5)</f>
        <v>-69.982854131179138</v>
      </c>
      <c r="AF120">
        <f>ABS(TableWmot23[[#This Row],[Wmot,sim]]-TableWmot23[[#This Row],[Wmot]])</f>
        <v>0.6923607028782186</v>
      </c>
    </row>
    <row r="121" spans="1:32" x14ac:dyDescent="0.3">
      <c r="A121">
        <f>data_lastRecoveryFile!$A459-data_lastRecoveryFile!$A$347</f>
        <v>1.1200000000000001</v>
      </c>
      <c r="B121">
        <f>$C$6*data_lastRecoveryFile!$D459/$C$5</f>
        <v>-2.7565982404692084</v>
      </c>
      <c r="C121">
        <f>data_lastRecoveryFile!$G459*2*PI()/($C$4*$C$3*$C$2)</f>
        <v>-5.3787659681718267</v>
      </c>
      <c r="D121">
        <f t="shared" si="3"/>
        <v>-64.545191618061921</v>
      </c>
      <c r="E121">
        <f>F$5+(E$5-F$5)*EXP(-TableWmot21[[#This Row],[t]]/G$5)</f>
        <v>-68.05024043830521</v>
      </c>
      <c r="F121">
        <f>ABS(TableWmot21[[#This Row],[Wmot,sim]]-TableWmot21[[#This Row],[Wmot]])</f>
        <v>3.5050488202432888</v>
      </c>
      <c r="N121">
        <f>data_lastRecoveryFile!$A1037-data_lastRecoveryFile!$A$925</f>
        <v>1.1199999999999992</v>
      </c>
      <c r="O121">
        <f>$C$6*data_lastRecoveryFile!$D1037/$C$5</f>
        <v>-1.7917888563049853</v>
      </c>
      <c r="P121">
        <f>data_lastRecoveryFile!$G1037*2*PI()/($C$4*$C$3*$C$2)</f>
        <v>-3.0050290306665892</v>
      </c>
      <c r="Q121">
        <f t="shared" si="5"/>
        <v>-36.060348367999069</v>
      </c>
      <c r="R121">
        <f>S$5+(R$5-S$5)*EXP(-TableWmot22[[#This Row],[t]]/T$5)</f>
        <v>-34.562914069655143</v>
      </c>
      <c r="S121">
        <f>ABS(TableWmot22[[#This Row],[Wmot,sim]]-TableWmot22[[#This Row],[Wmot]])</f>
        <v>1.4974342983439257</v>
      </c>
      <c r="AA121">
        <f>data_lastRecoveryFile!$A1477-data_lastRecoveryFile!$A$1365</f>
        <v>1.1199999999999992</v>
      </c>
      <c r="AB121">
        <f>$C$6*data_lastRecoveryFile!$D1477/$C$5</f>
        <v>-2.7565982404692084</v>
      </c>
      <c r="AC121">
        <f>data_lastRecoveryFile!$G1477*2*PI()/($C$4*$C$3*$C$2)</f>
        <v>-5.9623669903142416</v>
      </c>
      <c r="AD121">
        <f t="shared" si="4"/>
        <v>-71.548403883770902</v>
      </c>
      <c r="AE121">
        <f>AF$5+(AE$5-AF$5)*EXP(-TableWmot23[[#This Row],[t]]/AG$5)</f>
        <v>-69.983032428247967</v>
      </c>
      <c r="AF121">
        <f>ABS(TableWmot23[[#This Row],[Wmot,sim]]-TableWmot23[[#This Row],[Wmot]])</f>
        <v>1.5653714555229357</v>
      </c>
    </row>
    <row r="122" spans="1:32" x14ac:dyDescent="0.3">
      <c r="A122">
        <f>data_lastRecoveryFile!$A460-data_lastRecoveryFile!$A$347</f>
        <v>1.1299999999999999</v>
      </c>
      <c r="B122">
        <f>$C$6*data_lastRecoveryFile!$D460/$C$5</f>
        <v>-2.7565982404692084</v>
      </c>
      <c r="C122">
        <f>data_lastRecoveryFile!$G460*2*PI()/($C$4*$C$3*$C$2)</f>
        <v>-5.3522162991158773</v>
      </c>
      <c r="D122">
        <f t="shared" si="3"/>
        <v>-64.226595589390527</v>
      </c>
      <c r="E122">
        <f>F$5+(E$5-F$5)*EXP(-TableWmot21[[#This Row],[t]]/G$5)</f>
        <v>-68.050258423366841</v>
      </c>
      <c r="F122">
        <f>ABS(TableWmot21[[#This Row],[Wmot,sim]]-TableWmot21[[#This Row],[Wmot]])</f>
        <v>3.8236628339763143</v>
      </c>
      <c r="N122">
        <f>data_lastRecoveryFile!$A1038-data_lastRecoveryFile!$A$925</f>
        <v>1.129999999999999</v>
      </c>
      <c r="O122">
        <f>$C$6*data_lastRecoveryFile!$D1038/$C$5</f>
        <v>-1.7917888563049853</v>
      </c>
      <c r="P122">
        <f>data_lastRecoveryFile!$G1038*2*PI()/($C$4*$C$3*$C$2)</f>
        <v>-3.0374786240204807</v>
      </c>
      <c r="Q122">
        <f t="shared" si="5"/>
        <v>-36.449743488245772</v>
      </c>
      <c r="R122">
        <f>S$5+(R$5-S$5)*EXP(-TableWmot22[[#This Row],[t]]/T$5)</f>
        <v>-34.559246622069068</v>
      </c>
      <c r="S122">
        <f>ABS(TableWmot22[[#This Row],[Wmot,sim]]-TableWmot22[[#This Row],[Wmot]])</f>
        <v>1.8904968661767043</v>
      </c>
      <c r="AA122">
        <f>data_lastRecoveryFile!$A1478-data_lastRecoveryFile!$A$1365</f>
        <v>1.129999999999999</v>
      </c>
      <c r="AB122">
        <f>$C$6*data_lastRecoveryFile!$D1478/$C$5</f>
        <v>-2.7565982404692084</v>
      </c>
      <c r="AC122">
        <f>data_lastRecoveryFile!$G1478*2*PI()/($C$4*$C$3*$C$2)</f>
        <v>-5.9702335608172152</v>
      </c>
      <c r="AD122">
        <f t="shared" si="4"/>
        <v>-71.64280272980659</v>
      </c>
      <c r="AE122">
        <f>AF$5+(AE$5-AF$5)*EXP(-TableWmot23[[#This Row],[t]]/AG$5)</f>
        <v>-69.983195834020322</v>
      </c>
      <c r="AF122">
        <f>ABS(TableWmot23[[#This Row],[Wmot,sim]]-TableWmot23[[#This Row],[Wmot]])</f>
        <v>1.6596068957862684</v>
      </c>
    </row>
    <row r="123" spans="1:32" x14ac:dyDescent="0.3">
      <c r="A123">
        <f>data_lastRecoveryFile!$A461-data_lastRecoveryFile!$A$347</f>
        <v>1.1399999999999997</v>
      </c>
      <c r="B123">
        <f>$C$6*data_lastRecoveryFile!$D461/$C$5</f>
        <v>-2.7565982404692084</v>
      </c>
      <c r="C123">
        <f>data_lastRecoveryFile!$G461*2*PI()/($C$4*$C$3*$C$2)</f>
        <v>-5.3325498779717115</v>
      </c>
      <c r="D123">
        <f t="shared" si="3"/>
        <v>-63.990598535660538</v>
      </c>
      <c r="E123">
        <f>F$5+(E$5-F$5)*EXP(-TableWmot21[[#This Row],[t]]/G$5)</f>
        <v>-68.05027457022689</v>
      </c>
      <c r="F123">
        <f>ABS(TableWmot21[[#This Row],[Wmot,sim]]-TableWmot21[[#This Row],[Wmot]])</f>
        <v>4.0596760345663512</v>
      </c>
      <c r="N123">
        <f>data_lastRecoveryFile!$A1039-data_lastRecoveryFile!$A$925</f>
        <v>1.1399999999999988</v>
      </c>
      <c r="O123">
        <f>$C$6*data_lastRecoveryFile!$D1039/$C$5</f>
        <v>-1.7917888563049853</v>
      </c>
      <c r="P123">
        <f>data_lastRecoveryFile!$G1039*2*PI()/($C$4*$C$3*$C$2)</f>
        <v>-3.0320703584614987</v>
      </c>
      <c r="Q123">
        <f t="shared" si="5"/>
        <v>-36.384844301537981</v>
      </c>
      <c r="R123">
        <f>S$5+(R$5-S$5)*EXP(-TableWmot22[[#This Row],[t]]/T$5)</f>
        <v>-34.555779276229437</v>
      </c>
      <c r="S123">
        <f>ABS(TableWmot22[[#This Row],[Wmot,sim]]-TableWmot22[[#This Row],[Wmot]])</f>
        <v>1.8290650253085445</v>
      </c>
      <c r="AA123">
        <f>data_lastRecoveryFile!$A1479-data_lastRecoveryFile!$A$1365</f>
        <v>1.1399999999999988</v>
      </c>
      <c r="AB123">
        <f>$C$6*data_lastRecoveryFile!$D1479/$C$5</f>
        <v>-2.7565982404692084</v>
      </c>
      <c r="AC123">
        <f>data_lastRecoveryFile!$G1479*2*PI()/($C$4*$C$3*$C$2)</f>
        <v>-5.9628586516098352</v>
      </c>
      <c r="AD123">
        <f t="shared" si="4"/>
        <v>-71.554303819318022</v>
      </c>
      <c r="AE123">
        <f>AF$5+(AE$5-AF$5)*EXP(-TableWmot23[[#This Row],[t]]/AG$5)</f>
        <v>-69.983345592211023</v>
      </c>
      <c r="AF123">
        <f>ABS(TableWmot23[[#This Row],[Wmot,sim]]-TableWmot23[[#This Row],[Wmot]])</f>
        <v>1.5709582271069991</v>
      </c>
    </row>
    <row r="124" spans="1:32" x14ac:dyDescent="0.3">
      <c r="A124">
        <f>data_lastRecoveryFile!$A462-data_lastRecoveryFile!$A$347</f>
        <v>1.1499999999999995</v>
      </c>
      <c r="B124">
        <f>$C$6*data_lastRecoveryFile!$D462/$C$5</f>
        <v>-2.7565982404692084</v>
      </c>
      <c r="C124">
        <f>data_lastRecoveryFile!$G462*2*PI()/($C$4*$C$3*$C$2)</f>
        <v>-5.3384498084055778</v>
      </c>
      <c r="D124">
        <f t="shared" si="3"/>
        <v>-64.061397700866934</v>
      </c>
      <c r="E124">
        <f>F$5+(E$5-F$5)*EXP(-TableWmot21[[#This Row],[t]]/G$5)</f>
        <v>-68.050289066762645</v>
      </c>
      <c r="F124">
        <f>ABS(TableWmot21[[#This Row],[Wmot,sim]]-TableWmot21[[#This Row],[Wmot]])</f>
        <v>3.9888913658957108</v>
      </c>
      <c r="N124">
        <f>data_lastRecoveryFile!$A1040-data_lastRecoveryFile!$A$925</f>
        <v>1.1500000000000004</v>
      </c>
      <c r="O124">
        <f>$C$6*data_lastRecoveryFile!$D1040/$C$5</f>
        <v>-1.7917888563049853</v>
      </c>
      <c r="P124">
        <f>data_lastRecoveryFile!$G1040*2*PI()/($C$4*$C$3*$C$2)</f>
        <v>-3.0178122038989694</v>
      </c>
      <c r="Q124">
        <f t="shared" si="5"/>
        <v>-36.213746446787631</v>
      </c>
      <c r="R124">
        <f>S$5+(R$5-S$5)*EXP(-TableWmot22[[#This Row],[t]]/T$5)</f>
        <v>-34.552501114268161</v>
      </c>
      <c r="S124">
        <f>ABS(TableWmot22[[#This Row],[Wmot,sim]]-TableWmot22[[#This Row],[Wmot]])</f>
        <v>1.6612453325194707</v>
      </c>
      <c r="AA124">
        <f>data_lastRecoveryFile!$A1480-data_lastRecoveryFile!$A$1365</f>
        <v>1.1499999999999986</v>
      </c>
      <c r="AB124">
        <f>$C$6*data_lastRecoveryFile!$D1480/$C$5</f>
        <v>-2.7565982404692084</v>
      </c>
      <c r="AC124">
        <f>data_lastRecoveryFile!$G1480*2*PI()/($C$4*$C$3*$C$2)</f>
        <v>-5.9456505369436439</v>
      </c>
      <c r="AD124">
        <f t="shared" si="4"/>
        <v>-71.347806443323719</v>
      </c>
      <c r="AE124">
        <f>AF$5+(AE$5-AF$5)*EXP(-TableWmot23[[#This Row],[t]]/AG$5)</f>
        <v>-69.983482842660379</v>
      </c>
      <c r="AF124">
        <f>ABS(TableWmot23[[#This Row],[Wmot,sim]]-TableWmot23[[#This Row],[Wmot]])</f>
        <v>1.3643236006633401</v>
      </c>
    </row>
    <row r="125" spans="1:32" x14ac:dyDescent="0.3">
      <c r="A125">
        <f>data_lastRecoveryFile!$A463-data_lastRecoveryFile!$A$347</f>
        <v>1.1600000000000001</v>
      </c>
      <c r="B125">
        <f>$C$6*data_lastRecoveryFile!$D463/$C$5</f>
        <v>-2.7565982404692084</v>
      </c>
      <c r="C125">
        <f>data_lastRecoveryFile!$G463*2*PI()/($C$4*$C$3*$C$2)</f>
        <v>-5.3615578483923647</v>
      </c>
      <c r="D125">
        <f t="shared" si="3"/>
        <v>-64.338694180708373</v>
      </c>
      <c r="E125">
        <f>F$5+(E$5-F$5)*EXP(-TableWmot21[[#This Row],[t]]/G$5)</f>
        <v>-68.050302081649022</v>
      </c>
      <c r="F125">
        <f>ABS(TableWmot21[[#This Row],[Wmot,sim]]-TableWmot21[[#This Row],[Wmot]])</f>
        <v>3.7116079009406491</v>
      </c>
      <c r="N125">
        <f>data_lastRecoveryFile!$A1041-data_lastRecoveryFile!$A$925</f>
        <v>1.1600000000000001</v>
      </c>
      <c r="O125">
        <f>$C$6*data_lastRecoveryFile!$D1041/$C$5</f>
        <v>-1.7917888563049853</v>
      </c>
      <c r="P125">
        <f>data_lastRecoveryFile!$G1041*2*PI()/($C$4*$C$3*$C$2)</f>
        <v>-2.9981457832661311</v>
      </c>
      <c r="Q125">
        <f t="shared" si="5"/>
        <v>-35.97774939919357</v>
      </c>
      <c r="R125">
        <f>S$5+(R$5-S$5)*EXP(-TableWmot22[[#This Row],[t]]/T$5)</f>
        <v>-34.549401814013343</v>
      </c>
      <c r="S125">
        <f>ABS(TableWmot22[[#This Row],[Wmot,sim]]-TableWmot22[[#This Row],[Wmot]])</f>
        <v>1.4283475851802265</v>
      </c>
      <c r="AA125">
        <f>data_lastRecoveryFile!$A1481-data_lastRecoveryFile!$A$1365</f>
        <v>1.1599999999999984</v>
      </c>
      <c r="AB125">
        <f>$C$6*data_lastRecoveryFile!$D1481/$C$5</f>
        <v>-2.7565982404692084</v>
      </c>
      <c r="AC125">
        <f>data_lastRecoveryFile!$G1481*2*PI()/($C$4*$C$3*$C$2)</f>
        <v>-5.9225424918435854</v>
      </c>
      <c r="AD125">
        <f t="shared" si="4"/>
        <v>-71.070509902123021</v>
      </c>
      <c r="AE125">
        <f>AF$5+(AE$5-AF$5)*EXP(-TableWmot23[[#This Row],[t]]/AG$5)</f>
        <v>-69.983608630009712</v>
      </c>
      <c r="AF125">
        <f>ABS(TableWmot23[[#This Row],[Wmot,sim]]-TableWmot23[[#This Row],[Wmot]])</f>
        <v>1.0869012721133089</v>
      </c>
    </row>
    <row r="126" spans="1:32" x14ac:dyDescent="0.3">
      <c r="A126">
        <f>data_lastRecoveryFile!$A464-data_lastRecoveryFile!$A$347</f>
        <v>1.17</v>
      </c>
      <c r="B126">
        <f>$C$6*data_lastRecoveryFile!$D464/$C$5</f>
        <v>-2.7565982404692084</v>
      </c>
      <c r="C126">
        <f>data_lastRecoveryFile!$G464*2*PI()/($C$4*$C$3*$C$2)</f>
        <v>-5.3753243442159349</v>
      </c>
      <c r="D126">
        <f t="shared" si="3"/>
        <v>-64.503892130591225</v>
      </c>
      <c r="E126">
        <f>F$5+(E$5-F$5)*EXP(-TableWmot21[[#This Row],[t]]/G$5)</f>
        <v>-68.050313766321182</v>
      </c>
      <c r="F126">
        <f>ABS(TableWmot21[[#This Row],[Wmot,sim]]-TableWmot21[[#This Row],[Wmot]])</f>
        <v>3.5464216357299563</v>
      </c>
      <c r="N126">
        <f>data_lastRecoveryFile!$A1042-data_lastRecoveryFile!$A$925</f>
        <v>1.17</v>
      </c>
      <c r="O126">
        <f>$C$6*data_lastRecoveryFile!$D1042/$C$5</f>
        <v>-1.7917888563049853</v>
      </c>
      <c r="P126">
        <f>data_lastRecoveryFile!$G1042*2*PI()/($C$4*$C$3*$C$2)</f>
        <v>-3.0266620929025168</v>
      </c>
      <c r="Q126">
        <f t="shared" si="5"/>
        <v>-36.319945114830205</v>
      </c>
      <c r="R126">
        <f>S$5+(R$5-S$5)*EXP(-TableWmot22[[#This Row],[t]]/T$5)</f>
        <v>-34.546471616487104</v>
      </c>
      <c r="S126">
        <f>ABS(TableWmot22[[#This Row],[Wmot,sim]]-TableWmot22[[#This Row],[Wmot]])</f>
        <v>1.7734734983431011</v>
      </c>
      <c r="AA126">
        <f>data_lastRecoveryFile!$A1482-data_lastRecoveryFile!$A$1365</f>
        <v>1.17</v>
      </c>
      <c r="AB126">
        <f>$C$6*data_lastRecoveryFile!$D1482/$C$5</f>
        <v>-2.7565982404692084</v>
      </c>
      <c r="AC126">
        <f>data_lastRecoveryFile!$G1482*2*PI()/($C$4*$C$3*$C$2)</f>
        <v>-5.9274590945729919</v>
      </c>
      <c r="AD126">
        <f t="shared" si="4"/>
        <v>-71.129509134875903</v>
      </c>
      <c r="AE126">
        <f>AF$5+(AE$5-AF$5)*EXP(-TableWmot23[[#This Row],[t]]/AG$5)</f>
        <v>-69.983723911652334</v>
      </c>
      <c r="AF126">
        <f>ABS(TableWmot23[[#This Row],[Wmot,sim]]-TableWmot23[[#This Row],[Wmot]])</f>
        <v>1.1457852232235695</v>
      </c>
    </row>
    <row r="127" spans="1:32" x14ac:dyDescent="0.3">
      <c r="A127">
        <f>data_lastRecoveryFile!$A465-data_lastRecoveryFile!$A$347</f>
        <v>1.1799999999999997</v>
      </c>
      <c r="B127">
        <f>$C$6*data_lastRecoveryFile!$D465/$C$5</f>
        <v>-2.7565982404692084</v>
      </c>
      <c r="C127">
        <f>data_lastRecoveryFile!$G465*2*PI()/($C$4*$C$3*$C$2)</f>
        <v>-5.3576245682541472</v>
      </c>
      <c r="D127">
        <f t="shared" si="3"/>
        <v>-64.291494819049774</v>
      </c>
      <c r="E127">
        <f>F$5+(E$5-F$5)*EXP(-TableWmot21[[#This Row],[t]]/G$5)</f>
        <v>-68.050324256736474</v>
      </c>
      <c r="F127">
        <f>ABS(TableWmot21[[#This Row],[Wmot,sim]]-TableWmot21[[#This Row],[Wmot]])</f>
        <v>3.7588294376866997</v>
      </c>
      <c r="N127">
        <f>data_lastRecoveryFile!$A1043-data_lastRecoveryFile!$A$925</f>
        <v>1.1799999999999997</v>
      </c>
      <c r="O127">
        <f>$C$6*data_lastRecoveryFile!$D1043/$C$5</f>
        <v>-1.7917888563049853</v>
      </c>
      <c r="P127">
        <f>data_lastRecoveryFile!$G1043*2*PI()/($C$4*$C$3*$C$2)</f>
        <v>-3.0522284393672772</v>
      </c>
      <c r="Q127">
        <f t="shared" si="5"/>
        <v>-36.62674127240733</v>
      </c>
      <c r="R127">
        <f>S$5+(R$5-S$5)*EXP(-TableWmot22[[#This Row],[t]]/T$5)</f>
        <v>-34.543701295176859</v>
      </c>
      <c r="S127">
        <f>ABS(TableWmot22[[#This Row],[Wmot,sim]]-TableWmot22[[#This Row],[Wmot]])</f>
        <v>2.0830399772304702</v>
      </c>
      <c r="AA127">
        <f>data_lastRecoveryFile!$A1483-data_lastRecoveryFile!$A$1365</f>
        <v>1.1799999999999997</v>
      </c>
      <c r="AB127">
        <f>$C$6*data_lastRecoveryFile!$D1483/$C$5</f>
        <v>-2.7565982404692084</v>
      </c>
      <c r="AC127">
        <f>data_lastRecoveryFile!$G1483*2*PI()/($C$4*$C$3*$C$2)</f>
        <v>-5.9584337101760241</v>
      </c>
      <c r="AD127">
        <f t="shared" si="4"/>
        <v>-71.501204522112289</v>
      </c>
      <c r="AE127">
        <f>AF$5+(AE$5-AF$5)*EXP(-TableWmot23[[#This Row],[t]]/AG$5)</f>
        <v>-69.983829565020471</v>
      </c>
      <c r="AF127">
        <f>ABS(TableWmot23[[#This Row],[Wmot,sim]]-TableWmot23[[#This Row],[Wmot]])</f>
        <v>1.5173749570918176</v>
      </c>
    </row>
    <row r="128" spans="1:32" x14ac:dyDescent="0.3">
      <c r="A128">
        <f>data_lastRecoveryFile!$A466-data_lastRecoveryFile!$A$347</f>
        <v>1.1899999999999995</v>
      </c>
      <c r="B128">
        <f>$C$6*data_lastRecoveryFile!$D466/$C$5</f>
        <v>-2.7565982404692084</v>
      </c>
      <c r="C128">
        <f>data_lastRecoveryFile!$G466*2*PI()/($C$4*$C$3*$C$2)</f>
        <v>-5.3266499526511168</v>
      </c>
      <c r="D128">
        <f t="shared" si="3"/>
        <v>-63.919799431813402</v>
      </c>
      <c r="E128">
        <f>F$5+(E$5-F$5)*EXP(-TableWmot21[[#This Row],[t]]/G$5)</f>
        <v>-68.050333674956505</v>
      </c>
      <c r="F128">
        <f>ABS(TableWmot21[[#This Row],[Wmot,sim]]-TableWmot21[[#This Row],[Wmot]])</f>
        <v>4.1305342431431029</v>
      </c>
      <c r="N128">
        <f>data_lastRecoveryFile!$A1044-data_lastRecoveryFile!$A$925</f>
        <v>1.1899999999999995</v>
      </c>
      <c r="O128">
        <f>$C$6*data_lastRecoveryFile!$D1044/$C$5</f>
        <v>-1.7917888563049853</v>
      </c>
      <c r="P128">
        <f>data_lastRecoveryFile!$G1044*2*PI()/($C$4*$C$3*$C$2)</f>
        <v>-3.0723865202730565</v>
      </c>
      <c r="Q128">
        <f t="shared" si="5"/>
        <v>-36.868638243276678</v>
      </c>
      <c r="R128">
        <f>S$5+(R$5-S$5)*EXP(-TableWmot22[[#This Row],[t]]/T$5)</f>
        <v>-34.541082126983156</v>
      </c>
      <c r="S128">
        <f>ABS(TableWmot22[[#This Row],[Wmot,sim]]-TableWmot22[[#This Row],[Wmot]])</f>
        <v>2.3275561162935219</v>
      </c>
      <c r="AA128">
        <f>data_lastRecoveryFile!$A1484-data_lastRecoveryFile!$A$1365</f>
        <v>1.1899999999999995</v>
      </c>
      <c r="AB128">
        <f>$C$6*data_lastRecoveryFile!$D1484/$C$5</f>
        <v>-2.7565982404692084</v>
      </c>
      <c r="AC128">
        <f>data_lastRecoveryFile!$G1484*2*PI()/($C$4*$C$3*$C$2)</f>
        <v>-5.9240174706171</v>
      </c>
      <c r="AD128">
        <f t="shared" si="4"/>
        <v>-71.088209647405193</v>
      </c>
      <c r="AE128">
        <f>AF$5+(AE$5-AF$5)*EXP(-TableWmot23[[#This Row],[t]]/AG$5)</f>
        <v>-69.983926394263548</v>
      </c>
      <c r="AF128">
        <f>ABS(TableWmot23[[#This Row],[Wmot,sim]]-TableWmot23[[#This Row],[Wmot]])</f>
        <v>1.1042832531416451</v>
      </c>
    </row>
    <row r="129" spans="1:32" x14ac:dyDescent="0.3">
      <c r="A129">
        <f>data_lastRecoveryFile!$A467-data_lastRecoveryFile!$A$347</f>
        <v>1.2000000000000002</v>
      </c>
      <c r="B129">
        <f>$C$6*data_lastRecoveryFile!$D467/$C$5</f>
        <v>-2.7565982404692084</v>
      </c>
      <c r="C129">
        <f>data_lastRecoveryFile!$G467*2*PI()/($C$4*$C$3*$C$2)</f>
        <v>-5.3025585900731391</v>
      </c>
      <c r="D129">
        <f t="shared" si="3"/>
        <v>-63.630703080877666</v>
      </c>
      <c r="E129">
        <f>F$5+(E$5-F$5)*EXP(-TableWmot21[[#This Row],[t]]/G$5)</f>
        <v>-68.050342130567245</v>
      </c>
      <c r="F129">
        <f>ABS(TableWmot21[[#This Row],[Wmot,sim]]-TableWmot21[[#This Row],[Wmot]])</f>
        <v>4.4196390496895788</v>
      </c>
      <c r="N129">
        <f>data_lastRecoveryFile!$A1045-data_lastRecoveryFile!$A$925</f>
        <v>1.1999999999999993</v>
      </c>
      <c r="O129">
        <f>$C$6*data_lastRecoveryFile!$D1045/$C$5</f>
        <v>-1.7917888563049853</v>
      </c>
      <c r="P129">
        <f>data_lastRecoveryFile!$G1045*2*PI()/($C$4*$C$3*$C$2)</f>
        <v>-3.0812364092766038</v>
      </c>
      <c r="Q129">
        <f t="shared" si="5"/>
        <v>-36.974836911319244</v>
      </c>
      <c r="R129">
        <f>S$5+(R$5-S$5)*EXP(-TableWmot22[[#This Row],[t]]/T$5)</f>
        <v>-34.538605864752654</v>
      </c>
      <c r="S129">
        <f>ABS(TableWmot22[[#This Row],[Wmot,sim]]-TableWmot22[[#This Row],[Wmot]])</f>
        <v>2.43623104656659</v>
      </c>
      <c r="AA129">
        <f>data_lastRecoveryFile!$A1485-data_lastRecoveryFile!$A$1365</f>
        <v>1.1999999999999993</v>
      </c>
      <c r="AB129">
        <f>$C$6*data_lastRecoveryFile!$D1485/$C$5</f>
        <v>-2.7565982404692084</v>
      </c>
      <c r="AC129">
        <f>data_lastRecoveryFile!$G1485*2*PI()/($C$4*$C$3*$C$2)</f>
        <v>-5.8768180629390656</v>
      </c>
      <c r="AD129">
        <f t="shared" si="4"/>
        <v>-70.521816755268787</v>
      </c>
      <c r="AE129">
        <f>AF$5+(AE$5-AF$5)*EXP(-TableWmot23[[#This Row],[t]]/AG$5)</f>
        <v>-69.984015136368825</v>
      </c>
      <c r="AF129">
        <f>ABS(TableWmot23[[#This Row],[Wmot,sim]]-TableWmot23[[#This Row],[Wmot]])</f>
        <v>0.53780161889996236</v>
      </c>
    </row>
    <row r="130" spans="1:32" x14ac:dyDescent="0.3">
      <c r="A130">
        <f>data_lastRecoveryFile!$A468-data_lastRecoveryFile!$A$347</f>
        <v>1.21</v>
      </c>
      <c r="B130">
        <f>$C$6*data_lastRecoveryFile!$D468/$C$5</f>
        <v>-2.7565982404692084</v>
      </c>
      <c r="C130">
        <f>data_lastRecoveryFile!$G468*2*PI()/($C$4*$C$3*$C$2)</f>
        <v>-5.3458247124996872</v>
      </c>
      <c r="D130">
        <f t="shared" si="3"/>
        <v>-64.149896549996242</v>
      </c>
      <c r="E130">
        <f>F$5+(E$5-F$5)*EXP(-TableWmot21[[#This Row],[t]]/G$5)</f>
        <v>-68.050349721954262</v>
      </c>
      <c r="F130">
        <f>ABS(TableWmot21[[#This Row],[Wmot,sim]]-TableWmot21[[#This Row],[Wmot]])</f>
        <v>3.90045317195802</v>
      </c>
      <c r="N130">
        <f>data_lastRecoveryFile!$A1046-data_lastRecoveryFile!$A$925</f>
        <v>1.2099999999999991</v>
      </c>
      <c r="O130">
        <f>$C$6*data_lastRecoveryFile!$D1046/$C$5</f>
        <v>-1.7917888563049853</v>
      </c>
      <c r="P130">
        <f>data_lastRecoveryFile!$G1046*2*PI()/($C$4*$C$3*$C$2)</f>
        <v>-3.0581283657105272</v>
      </c>
      <c r="Q130">
        <f t="shared" si="5"/>
        <v>-36.697540388526328</v>
      </c>
      <c r="R130">
        <f>S$5+(R$5-S$5)*EXP(-TableWmot22[[#This Row],[t]]/T$5)</f>
        <v>-34.536264711309755</v>
      </c>
      <c r="S130">
        <f>ABS(TableWmot22[[#This Row],[Wmot,sim]]-TableWmot22[[#This Row],[Wmot]])</f>
        <v>2.1612756772165724</v>
      </c>
      <c r="AA130">
        <f>data_lastRecoveryFile!$A1486-data_lastRecoveryFile!$A$1365</f>
        <v>1.2099999999999991</v>
      </c>
      <c r="AB130">
        <f>$C$6*data_lastRecoveryFile!$D1486/$C$5</f>
        <v>-2.7565982404692084</v>
      </c>
      <c r="AC130">
        <f>data_lastRecoveryFile!$G1486*2*PI()/($C$4*$C$3*$C$2)</f>
        <v>-5.8227354073492466</v>
      </c>
      <c r="AD130">
        <f t="shared" si="4"/>
        <v>-69.872824888190962</v>
      </c>
      <c r="AE130">
        <f>AF$5+(AE$5-AF$5)*EXP(-TableWmot23[[#This Row],[t]]/AG$5)</f>
        <v>-69.984096466770652</v>
      </c>
      <c r="AF130">
        <f>ABS(TableWmot23[[#This Row],[Wmot,sim]]-TableWmot23[[#This Row],[Wmot]])</f>
        <v>0.11127157857968939</v>
      </c>
    </row>
    <row r="131" spans="1:32" x14ac:dyDescent="0.3">
      <c r="A131">
        <f>data_lastRecoveryFile!$A469-data_lastRecoveryFile!$A$347</f>
        <v>1.2199999999999998</v>
      </c>
      <c r="B131">
        <f>$C$6*data_lastRecoveryFile!$D469/$C$5</f>
        <v>-2.7565982404692084</v>
      </c>
      <c r="C131">
        <f>data_lastRecoveryFile!$G469*2*PI()/($C$4*$C$3*$C$2)</f>
        <v>-5.461856594182299</v>
      </c>
      <c r="D131">
        <f t="shared" si="3"/>
        <v>-65.54227913018758</v>
      </c>
      <c r="E131">
        <f>F$5+(E$5-F$5)*EXP(-TableWmot21[[#This Row],[t]]/G$5)</f>
        <v>-68.050356537447357</v>
      </c>
      <c r="F131">
        <f>ABS(TableWmot21[[#This Row],[Wmot,sim]]-TableWmot21[[#This Row],[Wmot]])</f>
        <v>2.5080774072597762</v>
      </c>
      <c r="N131">
        <f>data_lastRecoveryFile!$A1047-data_lastRecoveryFile!$A$925</f>
        <v>1.2199999999999989</v>
      </c>
      <c r="O131">
        <f>$C$6*data_lastRecoveryFile!$D1047/$C$5</f>
        <v>-1.7917888563049853</v>
      </c>
      <c r="P131">
        <f>data_lastRecoveryFile!$G1047*2*PI()/($C$4*$C$3*$C$2)</f>
        <v>-3.0419035690335812</v>
      </c>
      <c r="Q131">
        <f t="shared" si="5"/>
        <v>-36.502842828402976</v>
      </c>
      <c r="R131">
        <f>S$5+(R$5-S$5)*EXP(-TableWmot22[[#This Row],[t]]/T$5)</f>
        <v>-34.534051294905119</v>
      </c>
      <c r="S131">
        <f>ABS(TableWmot22[[#This Row],[Wmot,sim]]-TableWmot22[[#This Row],[Wmot]])</f>
        <v>1.968791533497857</v>
      </c>
      <c r="AA131">
        <f>data_lastRecoveryFile!$A1487-data_lastRecoveryFile!$A$1365</f>
        <v>1.2199999999999989</v>
      </c>
      <c r="AB131">
        <f>$C$6*data_lastRecoveryFile!$D1487/$C$5</f>
        <v>-2.7565982404692084</v>
      </c>
      <c r="AC131">
        <f>data_lastRecoveryFile!$G1487*2*PI()/($C$4*$C$3*$C$2)</f>
        <v>-5.7086701708490128</v>
      </c>
      <c r="AD131">
        <f t="shared" si="4"/>
        <v>-68.504042050188161</v>
      </c>
      <c r="AE131">
        <f>AF$5+(AE$5-AF$5)*EXP(-TableWmot23[[#This Row],[t]]/AG$5)</f>
        <v>-69.984171004491387</v>
      </c>
      <c r="AF131">
        <f>ABS(TableWmot23[[#This Row],[Wmot,sim]]-TableWmot23[[#This Row],[Wmot]])</f>
        <v>1.4801289543032254</v>
      </c>
    </row>
    <row r="132" spans="1:32" x14ac:dyDescent="0.3">
      <c r="A132">
        <f>data_lastRecoveryFile!$A470-data_lastRecoveryFile!$A$347</f>
        <v>1.2299999999999995</v>
      </c>
      <c r="B132">
        <f>$C$6*data_lastRecoveryFile!$D470/$C$5</f>
        <v>-2.7565982404692084</v>
      </c>
      <c r="C132">
        <f>data_lastRecoveryFile!$G470*2*PI()/($C$4*$C$3*$C$2)</f>
        <v>-5.5778884758649108</v>
      </c>
      <c r="D132">
        <f t="shared" si="3"/>
        <v>-66.934661710378933</v>
      </c>
      <c r="E132">
        <f>F$5+(E$5-F$5)*EXP(-TableWmot21[[#This Row],[t]]/G$5)</f>
        <v>-68.050362656348454</v>
      </c>
      <c r="F132">
        <f>ABS(TableWmot21[[#This Row],[Wmot,sim]]-TableWmot21[[#This Row],[Wmot]])</f>
        <v>1.1157009459695217</v>
      </c>
      <c r="N132">
        <f>data_lastRecoveryFile!$A1048-data_lastRecoveryFile!$A$925</f>
        <v>1.2300000000000004</v>
      </c>
      <c r="O132">
        <f>$C$6*data_lastRecoveryFile!$D1048/$C$5</f>
        <v>-1.7917888563049853</v>
      </c>
      <c r="P132">
        <f>data_lastRecoveryFile!$G1048*2*PI()/($C$4*$C$3*$C$2)</f>
        <v>-3.0001124253805478</v>
      </c>
      <c r="Q132">
        <f t="shared" si="5"/>
        <v>-36.001349104566572</v>
      </c>
      <c r="R132">
        <f>S$5+(R$5-S$5)*EXP(-TableWmot22[[#This Row],[t]]/T$5)</f>
        <v>-34.531958646003709</v>
      </c>
      <c r="S132">
        <f>ABS(TableWmot22[[#This Row],[Wmot,sim]]-TableWmot22[[#This Row],[Wmot]])</f>
        <v>1.469390458562863</v>
      </c>
      <c r="AA132">
        <f>data_lastRecoveryFile!$A1488-data_lastRecoveryFile!$A$1365</f>
        <v>1.2299999999999986</v>
      </c>
      <c r="AB132">
        <f>$C$6*data_lastRecoveryFile!$D1488/$C$5</f>
        <v>-2.7565982404692084</v>
      </c>
      <c r="AC132">
        <f>data_lastRecoveryFile!$G1488*2*PI()/($C$4*$C$3*$C$2)</f>
        <v>-5.6668790271959795</v>
      </c>
      <c r="AD132">
        <f t="shared" si="4"/>
        <v>-68.002548326351757</v>
      </c>
      <c r="AE132">
        <f>AF$5+(AE$5-AF$5)*EXP(-TableWmot23[[#This Row],[t]]/AG$5)</f>
        <v>-69.984239316852921</v>
      </c>
      <c r="AF132">
        <f>ABS(TableWmot23[[#This Row],[Wmot,sim]]-TableWmot23[[#This Row],[Wmot]])</f>
        <v>1.9816909905011642</v>
      </c>
    </row>
    <row r="133" spans="1:32" x14ac:dyDescent="0.3">
      <c r="A133">
        <f>data_lastRecoveryFile!$A471-data_lastRecoveryFile!$A$347</f>
        <v>1.2400000000000002</v>
      </c>
      <c r="B133">
        <f>$C$6*data_lastRecoveryFile!$D471/$C$5</f>
        <v>-2.7565982404692084</v>
      </c>
      <c r="C133">
        <f>data_lastRecoveryFile!$G471*2*PI()/($C$4*$C$3*$C$2)</f>
        <v>-5.6963786589122272</v>
      </c>
      <c r="D133">
        <f t="shared" si="3"/>
        <v>-68.356543906946726</v>
      </c>
      <c r="E133">
        <f>F$5+(E$5-F$5)*EXP(-TableWmot21[[#This Row],[t]]/G$5)</f>
        <v>-68.050368149854194</v>
      </c>
      <c r="F133">
        <f>ABS(TableWmot21[[#This Row],[Wmot,sim]]-TableWmot21[[#This Row],[Wmot]])</f>
        <v>0.30617575709253231</v>
      </c>
      <c r="N133">
        <f>data_lastRecoveryFile!$A1049-data_lastRecoveryFile!$A$925</f>
        <v>1.2400000000000002</v>
      </c>
      <c r="O133">
        <f>$C$6*data_lastRecoveryFile!$D1049/$C$5</f>
        <v>-1.7917888563049853</v>
      </c>
      <c r="P133">
        <f>data_lastRecoveryFile!$G1049*2*PI()/($C$4*$C$3*$C$2)</f>
        <v>-2.9543879980100081</v>
      </c>
      <c r="Q133">
        <f t="shared" si="5"/>
        <v>-35.452655976120099</v>
      </c>
      <c r="R133">
        <f>S$5+(R$5-S$5)*EXP(-TableWmot22[[#This Row],[t]]/T$5)</f>
        <v>-34.52998017533934</v>
      </c>
      <c r="S133">
        <f>ABS(TableWmot22[[#This Row],[Wmot,sim]]-TableWmot22[[#This Row],[Wmot]])</f>
        <v>0.92267580078075895</v>
      </c>
      <c r="AA133">
        <f>data_lastRecoveryFile!$A1489-data_lastRecoveryFile!$A$1365</f>
        <v>1.2399999999999984</v>
      </c>
      <c r="AB133">
        <f>$C$6*data_lastRecoveryFile!$D1489/$C$5</f>
        <v>-2.7565982404692084</v>
      </c>
      <c r="AC133">
        <f>data_lastRecoveryFile!$G1489*2*PI()/($C$4*$C$3*$C$2)</f>
        <v>-5.6334461102282445</v>
      </c>
      <c r="AD133">
        <f t="shared" si="4"/>
        <v>-67.60135332273893</v>
      </c>
      <c r="AE133">
        <f>AF$5+(AE$5-AF$5)*EXP(-TableWmot23[[#This Row],[t]]/AG$5)</f>
        <v>-69.984301923794646</v>
      </c>
      <c r="AF133">
        <f>ABS(TableWmot23[[#This Row],[Wmot,sim]]-TableWmot23[[#This Row],[Wmot]])</f>
        <v>2.3829486010557162</v>
      </c>
    </row>
    <row r="134" spans="1:32" x14ac:dyDescent="0.3">
      <c r="A134">
        <f>data_lastRecoveryFile!$A472-data_lastRecoveryFile!$A$347</f>
        <v>1.25</v>
      </c>
      <c r="B134">
        <f>$C$6*data_lastRecoveryFile!$D472/$C$5</f>
        <v>-2.7565982404692084</v>
      </c>
      <c r="C134">
        <f>data_lastRecoveryFile!$G472*2*PI()/($C$4*$C$3*$C$2)</f>
        <v>-5.7725860370109139</v>
      </c>
      <c r="D134">
        <f t="shared" si="3"/>
        <v>-69.271032444130967</v>
      </c>
      <c r="E134">
        <f>F$5+(E$5-F$5)*EXP(-TableWmot21[[#This Row],[t]]/G$5)</f>
        <v>-68.050373081884459</v>
      </c>
      <c r="F134">
        <f>ABS(TableWmot21[[#This Row],[Wmot,sim]]-TableWmot21[[#This Row],[Wmot]])</f>
        <v>1.2206593622465078</v>
      </c>
      <c r="N134">
        <f>data_lastRecoveryFile!$A1050-data_lastRecoveryFile!$A$925</f>
        <v>1.25</v>
      </c>
      <c r="O134">
        <f>$C$6*data_lastRecoveryFile!$D1050/$C$5</f>
        <v>-1.7917888563049853</v>
      </c>
      <c r="P134">
        <f>data_lastRecoveryFile!$G1050*2*PI()/($C$4*$C$3*$C$2)</f>
        <v>-2.9003053424201894</v>
      </c>
      <c r="Q134">
        <f t="shared" si="5"/>
        <v>-34.803664109042273</v>
      </c>
      <c r="R134">
        <f>S$5+(R$5-S$5)*EXP(-TableWmot22[[#This Row],[t]]/T$5)</f>
        <v>-34.528109653166659</v>
      </c>
      <c r="S134">
        <f>ABS(TableWmot22[[#This Row],[Wmot,sim]]-TableWmot22[[#This Row],[Wmot]])</f>
        <v>0.27555445587561422</v>
      </c>
      <c r="AA134">
        <f>data_lastRecoveryFile!$A1490-data_lastRecoveryFile!$A$1365</f>
        <v>1.25</v>
      </c>
      <c r="AB134">
        <f>$C$6*data_lastRecoveryFile!$D1490/$C$5</f>
        <v>-2.7565982404692084</v>
      </c>
      <c r="AC134">
        <f>data_lastRecoveryFile!$G1490*2*PI()/($C$4*$C$3*$C$2)</f>
        <v>-5.5901799878016964</v>
      </c>
      <c r="AD134">
        <f t="shared" si="4"/>
        <v>-67.082159853620354</v>
      </c>
      <c r="AE134">
        <f>AF$5+(AE$5-AF$5)*EXP(-TableWmot23[[#This Row],[t]]/AG$5)</f>
        <v>-69.984359301830821</v>
      </c>
      <c r="AF134">
        <f>ABS(TableWmot23[[#This Row],[Wmot,sim]]-TableWmot23[[#This Row],[Wmot]])</f>
        <v>2.9021994482104674</v>
      </c>
    </row>
    <row r="135" spans="1:32" x14ac:dyDescent="0.3">
      <c r="A135">
        <f>data_lastRecoveryFile!$A473-data_lastRecoveryFile!$A$347</f>
        <v>1.2599999999999998</v>
      </c>
      <c r="B135">
        <f>$C$6*data_lastRecoveryFile!$D473/$C$5</f>
        <v>-2.7565982404692084</v>
      </c>
      <c r="C135">
        <f>data_lastRecoveryFile!$G473*2*PI()/($C$4*$C$3*$C$2)</f>
        <v>-5.784385887652105</v>
      </c>
      <c r="D135">
        <f t="shared" si="3"/>
        <v>-69.412630651825253</v>
      </c>
      <c r="E135">
        <f>F$5+(E$5-F$5)*EXP(-TableWmot21[[#This Row],[t]]/G$5)</f>
        <v>-68.050377509826049</v>
      </c>
      <c r="F135">
        <f>ABS(TableWmot21[[#This Row],[Wmot,sim]]-TableWmot21[[#This Row],[Wmot]])</f>
        <v>1.3622531419992043</v>
      </c>
      <c r="N135">
        <f>data_lastRecoveryFile!$A1051-data_lastRecoveryFile!$A$925</f>
        <v>1.2599999999999998</v>
      </c>
      <c r="O135">
        <f>$C$6*data_lastRecoveryFile!$D1051/$C$5</f>
        <v>-1.7917888563049853</v>
      </c>
      <c r="P135">
        <f>data_lastRecoveryFile!$G1051*2*PI()/($C$4*$C$3*$C$2)</f>
        <v>-2.8417977418172695</v>
      </c>
      <c r="Q135">
        <f t="shared" si="5"/>
        <v>-34.101572901807231</v>
      </c>
      <c r="R135">
        <f>S$5+(R$5-S$5)*EXP(-TableWmot22[[#This Row],[t]]/T$5)</f>
        <v>-34.526341189645045</v>
      </c>
      <c r="S135">
        <f>ABS(TableWmot22[[#This Row],[Wmot,sim]]-TableWmot22[[#This Row],[Wmot]])</f>
        <v>0.42476828783781428</v>
      </c>
      <c r="AA135">
        <f>data_lastRecoveryFile!$A1491-data_lastRecoveryFile!$A$1365</f>
        <v>1.2599999999999998</v>
      </c>
      <c r="AB135">
        <f>$C$6*data_lastRecoveryFile!$D1491/$C$5</f>
        <v>-2.7565982404692084</v>
      </c>
      <c r="AC135">
        <f>data_lastRecoveryFile!$G1491*2*PI()/($C$4*$C$3*$C$2)</f>
        <v>-5.6123047103105659</v>
      </c>
      <c r="AD135">
        <f t="shared" si="4"/>
        <v>-67.347656523726783</v>
      </c>
      <c r="AE135">
        <f>AF$5+(AE$5-AF$5)*EXP(-TableWmot23[[#This Row],[t]]/AG$5)</f>
        <v>-69.984411887677453</v>
      </c>
      <c r="AF135">
        <f>ABS(TableWmot23[[#This Row],[Wmot,sim]]-TableWmot23[[#This Row],[Wmot]])</f>
        <v>2.6367553639506696</v>
      </c>
    </row>
    <row r="136" spans="1:32" x14ac:dyDescent="0.3">
      <c r="A136">
        <f>data_lastRecoveryFile!$A474-data_lastRecoveryFile!$A$347</f>
        <v>1.2699999999999996</v>
      </c>
      <c r="B136">
        <f>$C$6*data_lastRecoveryFile!$D474/$C$5</f>
        <v>-2.7565982404692084</v>
      </c>
      <c r="C136">
        <f>data_lastRecoveryFile!$G474*2*PI()/($C$4*$C$3*$C$2)</f>
        <v>-5.7824192475829967</v>
      </c>
      <c r="D136">
        <f t="shared" si="3"/>
        <v>-69.389030970995961</v>
      </c>
      <c r="E136">
        <f>F$5+(E$5-F$5)*EXP(-TableWmot21[[#This Row],[t]]/G$5)</f>
        <v>-68.050381485200433</v>
      </c>
      <c r="F136">
        <f>ABS(TableWmot21[[#This Row],[Wmot,sim]]-TableWmot21[[#This Row],[Wmot]])</f>
        <v>1.3386494857955284</v>
      </c>
      <c r="N136">
        <f>data_lastRecoveryFile!$A1052-data_lastRecoveryFile!$A$925</f>
        <v>1.2699999999999996</v>
      </c>
      <c r="O136">
        <f>$C$6*data_lastRecoveryFile!$D1052/$C$5</f>
        <v>-1.7917888563049853</v>
      </c>
      <c r="P136">
        <f>data_lastRecoveryFile!$G1052*2*PI()/($C$4*$C$3*$C$2)</f>
        <v>-2.8467143465919835</v>
      </c>
      <c r="Q136">
        <f t="shared" si="5"/>
        <v>-34.160572159103801</v>
      </c>
      <c r="R136">
        <f>S$5+(R$5-S$5)*EXP(-TableWmot22[[#This Row],[t]]/T$5)</f>
        <v>-34.524669216292921</v>
      </c>
      <c r="S136">
        <f>ABS(TableWmot22[[#This Row],[Wmot,sim]]-TableWmot22[[#This Row],[Wmot]])</f>
        <v>0.36409705718912022</v>
      </c>
      <c r="AA136">
        <f>data_lastRecoveryFile!$A1492-data_lastRecoveryFile!$A$1365</f>
        <v>1.2699999999999996</v>
      </c>
      <c r="AB136">
        <f>$C$6*data_lastRecoveryFile!$D1492/$C$5</f>
        <v>-2.7565982404692084</v>
      </c>
      <c r="AC136">
        <f>data_lastRecoveryFile!$G1492*2*PI()/($C$4*$C$3*$C$2)</f>
        <v>-5.6408210194356245</v>
      </c>
      <c r="AD136">
        <f t="shared" si="4"/>
        <v>-67.689852233227498</v>
      </c>
      <c r="AE136">
        <f>AF$5+(AE$5-AF$5)*EXP(-TableWmot23[[#This Row],[t]]/AG$5)</f>
        <v>-69.984460081576216</v>
      </c>
      <c r="AF136">
        <f>ABS(TableWmot23[[#This Row],[Wmot,sim]]-TableWmot23[[#This Row],[Wmot]])</f>
        <v>2.2946078483487184</v>
      </c>
    </row>
    <row r="137" spans="1:32" x14ac:dyDescent="0.3">
      <c r="A137">
        <f>data_lastRecoveryFile!$A475-data_lastRecoveryFile!$A$347</f>
        <v>1.2800000000000002</v>
      </c>
      <c r="B137">
        <f>$C$6*data_lastRecoveryFile!$D475/$C$5</f>
        <v>-2.7565982404692084</v>
      </c>
      <c r="C137">
        <f>data_lastRecoveryFile!$G475*2*PI()/($C$4*$C$3*$C$2)</f>
        <v>-5.7657027890991293</v>
      </c>
      <c r="D137">
        <f t="shared" ref="D137:D200" si="6">C137*$C$3</f>
        <v>-69.188433469189548</v>
      </c>
      <c r="E137">
        <f>F$5+(E$5-F$5)*EXP(-TableWmot21[[#This Row],[t]]/G$5)</f>
        <v>-68.050385054263174</v>
      </c>
      <c r="F137">
        <f>ABS(TableWmot21[[#This Row],[Wmot,sim]]-TableWmot21[[#This Row],[Wmot]])</f>
        <v>1.1380484149263737</v>
      </c>
      <c r="N137">
        <f>data_lastRecoveryFile!$A1053-data_lastRecoveryFile!$A$925</f>
        <v>1.2799999999999994</v>
      </c>
      <c r="O137">
        <f>$C$6*data_lastRecoveryFile!$D1053/$C$5</f>
        <v>-1.7917888563049853</v>
      </c>
      <c r="P137">
        <f>data_lastRecoveryFile!$G1053*2*PI()/($C$4*$C$3*$C$2)</f>
        <v>-2.8649057853833462</v>
      </c>
      <c r="Q137">
        <f t="shared" si="5"/>
        <v>-34.378869424600154</v>
      </c>
      <c r="R137">
        <f>S$5+(R$5-S$5)*EXP(-TableWmot22[[#This Row],[t]]/T$5)</f>
        <v>-34.523088468453892</v>
      </c>
      <c r="S137">
        <f>ABS(TableWmot22[[#This Row],[Wmot,sim]]-TableWmot22[[#This Row],[Wmot]])</f>
        <v>0.14421904385373807</v>
      </c>
      <c r="AA137">
        <f>data_lastRecoveryFile!$A1493-data_lastRecoveryFile!$A$1365</f>
        <v>1.2799999999999994</v>
      </c>
      <c r="AB137">
        <f>$C$6*data_lastRecoveryFile!$D1493/$C$5</f>
        <v>-2.7565982404692084</v>
      </c>
      <c r="AC137">
        <f>data_lastRecoveryFile!$G1493*2*PI()/($C$4*$C$3*$C$2)</f>
        <v>-5.6703206511518713</v>
      </c>
      <c r="AD137">
        <f t="shared" ref="AD137:AD200" si="7">AC137*$C$3</f>
        <v>-68.043847813822453</v>
      </c>
      <c r="AE137">
        <f>AF$5+(AE$5-AF$5)*EXP(-TableWmot23[[#This Row],[t]]/AG$5)</f>
        <v>-69.984504250340734</v>
      </c>
      <c r="AF137">
        <f>ABS(TableWmot23[[#This Row],[Wmot,sim]]-TableWmot23[[#This Row],[Wmot]])</f>
        <v>1.9406564365182817</v>
      </c>
    </row>
    <row r="138" spans="1:32" x14ac:dyDescent="0.3">
      <c r="A138">
        <f>data_lastRecoveryFile!$A476-data_lastRecoveryFile!$A$347</f>
        <v>1.29</v>
      </c>
      <c r="B138">
        <f>$C$6*data_lastRecoveryFile!$D476/$C$5</f>
        <v>-2.7565982404692084</v>
      </c>
      <c r="C138">
        <f>data_lastRecoveryFile!$G476*2*PI()/($C$4*$C$3*$C$2)</f>
        <v>-5.7327615334269897</v>
      </c>
      <c r="D138">
        <f t="shared" si="6"/>
        <v>-68.793138401123883</v>
      </c>
      <c r="E138">
        <f>F$5+(E$5-F$5)*EXP(-TableWmot21[[#This Row],[t]]/G$5)</f>
        <v>-68.050388258542256</v>
      </c>
      <c r="F138">
        <f>ABS(TableWmot21[[#This Row],[Wmot,sim]]-TableWmot21[[#This Row],[Wmot]])</f>
        <v>0.74275014258162741</v>
      </c>
      <c r="N138">
        <f>data_lastRecoveryFile!$A1054-data_lastRecoveryFile!$A$925</f>
        <v>1.2899999999999991</v>
      </c>
      <c r="O138">
        <f>$C$6*data_lastRecoveryFile!$D1054/$C$5</f>
        <v>-1.7917888563049853</v>
      </c>
      <c r="P138">
        <f>data_lastRecoveryFile!$G1054*2*PI()/($C$4*$C$3*$C$2)</f>
        <v>-2.8860471873463327</v>
      </c>
      <c r="Q138">
        <f t="shared" ref="Q138:Q201" si="8">P138*$C$3</f>
        <v>-34.632566248155996</v>
      </c>
      <c r="R138">
        <f>S$5+(R$5-S$5)*EXP(-TableWmot22[[#This Row],[t]]/T$5)</f>
        <v>-34.521593968719529</v>
      </c>
      <c r="S138">
        <f>ABS(TableWmot22[[#This Row],[Wmot,sim]]-TableWmot22[[#This Row],[Wmot]])</f>
        <v>0.11097227943646715</v>
      </c>
      <c r="AA138">
        <f>data_lastRecoveryFile!$A1494-data_lastRecoveryFile!$A$1365</f>
        <v>1.2899999999999991</v>
      </c>
      <c r="AB138">
        <f>$C$6*data_lastRecoveryFile!$D1494/$C$5</f>
        <v>-2.7565982404692084</v>
      </c>
      <c r="AC138">
        <f>data_lastRecoveryFile!$G1494*2*PI()/($C$4*$C$3*$C$2)</f>
        <v>-5.6890037497048471</v>
      </c>
      <c r="AD138">
        <f t="shared" si="7"/>
        <v>-68.268044996458173</v>
      </c>
      <c r="AE138">
        <f>AF$5+(AE$5-AF$5)*EXP(-TableWmot23[[#This Row],[t]]/AG$5)</f>
        <v>-69.984544730148556</v>
      </c>
      <c r="AF138">
        <f>ABS(TableWmot23[[#This Row],[Wmot,sim]]-TableWmot23[[#This Row],[Wmot]])</f>
        <v>1.7164997336903838</v>
      </c>
    </row>
    <row r="139" spans="1:32" x14ac:dyDescent="0.3">
      <c r="A139">
        <f>data_lastRecoveryFile!$A477-data_lastRecoveryFile!$A$347</f>
        <v>1.2999999999999998</v>
      </c>
      <c r="B139">
        <f>$C$6*data_lastRecoveryFile!$D477/$C$5</f>
        <v>-2.7565982404692084</v>
      </c>
      <c r="C139">
        <f>data_lastRecoveryFile!$G477*2*PI()/($C$4*$C$3*$C$2)</f>
        <v>-5.7175200588299058</v>
      </c>
      <c r="D139">
        <f t="shared" si="6"/>
        <v>-68.610240705958873</v>
      </c>
      <c r="E139">
        <f>F$5+(E$5-F$5)*EXP(-TableWmot21[[#This Row],[t]]/G$5)</f>
        <v>-68.050391135321149</v>
      </c>
      <c r="F139">
        <f>ABS(TableWmot21[[#This Row],[Wmot,sim]]-TableWmot21[[#This Row],[Wmot]])</f>
        <v>0.55984957063772356</v>
      </c>
      <c r="N139">
        <f>data_lastRecoveryFile!$A1055-data_lastRecoveryFile!$A$925</f>
        <v>1.2999999999999989</v>
      </c>
      <c r="O139">
        <f>$C$6*data_lastRecoveryFile!$D1055/$C$5</f>
        <v>-1.7917888563049853</v>
      </c>
      <c r="P139">
        <f>data_lastRecoveryFile!$G1055*2*PI()/($C$4*$C$3*$C$2)</f>
        <v>-2.8767056375585178</v>
      </c>
      <c r="Q139">
        <f t="shared" si="8"/>
        <v>-34.520467650702216</v>
      </c>
      <c r="R139">
        <f>S$5+(R$5-S$5)*EXP(-TableWmot22[[#This Row],[t]]/T$5)</f>
        <v>-34.520181011256696</v>
      </c>
      <c r="S139">
        <f>ABS(TableWmot22[[#This Row],[Wmot,sim]]-TableWmot22[[#This Row],[Wmot]])</f>
        <v>2.8663944551965415E-4</v>
      </c>
      <c r="AA139">
        <f>data_lastRecoveryFile!$A1495-data_lastRecoveryFile!$A$1365</f>
        <v>1.2999999999999989</v>
      </c>
      <c r="AB139">
        <f>$C$6*data_lastRecoveryFile!$D1495/$C$5</f>
        <v>-2.7565982404692084</v>
      </c>
      <c r="AC139">
        <f>data_lastRecoveryFile!$G1495*2*PI()/($C$4*$C$3*$C$2)</f>
        <v>-5.6752372538812779</v>
      </c>
      <c r="AD139">
        <f t="shared" si="7"/>
        <v>-68.102847046575334</v>
      </c>
      <c r="AE139">
        <f>AF$5+(AE$5-AF$5)*EXP(-TableWmot23[[#This Row],[t]]/AG$5)</f>
        <v>-69.984581829099781</v>
      </c>
      <c r="AF139">
        <f>ABS(TableWmot23[[#This Row],[Wmot,sim]]-TableWmot23[[#This Row],[Wmot]])</f>
        <v>1.8817347825244468</v>
      </c>
    </row>
    <row r="140" spans="1:32" x14ac:dyDescent="0.3">
      <c r="A140">
        <f>data_lastRecoveryFile!$A478-data_lastRecoveryFile!$A$347</f>
        <v>1.3099999999999996</v>
      </c>
      <c r="B140">
        <f>$C$6*data_lastRecoveryFile!$D478/$C$5</f>
        <v>-2.7565982404692084</v>
      </c>
      <c r="C140">
        <f>data_lastRecoveryFile!$G478*2*PI()/($C$4*$C$3*$C$2)</f>
        <v>-5.7185033814210948</v>
      </c>
      <c r="D140">
        <f t="shared" si="6"/>
        <v>-68.622040577053141</v>
      </c>
      <c r="E140">
        <f>F$5+(E$5-F$5)*EXP(-TableWmot21[[#This Row],[t]]/G$5)</f>
        <v>-68.050393718072726</v>
      </c>
      <c r="F140">
        <f>ABS(TableWmot21[[#This Row],[Wmot,sim]]-TableWmot21[[#This Row],[Wmot]])</f>
        <v>0.57164685898041512</v>
      </c>
      <c r="N140">
        <f>data_lastRecoveryFile!$A1056-data_lastRecoveryFile!$A$925</f>
        <v>1.3099999999999987</v>
      </c>
      <c r="O140">
        <f>$C$6*data_lastRecoveryFile!$D1056/$C$5</f>
        <v>-1.7917888563049853</v>
      </c>
      <c r="P140">
        <f>data_lastRecoveryFile!$G1056*2*PI()/($C$4*$C$3*$C$2)</f>
        <v>-2.8437643839316857</v>
      </c>
      <c r="Q140">
        <f t="shared" si="8"/>
        <v>-34.125172607180232</v>
      </c>
      <c r="R140">
        <f>S$5+(R$5-S$5)*EXP(-TableWmot22[[#This Row],[t]]/T$5)</f>
        <v>-34.518845146989975</v>
      </c>
      <c r="S140">
        <f>ABS(TableWmot22[[#This Row],[Wmot,sim]]-TableWmot22[[#This Row],[Wmot]])</f>
        <v>0.39367253980974226</v>
      </c>
      <c r="AA140">
        <f>data_lastRecoveryFile!$A1496-data_lastRecoveryFile!$A$1365</f>
        <v>1.3099999999999987</v>
      </c>
      <c r="AB140">
        <f>$C$6*data_lastRecoveryFile!$D1496/$C$5</f>
        <v>-2.7565982404692084</v>
      </c>
      <c r="AC140">
        <f>data_lastRecoveryFile!$G1496*2*PI()/($C$4*$C$3*$C$2)</f>
        <v>-5.7062118643710393</v>
      </c>
      <c r="AD140">
        <f t="shared" si="7"/>
        <v>-68.474542372452476</v>
      </c>
      <c r="AE140">
        <f>AF$5+(AE$5-AF$5)*EXP(-TableWmot23[[#This Row],[t]]/AG$5)</f>
        <v>-69.984615829562159</v>
      </c>
      <c r="AF140">
        <f>ABS(TableWmot23[[#This Row],[Wmot,sim]]-TableWmot23[[#This Row],[Wmot]])</f>
        <v>1.5100734571096837</v>
      </c>
    </row>
    <row r="141" spans="1:32" x14ac:dyDescent="0.3">
      <c r="A141">
        <f>data_lastRecoveryFile!$A479-data_lastRecoveryFile!$A$347</f>
        <v>1.3199999999999994</v>
      </c>
      <c r="B141">
        <f>$C$6*data_lastRecoveryFile!$D479/$C$5</f>
        <v>-2.7565982404692084</v>
      </c>
      <c r="C141">
        <f>data_lastRecoveryFile!$G479*2*PI()/($C$4*$C$3*$C$2)</f>
        <v>-5.7037535630063365</v>
      </c>
      <c r="D141">
        <f t="shared" si="6"/>
        <v>-68.445042756076035</v>
      </c>
      <c r="E141">
        <f>F$5+(E$5-F$5)*EXP(-TableWmot21[[#This Row],[t]]/G$5)</f>
        <v>-68.050396036848667</v>
      </c>
      <c r="F141">
        <f>ABS(TableWmot21[[#This Row],[Wmot,sim]]-TableWmot21[[#This Row],[Wmot]])</f>
        <v>0.39464671922736727</v>
      </c>
      <c r="N141">
        <f>data_lastRecoveryFile!$A1057-data_lastRecoveryFile!$A$925</f>
        <v>1.3200000000000003</v>
      </c>
      <c r="O141">
        <f>$C$6*data_lastRecoveryFile!$D1057/$C$5</f>
        <v>-1.7917888563049853</v>
      </c>
      <c r="P141">
        <f>data_lastRecoveryFile!$G1057*2*PI()/($C$4*$C$3*$C$2)</f>
        <v>-2.8152480742953006</v>
      </c>
      <c r="Q141">
        <f t="shared" si="8"/>
        <v>-33.782976891543605</v>
      </c>
      <c r="R141">
        <f>S$5+(R$5-S$5)*EXP(-TableWmot22[[#This Row],[t]]/T$5)</f>
        <v>-34.517582169592522</v>
      </c>
      <c r="S141">
        <f>ABS(TableWmot22[[#This Row],[Wmot,sim]]-TableWmot22[[#This Row],[Wmot]])</f>
        <v>0.7346052780489174</v>
      </c>
      <c r="AA141">
        <f>data_lastRecoveryFile!$A1497-data_lastRecoveryFile!$A$1365</f>
        <v>1.3199999999999985</v>
      </c>
      <c r="AB141">
        <f>$C$6*data_lastRecoveryFile!$D1497/$C$5</f>
        <v>-2.7565982404692084</v>
      </c>
      <c r="AC141">
        <f>data_lastRecoveryFile!$G1497*2*PI()/($C$4*$C$3*$C$2)</f>
        <v>-5.8060189488653791</v>
      </c>
      <c r="AD141">
        <f t="shared" si="7"/>
        <v>-69.672227386384549</v>
      </c>
      <c r="AE141">
        <f>AF$5+(AE$5-AF$5)*EXP(-TableWmot23[[#This Row],[t]]/AG$5)</f>
        <v>-69.984646990320144</v>
      </c>
      <c r="AF141">
        <f>ABS(TableWmot23[[#This Row],[Wmot,sim]]-TableWmot23[[#This Row],[Wmot]])</f>
        <v>0.31241960393559509</v>
      </c>
    </row>
    <row r="142" spans="1:32" x14ac:dyDescent="0.3">
      <c r="A142">
        <f>data_lastRecoveryFile!$A480-data_lastRecoveryFile!$A$347</f>
        <v>1.33</v>
      </c>
      <c r="B142">
        <f>$C$6*data_lastRecoveryFile!$D480/$C$5</f>
        <v>-2.7565982404692084</v>
      </c>
      <c r="C142">
        <f>data_lastRecoveryFile!$G480*2*PI()/($C$4*$C$3*$C$2)</f>
        <v>-5.6737622751077641</v>
      </c>
      <c r="D142">
        <f t="shared" si="6"/>
        <v>-68.085147301293176</v>
      </c>
      <c r="E142">
        <f>F$5+(E$5-F$5)*EXP(-TableWmot21[[#This Row],[t]]/G$5)</f>
        <v>-68.050398118629161</v>
      </c>
      <c r="F142">
        <f>ABS(TableWmot21[[#This Row],[Wmot,sim]]-TableWmot21[[#This Row],[Wmot]])</f>
        <v>3.4749182664015166E-2</v>
      </c>
      <c r="N142">
        <f>data_lastRecoveryFile!$A1058-data_lastRecoveryFile!$A$925</f>
        <v>1.33</v>
      </c>
      <c r="O142">
        <f>$C$6*data_lastRecoveryFile!$D1058/$C$5</f>
        <v>-1.7917888563049853</v>
      </c>
      <c r="P142">
        <f>data_lastRecoveryFile!$G1058*2*PI()/($C$4*$C$3*$C$2)</f>
        <v>-2.7901733881034803</v>
      </c>
      <c r="Q142">
        <f t="shared" si="8"/>
        <v>-33.482080657241767</v>
      </c>
      <c r="R142">
        <f>S$5+(R$5-S$5)*EXP(-TableWmot22[[#This Row],[t]]/T$5)</f>
        <v>-34.516388102241372</v>
      </c>
      <c r="S142">
        <f>ABS(TableWmot22[[#This Row],[Wmot,sim]]-TableWmot22[[#This Row],[Wmot]])</f>
        <v>1.0343074449996053</v>
      </c>
      <c r="AA142">
        <f>data_lastRecoveryFile!$A1498-data_lastRecoveryFile!$A$1365</f>
        <v>1.33</v>
      </c>
      <c r="AB142">
        <f>$C$6*data_lastRecoveryFile!$D1498/$C$5</f>
        <v>-2.7565982404692084</v>
      </c>
      <c r="AC142">
        <f>data_lastRecoveryFile!$G1498*2*PI()/($C$4*$C$3*$C$2)</f>
        <v>-5.9269674332773983</v>
      </c>
      <c r="AD142">
        <f t="shared" si="7"/>
        <v>-71.123609199328783</v>
      </c>
      <c r="AE142">
        <f>AF$5+(AE$5-AF$5)*EXP(-TableWmot23[[#This Row],[t]]/AG$5)</f>
        <v>-69.984675548544686</v>
      </c>
      <c r="AF142">
        <f>ABS(TableWmot23[[#This Row],[Wmot,sim]]-TableWmot23[[#This Row],[Wmot]])</f>
        <v>1.1389336507840966</v>
      </c>
    </row>
    <row r="143" spans="1:32" x14ac:dyDescent="0.3">
      <c r="A143">
        <f>data_lastRecoveryFile!$A481-data_lastRecoveryFile!$A$347</f>
        <v>1.3399999999999999</v>
      </c>
      <c r="B143">
        <f>$C$6*data_lastRecoveryFile!$D481/$C$5</f>
        <v>-2.7565982404692084</v>
      </c>
      <c r="C143">
        <f>data_lastRecoveryFile!$G481*2*PI()/($C$4*$C$3*$C$2)</f>
        <v>-5.5852633799590201</v>
      </c>
      <c r="D143">
        <f t="shared" si="6"/>
        <v>-67.023160559508241</v>
      </c>
      <c r="E143">
        <f>F$5+(E$5-F$5)*EXP(-TableWmot21[[#This Row],[t]]/G$5)</f>
        <v>-68.050399987636837</v>
      </c>
      <c r="F143">
        <f>ABS(TableWmot21[[#This Row],[Wmot,sim]]-TableWmot21[[#This Row],[Wmot]])</f>
        <v>1.0272394281285955</v>
      </c>
      <c r="N143">
        <f>data_lastRecoveryFile!$A1059-data_lastRecoveryFile!$A$925</f>
        <v>1.3399999999999999</v>
      </c>
      <c r="O143">
        <f>$C$6*data_lastRecoveryFile!$D1059/$C$5</f>
        <v>-1.7917888563049853</v>
      </c>
      <c r="P143">
        <f>data_lastRecoveryFile!$G1059*2*PI()/($C$4*$C$3*$C$2)</f>
        <v>-2.8240979632988479</v>
      </c>
      <c r="Q143">
        <f t="shared" si="8"/>
        <v>-33.889175559586178</v>
      </c>
      <c r="R143">
        <f>S$5+(R$5-S$5)*EXP(-TableWmot22[[#This Row],[t]]/T$5)</f>
        <v>-34.515259185095296</v>
      </c>
      <c r="S143">
        <f>ABS(TableWmot22[[#This Row],[Wmot,sim]]-TableWmot22[[#This Row],[Wmot]])</f>
        <v>0.62608362550911778</v>
      </c>
      <c r="AA143">
        <f>data_lastRecoveryFile!$A1499-data_lastRecoveryFile!$A$1365</f>
        <v>1.3399999999999999</v>
      </c>
      <c r="AB143">
        <f>$C$6*data_lastRecoveryFile!$D1499/$C$5</f>
        <v>-2.7565982404692084</v>
      </c>
      <c r="AC143">
        <f>data_lastRecoveryFile!$G1499*2*PI()/($C$4*$C$3*$C$2)</f>
        <v>-6.0479159228026864</v>
      </c>
      <c r="AD143">
        <f t="shared" si="7"/>
        <v>-72.574991073632233</v>
      </c>
      <c r="AE143">
        <f>AF$5+(AE$5-AF$5)*EXP(-TableWmot23[[#This Row],[t]]/AG$5)</f>
        <v>-69.984701721598285</v>
      </c>
      <c r="AF143">
        <f>ABS(TableWmot23[[#This Row],[Wmot,sim]]-TableWmot23[[#This Row],[Wmot]])</f>
        <v>2.5902893520339489</v>
      </c>
    </row>
    <row r="144" spans="1:32" x14ac:dyDescent="0.3">
      <c r="A144">
        <f>data_lastRecoveryFile!$A482-data_lastRecoveryFile!$A$347</f>
        <v>1.3499999999999996</v>
      </c>
      <c r="B144">
        <f>$C$6*data_lastRecoveryFile!$D482/$C$5</f>
        <v>-2.7565982404692084</v>
      </c>
      <c r="C144">
        <f>data_lastRecoveryFile!$G482*2*PI()/($C$4*$C$3*$C$2)</f>
        <v>-5.4520233836102161</v>
      </c>
      <c r="D144">
        <f t="shared" si="6"/>
        <v>-65.424280603322586</v>
      </c>
      <c r="E144">
        <f>F$5+(E$5-F$5)*EXP(-TableWmot21[[#This Row],[t]]/G$5)</f>
        <v>-68.050401665618594</v>
      </c>
      <c r="F144">
        <f>ABS(TableWmot21[[#This Row],[Wmot,sim]]-TableWmot21[[#This Row],[Wmot]])</f>
        <v>2.6261210622960078</v>
      </c>
      <c r="N144">
        <f>data_lastRecoveryFile!$A1060-data_lastRecoveryFile!$A$925</f>
        <v>1.3499999999999996</v>
      </c>
      <c r="O144">
        <f>$C$6*data_lastRecoveryFile!$D1060/$C$5</f>
        <v>-1.7917888563049853</v>
      </c>
      <c r="P144">
        <f>data_lastRecoveryFile!$G1060*2*PI()/($C$4*$C$3*$C$2)</f>
        <v>-2.8270479264704722</v>
      </c>
      <c r="Q144">
        <f t="shared" si="8"/>
        <v>-33.924575117645666</v>
      </c>
      <c r="R144">
        <f>S$5+(R$5-S$5)*EXP(-TableWmot22[[#This Row],[t]]/T$5)</f>
        <v>-34.514191863455956</v>
      </c>
      <c r="S144">
        <f>ABS(TableWmot22[[#This Row],[Wmot,sim]]-TableWmot22[[#This Row],[Wmot]])</f>
        <v>0.58961674581028944</v>
      </c>
      <c r="AA144">
        <f>data_lastRecoveryFile!$A1500-data_lastRecoveryFile!$A$1365</f>
        <v>1.3499999999999996</v>
      </c>
      <c r="AB144">
        <f>$C$6*data_lastRecoveryFile!$D1500/$C$5</f>
        <v>-2.7565982404692084</v>
      </c>
      <c r="AC144">
        <f>data_lastRecoveryFile!$G1500*2*PI()/($C$4*$C$3*$C$2)</f>
        <v>-6.0960986479586401</v>
      </c>
      <c r="AD144">
        <f t="shared" si="7"/>
        <v>-73.153183775503678</v>
      </c>
      <c r="AE144">
        <f>AF$5+(AE$5-AF$5)*EXP(-TableWmot23[[#This Row],[t]]/AG$5)</f>
        <v>-69.98472570868941</v>
      </c>
      <c r="AF144">
        <f>ABS(TableWmot23[[#This Row],[Wmot,sim]]-TableWmot23[[#This Row],[Wmot]])</f>
        <v>3.1684580668142672</v>
      </c>
    </row>
    <row r="145" spans="1:32" x14ac:dyDescent="0.3">
      <c r="A145">
        <f>data_lastRecoveryFile!$A483-data_lastRecoveryFile!$A$347</f>
        <v>1.3599999999999994</v>
      </c>
      <c r="B145">
        <f>$C$6*data_lastRecoveryFile!$D483/$C$5</f>
        <v>-2.7565982404692084</v>
      </c>
      <c r="C145">
        <f>data_lastRecoveryFile!$G483*2*PI()/($C$4*$C$3*$C$2)</f>
        <v>-5.3487746751599845</v>
      </c>
      <c r="D145">
        <f t="shared" si="6"/>
        <v>-64.185296101919818</v>
      </c>
      <c r="E145">
        <f>F$5+(E$5-F$5)*EXP(-TableWmot21[[#This Row],[t]]/G$5)</f>
        <v>-68.05040317209864</v>
      </c>
      <c r="F145">
        <f>ABS(TableWmot21[[#This Row],[Wmot,sim]]-TableWmot21[[#This Row],[Wmot]])</f>
        <v>3.8651070701788228</v>
      </c>
      <c r="N145">
        <f>data_lastRecoveryFile!$A1061-data_lastRecoveryFile!$A$925</f>
        <v>1.3599999999999994</v>
      </c>
      <c r="O145">
        <f>$C$6*data_lastRecoveryFile!$D1061/$C$5</f>
        <v>-1.7917888563049853</v>
      </c>
      <c r="P145">
        <f>data_lastRecoveryFile!$G1061*2*PI()/($C$4*$C$3*$C$2)</f>
        <v>-2.8270479264704722</v>
      </c>
      <c r="Q145">
        <f t="shared" si="8"/>
        <v>-33.924575117645666</v>
      </c>
      <c r="R145">
        <f>S$5+(R$5-S$5)*EXP(-TableWmot22[[#This Row],[t]]/T$5)</f>
        <v>-34.513182776575</v>
      </c>
      <c r="S145">
        <f>ABS(TableWmot22[[#This Row],[Wmot,sim]]-TableWmot22[[#This Row],[Wmot]])</f>
        <v>0.58860765892933387</v>
      </c>
      <c r="AA145">
        <f>data_lastRecoveryFile!$A1501-data_lastRecoveryFile!$A$1365</f>
        <v>1.3599999999999994</v>
      </c>
      <c r="AB145">
        <f>$C$6*data_lastRecoveryFile!$D1501/$C$5</f>
        <v>-2.7565982404692084</v>
      </c>
      <c r="AC145">
        <f>data_lastRecoveryFile!$G1501*2*PI()/($C$4*$C$3*$C$2)</f>
        <v>-6.0729906079718523</v>
      </c>
      <c r="AD145">
        <f t="shared" si="7"/>
        <v>-72.875887295662224</v>
      </c>
      <c r="AE145">
        <f>AF$5+(AE$5-AF$5)*EXP(-TableWmot23[[#This Row],[t]]/AG$5)</f>
        <v>-69.984747692388737</v>
      </c>
      <c r="AF145">
        <f>ABS(TableWmot23[[#This Row],[Wmot,sim]]-TableWmot23[[#This Row],[Wmot]])</f>
        <v>2.8911396032734871</v>
      </c>
    </row>
    <row r="146" spans="1:32" x14ac:dyDescent="0.3">
      <c r="A146">
        <f>data_lastRecoveryFile!$A484-data_lastRecoveryFile!$A$347</f>
        <v>1.37</v>
      </c>
      <c r="B146">
        <f>$C$6*data_lastRecoveryFile!$D484/$C$5</f>
        <v>-2.7565982404692084</v>
      </c>
      <c r="C146">
        <f>data_lastRecoveryFile!$G484*2*PI()/($C$4*$C$3*$C$2)</f>
        <v>-5.2632257477848094</v>
      </c>
      <c r="D146">
        <f t="shared" si="6"/>
        <v>-63.158708973417717</v>
      </c>
      <c r="E146">
        <f>F$5+(E$5-F$5)*EXP(-TableWmot21[[#This Row],[t]]/G$5)</f>
        <v>-68.050404524605696</v>
      </c>
      <c r="F146">
        <f>ABS(TableWmot21[[#This Row],[Wmot,sim]]-TableWmot21[[#This Row],[Wmot]])</f>
        <v>4.8916955511879792</v>
      </c>
      <c r="N146">
        <f>data_lastRecoveryFile!$A1062-data_lastRecoveryFile!$A$925</f>
        <v>1.3699999999999992</v>
      </c>
      <c r="O146">
        <f>$C$6*data_lastRecoveryFile!$D1062/$C$5</f>
        <v>-1.7917888563049853</v>
      </c>
      <c r="P146">
        <f>data_lastRecoveryFile!$G1062*2*PI()/($C$4*$C$3*$C$2)</f>
        <v>-2.8663807672248214</v>
      </c>
      <c r="Q146">
        <f t="shared" si="8"/>
        <v>-34.396569206697855</v>
      </c>
      <c r="R146">
        <f>S$5+(R$5-S$5)*EXP(-TableWmot22[[#This Row],[t]]/T$5)</f>
        <v>-34.512228747071816</v>
      </c>
      <c r="S146">
        <f>ABS(TableWmot22[[#This Row],[Wmot,sim]]-TableWmot22[[#This Row],[Wmot]])</f>
        <v>0.11565954037396153</v>
      </c>
      <c r="AA146">
        <f>data_lastRecoveryFile!$A1502-data_lastRecoveryFile!$A$1365</f>
        <v>1.3699999999999992</v>
      </c>
      <c r="AB146">
        <f>$C$6*data_lastRecoveryFile!$D1502/$C$5</f>
        <v>-2.7565982404692084</v>
      </c>
      <c r="AC146">
        <f>data_lastRecoveryFile!$G1502*2*PI()/($C$4*$C$3*$C$2)</f>
        <v>-6.0523408642364975</v>
      </c>
      <c r="AD146">
        <f t="shared" si="7"/>
        <v>-72.628090370837967</v>
      </c>
      <c r="AE146">
        <f>AF$5+(AE$5-AF$5)*EXP(-TableWmot23[[#This Row],[t]]/AG$5)</f>
        <v>-69.984767840018691</v>
      </c>
      <c r="AF146">
        <f>ABS(TableWmot23[[#This Row],[Wmot,sim]]-TableWmot23[[#This Row],[Wmot]])</f>
        <v>2.643322530819276</v>
      </c>
    </row>
    <row r="147" spans="1:32" x14ac:dyDescent="0.3">
      <c r="A147">
        <f>data_lastRecoveryFile!$A485-data_lastRecoveryFile!$A$347</f>
        <v>1.38</v>
      </c>
      <c r="B147">
        <f>$C$6*data_lastRecoveryFile!$D485/$C$5</f>
        <v>-2.7565982404692084</v>
      </c>
      <c r="C147">
        <f>data_lastRecoveryFile!$G485*2*PI()/($C$4*$C$3*$C$2)</f>
        <v>-5.2229095880185596</v>
      </c>
      <c r="D147">
        <f t="shared" si="6"/>
        <v>-62.674915056222716</v>
      </c>
      <c r="E147">
        <f>F$5+(E$5-F$5)*EXP(-TableWmot21[[#This Row],[t]]/G$5)</f>
        <v>-68.050405738876862</v>
      </c>
      <c r="F147">
        <f>ABS(TableWmot21[[#This Row],[Wmot,sim]]-TableWmot21[[#This Row],[Wmot]])</f>
        <v>5.3754906826541458</v>
      </c>
      <c r="N147">
        <f>data_lastRecoveryFile!$A1063-data_lastRecoveryFile!$A$925</f>
        <v>1.379999999999999</v>
      </c>
      <c r="O147">
        <f>$C$6*data_lastRecoveryFile!$D1063/$C$5</f>
        <v>-1.7917888563049853</v>
      </c>
      <c r="P147">
        <f>data_lastRecoveryFile!$G1063*2*PI()/($C$4*$C$3*$C$2)</f>
        <v>-2.8885054902450169</v>
      </c>
      <c r="Q147">
        <f t="shared" si="8"/>
        <v>-34.662065882940205</v>
      </c>
      <c r="R147">
        <f>S$5+(R$5-S$5)*EXP(-TableWmot22[[#This Row],[t]]/T$5)</f>
        <v>-34.511326770928697</v>
      </c>
      <c r="S147">
        <f>ABS(TableWmot22[[#This Row],[Wmot,sim]]-TableWmot22[[#This Row],[Wmot]])</f>
        <v>0.15073911201150736</v>
      </c>
      <c r="AA147">
        <f>data_lastRecoveryFile!$A1503-data_lastRecoveryFile!$A$1365</f>
        <v>1.379999999999999</v>
      </c>
      <c r="AB147">
        <f>$C$6*data_lastRecoveryFile!$D1503/$C$5</f>
        <v>-2.7565982404692084</v>
      </c>
      <c r="AC147">
        <f>data_lastRecoveryFile!$G1503*2*PI()/($C$4*$C$3*$C$2)</f>
        <v>-6.0538158481232811</v>
      </c>
      <c r="AD147">
        <f t="shared" si="7"/>
        <v>-72.64579017747937</v>
      </c>
      <c r="AE147">
        <f>AF$5+(AE$5-AF$5)*EXP(-TableWmot23[[#This Row],[t]]/AG$5)</f>
        <v>-69.984786304927056</v>
      </c>
      <c r="AF147">
        <f>ABS(TableWmot23[[#This Row],[Wmot,sim]]-TableWmot23[[#This Row],[Wmot]])</f>
        <v>2.661003872552314</v>
      </c>
    </row>
    <row r="148" spans="1:32" x14ac:dyDescent="0.3">
      <c r="A148">
        <f>data_lastRecoveryFile!$A486-data_lastRecoveryFile!$A$347</f>
        <v>1.3899999999999997</v>
      </c>
      <c r="B148">
        <f>$C$6*data_lastRecoveryFile!$D486/$C$5</f>
        <v>-2.7565982404692084</v>
      </c>
      <c r="C148">
        <f>data_lastRecoveryFile!$G486*2*PI()/($C$4*$C$3*$C$2)</f>
        <v>-5.2342177773641563</v>
      </c>
      <c r="D148">
        <f t="shared" si="6"/>
        <v>-62.810613328369875</v>
      </c>
      <c r="E148">
        <f>F$5+(E$5-F$5)*EXP(-TableWmot21[[#This Row],[t]]/G$5)</f>
        <v>-68.050406829040867</v>
      </c>
      <c r="F148">
        <f>ABS(TableWmot21[[#This Row],[Wmot,sim]]-TableWmot21[[#This Row],[Wmot]])</f>
        <v>5.2397935006709915</v>
      </c>
      <c r="N148">
        <f>data_lastRecoveryFile!$A1064-data_lastRecoveryFile!$A$925</f>
        <v>1.3899999999999988</v>
      </c>
      <c r="O148">
        <f>$C$6*data_lastRecoveryFile!$D1064/$C$5</f>
        <v>-1.7917888563049853</v>
      </c>
      <c r="P148">
        <f>data_lastRecoveryFile!$G1064*2*PI()/($C$4*$C$3*$C$2)</f>
        <v>-2.9327549357740805</v>
      </c>
      <c r="Q148">
        <f t="shared" si="8"/>
        <v>-35.193059229288963</v>
      </c>
      <c r="R148">
        <f>S$5+(R$5-S$5)*EXP(-TableWmot22[[#This Row],[t]]/T$5)</f>
        <v>-34.51047400803192</v>
      </c>
      <c r="S148">
        <f>ABS(TableWmot22[[#This Row],[Wmot,sim]]-TableWmot22[[#This Row],[Wmot]])</f>
        <v>0.68258522125704246</v>
      </c>
      <c r="AA148">
        <f>data_lastRecoveryFile!$A1504-data_lastRecoveryFile!$A$1365</f>
        <v>1.3899999999999988</v>
      </c>
      <c r="AB148">
        <f>$C$6*data_lastRecoveryFile!$D1504/$C$5</f>
        <v>-2.7565982404692084</v>
      </c>
      <c r="AC148">
        <f>data_lastRecoveryFile!$G1504*2*PI()/($C$4*$C$3*$C$2)</f>
        <v>-6.051849202940903</v>
      </c>
      <c r="AD148">
        <f t="shared" si="7"/>
        <v>-72.622190435290833</v>
      </c>
      <c r="AE148">
        <f>AF$5+(AE$5-AF$5)*EXP(-TableWmot23[[#This Row],[t]]/AG$5)</f>
        <v>-69.984803227653998</v>
      </c>
      <c r="AF148">
        <f>ABS(TableWmot23[[#This Row],[Wmot,sim]]-TableWmot23[[#This Row],[Wmot]])</f>
        <v>2.6373872076368343</v>
      </c>
    </row>
    <row r="149" spans="1:32" x14ac:dyDescent="0.3">
      <c r="A149">
        <f>data_lastRecoveryFile!$A487-data_lastRecoveryFile!$A$347</f>
        <v>1.3999999999999995</v>
      </c>
      <c r="B149">
        <f>$C$6*data_lastRecoveryFile!$D487/$C$5</f>
        <v>-2.7565982404692084</v>
      </c>
      <c r="C149">
        <f>data_lastRecoveryFile!$G487*2*PI()/($C$4*$C$3*$C$2)</f>
        <v>-5.2430676653450492</v>
      </c>
      <c r="D149">
        <f t="shared" si="6"/>
        <v>-62.916811984140594</v>
      </c>
      <c r="E149">
        <f>F$5+(E$5-F$5)*EXP(-TableWmot21[[#This Row],[t]]/G$5)</f>
        <v>-68.050407807782335</v>
      </c>
      <c r="F149">
        <f>ABS(TableWmot21[[#This Row],[Wmot,sim]]-TableWmot21[[#This Row],[Wmot]])</f>
        <v>5.1335958236417412</v>
      </c>
      <c r="N149">
        <f>data_lastRecoveryFile!$A1065-data_lastRecoveryFile!$A$925</f>
        <v>1.4000000000000004</v>
      </c>
      <c r="O149">
        <f>$C$6*data_lastRecoveryFile!$D1065/$C$5</f>
        <v>-1.7917888563049853</v>
      </c>
      <c r="P149">
        <f>data_lastRecoveryFile!$G1065*2*PI()/($C$4*$C$3*$C$2)</f>
        <v>-2.9416048247776279</v>
      </c>
      <c r="Q149">
        <f t="shared" si="8"/>
        <v>-35.299257897331536</v>
      </c>
      <c r="R149">
        <f>S$5+(R$5-S$5)*EXP(-TableWmot22[[#This Row],[t]]/T$5)</f>
        <v>-34.509667773228848</v>
      </c>
      <c r="S149">
        <f>ABS(TableWmot22[[#This Row],[Wmot,sim]]-TableWmot22[[#This Row],[Wmot]])</f>
        <v>0.7895901241026877</v>
      </c>
      <c r="AA149">
        <f>data_lastRecoveryFile!$A1505-data_lastRecoveryFile!$A$1365</f>
        <v>1.3999999999999986</v>
      </c>
      <c r="AB149">
        <f>$C$6*data_lastRecoveryFile!$D1505/$C$5</f>
        <v>-2.7565982404692084</v>
      </c>
      <c r="AC149">
        <f>data_lastRecoveryFile!$G1505*2*PI()/($C$4*$C$3*$C$2)</f>
        <v>-6.03660772834382</v>
      </c>
      <c r="AD149">
        <f t="shared" si="7"/>
        <v>-72.439292740125836</v>
      </c>
      <c r="AE149">
        <f>AF$5+(AE$5-AF$5)*EXP(-TableWmot23[[#This Row],[t]]/AG$5)</f>
        <v>-69.984818737001874</v>
      </c>
      <c r="AF149">
        <f>ABS(TableWmot23[[#This Row],[Wmot,sim]]-TableWmot23[[#This Row],[Wmot]])</f>
        <v>2.4544740031239627</v>
      </c>
    </row>
    <row r="150" spans="1:32" x14ac:dyDescent="0.3">
      <c r="A150">
        <f>data_lastRecoveryFile!$A488-data_lastRecoveryFile!$A$347</f>
        <v>1.4100000000000001</v>
      </c>
      <c r="B150">
        <f>$C$6*data_lastRecoveryFile!$D488/$C$5</f>
        <v>-2.7565982404692084</v>
      </c>
      <c r="C150">
        <f>data_lastRecoveryFile!$G488*2*PI()/($C$4*$C$3*$C$2)</f>
        <v>-5.2543758598039165</v>
      </c>
      <c r="D150">
        <f t="shared" si="6"/>
        <v>-63.052510317646998</v>
      </c>
      <c r="E150">
        <f>F$5+(E$5-F$5)*EXP(-TableWmot21[[#This Row],[t]]/G$5)</f>
        <v>-68.050408686489433</v>
      </c>
      <c r="F150">
        <f>ABS(TableWmot21[[#This Row],[Wmot,sim]]-TableWmot21[[#This Row],[Wmot]])</f>
        <v>4.997898368842435</v>
      </c>
      <c r="N150">
        <f>data_lastRecoveryFile!$A1066-data_lastRecoveryFile!$A$925</f>
        <v>1.4100000000000001</v>
      </c>
      <c r="O150">
        <f>$C$6*data_lastRecoveryFile!$D1066/$C$5</f>
        <v>-1.7917888563049853</v>
      </c>
      <c r="P150">
        <f>data_lastRecoveryFile!$G1066*2*PI()/($C$4*$C$3*$C$2)</f>
        <v>-2.9145634969827183</v>
      </c>
      <c r="Q150">
        <f t="shared" si="8"/>
        <v>-34.974761963792616</v>
      </c>
      <c r="R150">
        <f>S$5+(R$5-S$5)*EXP(-TableWmot22[[#This Row],[t]]/T$5)</f>
        <v>-34.508905527873026</v>
      </c>
      <c r="S150">
        <f>ABS(TableWmot22[[#This Row],[Wmot,sim]]-TableWmot22[[#This Row],[Wmot]])</f>
        <v>0.46585643591959069</v>
      </c>
      <c r="AA150">
        <f>data_lastRecoveryFile!$A1506-data_lastRecoveryFile!$A$1365</f>
        <v>1.4099999999999984</v>
      </c>
      <c r="AB150">
        <f>$C$6*data_lastRecoveryFile!$D1506/$C$5</f>
        <v>-2.7565982404692084</v>
      </c>
      <c r="AC150">
        <f>data_lastRecoveryFile!$G1506*2*PI()/($C$4*$C$3*$C$2)</f>
        <v>-6.0080914192187613</v>
      </c>
      <c r="AD150">
        <f t="shared" si="7"/>
        <v>-72.097097030625136</v>
      </c>
      <c r="AE150">
        <f>AF$5+(AE$5-AF$5)*EXP(-TableWmot23[[#This Row],[t]]/AG$5)</f>
        <v>-69.98483295101552</v>
      </c>
      <c r="AF150">
        <f>ABS(TableWmot23[[#This Row],[Wmot,sim]]-TableWmot23[[#This Row],[Wmot]])</f>
        <v>2.1122640796096164</v>
      </c>
    </row>
    <row r="151" spans="1:32" x14ac:dyDescent="0.3">
      <c r="A151">
        <f>data_lastRecoveryFile!$A489-data_lastRecoveryFile!$A$347</f>
        <v>1.42</v>
      </c>
      <c r="B151">
        <f>$C$6*data_lastRecoveryFile!$D489/$C$5</f>
        <v>-2.7565982404692084</v>
      </c>
      <c r="C151">
        <f>data_lastRecoveryFile!$G489*2*PI()/($C$4*$C$3*$C$2)</f>
        <v>-5.2769922436083787</v>
      </c>
      <c r="D151">
        <f t="shared" si="6"/>
        <v>-63.323906923300541</v>
      </c>
      <c r="E151">
        <f>F$5+(E$5-F$5)*EXP(-TableWmot21[[#This Row],[t]]/G$5)</f>
        <v>-68.050409475386402</v>
      </c>
      <c r="F151">
        <f>ABS(TableWmot21[[#This Row],[Wmot,sim]]-TableWmot21[[#This Row],[Wmot]])</f>
        <v>4.7265025520858615</v>
      </c>
      <c r="N151">
        <f>data_lastRecoveryFile!$A1067-data_lastRecoveryFile!$A$925</f>
        <v>1.42</v>
      </c>
      <c r="O151">
        <f>$C$6*data_lastRecoveryFile!$D1067/$C$5</f>
        <v>-1.7917888563049853</v>
      </c>
      <c r="P151">
        <f>data_lastRecoveryFile!$G1067*2*PI()/($C$4*$C$3*$C$2)</f>
        <v>-2.8860471873463327</v>
      </c>
      <c r="Q151">
        <f t="shared" si="8"/>
        <v>-34.632566248155996</v>
      </c>
      <c r="R151">
        <f>S$5+(R$5-S$5)*EXP(-TableWmot22[[#This Row],[t]]/T$5)</f>
        <v>-34.508184871830572</v>
      </c>
      <c r="S151">
        <f>ABS(TableWmot22[[#This Row],[Wmot,sim]]-TableWmot22[[#This Row],[Wmot]])</f>
        <v>0.12438137632542379</v>
      </c>
      <c r="AA151">
        <f>data_lastRecoveryFile!$A1507-data_lastRecoveryFile!$A$1365</f>
        <v>1.42</v>
      </c>
      <c r="AB151">
        <f>$C$6*data_lastRecoveryFile!$D1507/$C$5</f>
        <v>-2.7565982404692084</v>
      </c>
      <c r="AC151">
        <f>data_lastRecoveryFile!$G1507*2*PI()/($C$4*$C$3*$C$2)</f>
        <v>-5.9790834487981082</v>
      </c>
      <c r="AD151">
        <f t="shared" si="7"/>
        <v>-71.749001385577301</v>
      </c>
      <c r="AE151">
        <f>AF$5+(AE$5-AF$5)*EXP(-TableWmot23[[#This Row],[t]]/AG$5)</f>
        <v>-69.984845977880696</v>
      </c>
      <c r="AF151">
        <f>ABS(TableWmot23[[#This Row],[Wmot,sim]]-TableWmot23[[#This Row],[Wmot]])</f>
        <v>1.7641554076966059</v>
      </c>
    </row>
    <row r="152" spans="1:32" x14ac:dyDescent="0.3">
      <c r="A152">
        <f>data_lastRecoveryFile!$A490-data_lastRecoveryFile!$A$347</f>
        <v>1.4299999999999997</v>
      </c>
      <c r="B152">
        <f>$C$6*data_lastRecoveryFile!$D490/$C$5</f>
        <v>-2.7565982404692084</v>
      </c>
      <c r="C152">
        <f>data_lastRecoveryFile!$G490*2*PI()/($C$4*$C$3*$C$2)</f>
        <v>-5.2843671477024881</v>
      </c>
      <c r="D152">
        <f t="shared" si="6"/>
        <v>-63.412405772429857</v>
      </c>
      <c r="E152">
        <f>F$5+(E$5-F$5)*EXP(-TableWmot21[[#This Row],[t]]/G$5)</f>
        <v>-68.050410183652474</v>
      </c>
      <c r="F152">
        <f>ABS(TableWmot21[[#This Row],[Wmot,sim]]-TableWmot21[[#This Row],[Wmot]])</f>
        <v>4.6380044112226173</v>
      </c>
      <c r="N152">
        <f>data_lastRecoveryFile!$A1068-data_lastRecoveryFile!$A$925</f>
        <v>1.4299999999999997</v>
      </c>
      <c r="O152">
        <f>$C$6*data_lastRecoveryFile!$D1068/$C$5</f>
        <v>-1.7917888563049853</v>
      </c>
      <c r="P152">
        <f>data_lastRecoveryFile!$G1068*2*PI()/($C$4*$C$3*$C$2)</f>
        <v>-2.8653974461676137</v>
      </c>
      <c r="Q152">
        <f t="shared" si="8"/>
        <v>-34.384769354011368</v>
      </c>
      <c r="R152">
        <f>S$5+(R$5-S$5)*EXP(-TableWmot22[[#This Row],[t]]/T$5)</f>
        <v>-34.507503535922709</v>
      </c>
      <c r="S152">
        <f>ABS(TableWmot22[[#This Row],[Wmot,sim]]-TableWmot22[[#This Row],[Wmot]])</f>
        <v>0.12273418191134056</v>
      </c>
      <c r="AA152">
        <f>data_lastRecoveryFile!$A1508-data_lastRecoveryFile!$A$1365</f>
        <v>1.4299999999999997</v>
      </c>
      <c r="AB152">
        <f>$C$6*data_lastRecoveryFile!$D1508/$C$5</f>
        <v>-2.7565982404692084</v>
      </c>
      <c r="AC152">
        <f>data_lastRecoveryFile!$G1508*2*PI()/($C$4*$C$3*$C$2)</f>
        <v>-5.9761334861378108</v>
      </c>
      <c r="AD152">
        <f t="shared" si="7"/>
        <v>-71.713601833653726</v>
      </c>
      <c r="AE152">
        <f>AF$5+(AE$5-AF$5)*EXP(-TableWmot23[[#This Row],[t]]/AG$5)</f>
        <v>-69.984857916747558</v>
      </c>
      <c r="AF152">
        <f>ABS(TableWmot23[[#This Row],[Wmot,sim]]-TableWmot23[[#This Row],[Wmot]])</f>
        <v>1.7287439169061685</v>
      </c>
    </row>
    <row r="153" spans="1:32" x14ac:dyDescent="0.3">
      <c r="A153">
        <f>data_lastRecoveryFile!$A491-data_lastRecoveryFile!$A$347</f>
        <v>1.4399999999999995</v>
      </c>
      <c r="B153">
        <f>$C$6*data_lastRecoveryFile!$D491/$C$5</f>
        <v>-2.7565982404692084</v>
      </c>
      <c r="C153">
        <f>data_lastRecoveryFile!$G491*2*PI()/($C$4*$C$3*$C$2)</f>
        <v>-5.2774839049039732</v>
      </c>
      <c r="D153">
        <f t="shared" si="6"/>
        <v>-63.329806858847675</v>
      </c>
      <c r="E153">
        <f>F$5+(E$5-F$5)*EXP(-TableWmot21[[#This Row],[t]]/G$5)</f>
        <v>-68.050410819528693</v>
      </c>
      <c r="F153">
        <f>ABS(TableWmot21[[#This Row],[Wmot,sim]]-TableWmot21[[#This Row],[Wmot]])</f>
        <v>4.720603960681018</v>
      </c>
      <c r="N153">
        <f>data_lastRecoveryFile!$A1069-data_lastRecoveryFile!$A$925</f>
        <v>1.4399999999999995</v>
      </c>
      <c r="O153">
        <f>$C$6*data_lastRecoveryFile!$D1069/$C$5</f>
        <v>-1.7917888563049853</v>
      </c>
      <c r="P153">
        <f>data_lastRecoveryFile!$G1069*2*PI()/($C$4*$C$3*$C$2)</f>
        <v>-2.8673640882820299</v>
      </c>
      <c r="Q153">
        <f t="shared" si="8"/>
        <v>-34.408369059384356</v>
      </c>
      <c r="R153">
        <f>S$5+(R$5-S$5)*EXP(-TableWmot22[[#This Row],[t]]/T$5)</f>
        <v>-34.506859374780639</v>
      </c>
      <c r="S153">
        <f>ABS(TableWmot22[[#This Row],[Wmot,sim]]-TableWmot22[[#This Row],[Wmot]])</f>
        <v>9.8490315396283279E-2</v>
      </c>
      <c r="AA153">
        <f>data_lastRecoveryFile!$A1509-data_lastRecoveryFile!$A$1365</f>
        <v>1.4399999999999995</v>
      </c>
      <c r="AB153">
        <f>$C$6*data_lastRecoveryFile!$D1509/$C$5</f>
        <v>-2.7565982404692084</v>
      </c>
      <c r="AC153">
        <f>data_lastRecoveryFile!$G1509*2*PI()/($C$4*$C$3*$C$2)</f>
        <v>-5.9151675826362071</v>
      </c>
      <c r="AD153">
        <f t="shared" si="7"/>
        <v>-70.982010991634482</v>
      </c>
      <c r="AE153">
        <f>AF$5+(AE$5-AF$5)*EXP(-TableWmot23[[#This Row],[t]]/AG$5)</f>
        <v>-69.984868858485257</v>
      </c>
      <c r="AF153">
        <f>ABS(TableWmot23[[#This Row],[Wmot,sim]]-TableWmot23[[#This Row],[Wmot]])</f>
        <v>0.99714213314922517</v>
      </c>
    </row>
    <row r="154" spans="1:32" x14ac:dyDescent="0.3">
      <c r="A154">
        <f>data_lastRecoveryFile!$A492-data_lastRecoveryFile!$A$347</f>
        <v>1.4500000000000002</v>
      </c>
      <c r="B154">
        <f>$C$6*data_lastRecoveryFile!$D492/$C$5</f>
        <v>-2.7565982404692084</v>
      </c>
      <c r="C154">
        <f>data_lastRecoveryFile!$G492*2*PI()/($C$4*$C$3*$C$2)</f>
        <v>-5.2784672223818925</v>
      </c>
      <c r="D154">
        <f t="shared" si="6"/>
        <v>-63.341606668582713</v>
      </c>
      <c r="E154">
        <f>F$5+(E$5-F$5)*EXP(-TableWmot21[[#This Row],[t]]/G$5)</f>
        <v>-68.050411390413828</v>
      </c>
      <c r="F154">
        <f>ABS(TableWmot21[[#This Row],[Wmot,sim]]-TableWmot21[[#This Row],[Wmot]])</f>
        <v>4.7088047218311146</v>
      </c>
      <c r="N154">
        <f>data_lastRecoveryFile!$A1070-data_lastRecoveryFile!$A$925</f>
        <v>1.4499999999999993</v>
      </c>
      <c r="O154">
        <f>$C$6*data_lastRecoveryFile!$D1070/$C$5</f>
        <v>-1.7917888563049853</v>
      </c>
      <c r="P154">
        <f>data_lastRecoveryFile!$G1070*2*PI()/($C$4*$C$3*$C$2)</f>
        <v>-2.8590058595514232</v>
      </c>
      <c r="Q154">
        <f t="shared" si="8"/>
        <v>-34.308070314617076</v>
      </c>
      <c r="R154">
        <f>S$5+(R$5-S$5)*EXP(-TableWmot22[[#This Row],[t]]/T$5)</f>
        <v>-34.506250360090284</v>
      </c>
      <c r="S154">
        <f>ABS(TableWmot22[[#This Row],[Wmot,sim]]-TableWmot22[[#This Row],[Wmot]])</f>
        <v>0.19818004547320811</v>
      </c>
      <c r="AA154">
        <f>data_lastRecoveryFile!$A1510-data_lastRecoveryFile!$A$1365</f>
        <v>1.4499999999999993</v>
      </c>
      <c r="AB154">
        <f>$C$6*data_lastRecoveryFile!$D1510/$C$5</f>
        <v>-2.7565982404692084</v>
      </c>
      <c r="AC154">
        <f>data_lastRecoveryFile!$G1510*2*PI()/($C$4*$C$3*$C$2)</f>
        <v>-5.785369210243295</v>
      </c>
      <c r="AD154">
        <f t="shared" si="7"/>
        <v>-69.424430522919536</v>
      </c>
      <c r="AE154">
        <f>AF$5+(AE$5-AF$5)*EXP(-TableWmot23[[#This Row],[t]]/AG$5)</f>
        <v>-69.984878886373608</v>
      </c>
      <c r="AF154">
        <f>ABS(TableWmot23[[#This Row],[Wmot,sim]]-TableWmot23[[#This Row],[Wmot]])</f>
        <v>0.56044836345407134</v>
      </c>
    </row>
    <row r="155" spans="1:32" x14ac:dyDescent="0.3">
      <c r="A155">
        <f>data_lastRecoveryFile!$A493-data_lastRecoveryFile!$A$347</f>
        <v>1.46</v>
      </c>
      <c r="B155">
        <f>$C$6*data_lastRecoveryFile!$D493/$C$5</f>
        <v>-2.7565982404692084</v>
      </c>
      <c r="C155">
        <f>data_lastRecoveryFile!$G493*2*PI()/($C$4*$C$3*$C$2)</f>
        <v>-5.2755172597215951</v>
      </c>
      <c r="D155">
        <f t="shared" si="6"/>
        <v>-63.306207116659138</v>
      </c>
      <c r="E155">
        <f>F$5+(E$5-F$5)*EXP(-TableWmot21[[#This Row],[t]]/G$5)</f>
        <v>-68.050411902950444</v>
      </c>
      <c r="F155">
        <f>ABS(TableWmot21[[#This Row],[Wmot,sim]]-TableWmot21[[#This Row],[Wmot]])</f>
        <v>4.7442047862913057</v>
      </c>
      <c r="N155">
        <f>data_lastRecoveryFile!$A1071-data_lastRecoveryFile!$A$925</f>
        <v>1.4599999999999991</v>
      </c>
      <c r="O155">
        <f>$C$6*data_lastRecoveryFile!$D1071/$C$5</f>
        <v>-1.7917888563049853</v>
      </c>
      <c r="P155">
        <f>data_lastRecoveryFile!$G1071*2*PI()/($C$4*$C$3*$C$2)</f>
        <v>-2.8447477044775669</v>
      </c>
      <c r="Q155">
        <f t="shared" si="8"/>
        <v>-34.136972453730806</v>
      </c>
      <c r="R155">
        <f>S$5+(R$5-S$5)*EXP(-TableWmot22[[#This Row],[t]]/T$5)</f>
        <v>-34.505674574205607</v>
      </c>
      <c r="S155">
        <f>ABS(TableWmot22[[#This Row],[Wmot,sim]]-TableWmot22[[#This Row],[Wmot]])</f>
        <v>0.36870212047480067</v>
      </c>
      <c r="AA155">
        <f>data_lastRecoveryFile!$A1511-data_lastRecoveryFile!$A$1365</f>
        <v>1.4599999999999991</v>
      </c>
      <c r="AB155">
        <f>$C$6*data_lastRecoveryFile!$D1511/$C$5</f>
        <v>-2.7565982404692084</v>
      </c>
      <c r="AC155">
        <f>data_lastRecoveryFile!$G1511*2*PI()/($C$4*$C$3*$C$2)</f>
        <v>-5.6531125313724093</v>
      </c>
      <c r="AD155">
        <f t="shared" si="7"/>
        <v>-67.837350376468919</v>
      </c>
      <c r="AE155">
        <f>AF$5+(AE$5-AF$5)*EXP(-TableWmot23[[#This Row],[t]]/AG$5)</f>
        <v>-69.984888076736922</v>
      </c>
      <c r="AF155">
        <f>ABS(TableWmot23[[#This Row],[Wmot,sim]]-TableWmot23[[#This Row],[Wmot]])</f>
        <v>2.1475377002680034</v>
      </c>
    </row>
    <row r="156" spans="1:32" x14ac:dyDescent="0.3">
      <c r="A156">
        <f>data_lastRecoveryFile!$A494-data_lastRecoveryFile!$A$347</f>
        <v>1.4699999999999998</v>
      </c>
      <c r="B156">
        <f>$C$6*data_lastRecoveryFile!$D494/$C$5</f>
        <v>-2.7565982404692084</v>
      </c>
      <c r="C156">
        <f>data_lastRecoveryFile!$G494*2*PI()/($C$4*$C$3*$C$2)</f>
        <v>-5.2627340864892149</v>
      </c>
      <c r="D156">
        <f t="shared" si="6"/>
        <v>-63.152809037870583</v>
      </c>
      <c r="E156">
        <f>F$5+(E$5-F$5)*EXP(-TableWmot21[[#This Row],[t]]/G$5)</f>
        <v>-68.05041236310214</v>
      </c>
      <c r="F156">
        <f>ABS(TableWmot21[[#This Row],[Wmot,sim]]-TableWmot21[[#This Row],[Wmot]])</f>
        <v>4.8976033252315574</v>
      </c>
      <c r="N156">
        <f>data_lastRecoveryFile!$A1072-data_lastRecoveryFile!$A$925</f>
        <v>1.4699999999999989</v>
      </c>
      <c r="O156">
        <f>$C$6*data_lastRecoveryFile!$D1072/$C$5</f>
        <v>-1.7917888563049853</v>
      </c>
      <c r="P156">
        <f>data_lastRecoveryFile!$G1072*2*PI()/($C$4*$C$3*$C$2)</f>
        <v>-2.7975482957768789</v>
      </c>
      <c r="Q156">
        <f t="shared" si="8"/>
        <v>-33.570579549322545</v>
      </c>
      <c r="R156">
        <f>S$5+(R$5-S$5)*EXP(-TableWmot22[[#This Row],[t]]/T$5)</f>
        <v>-34.505130204110351</v>
      </c>
      <c r="S156">
        <f>ABS(TableWmot22[[#This Row],[Wmot,sim]]-TableWmot22[[#This Row],[Wmot]])</f>
        <v>0.93455065478780597</v>
      </c>
      <c r="AA156">
        <f>data_lastRecoveryFile!$A1512-data_lastRecoveryFile!$A$1365</f>
        <v>1.4699999999999989</v>
      </c>
      <c r="AB156">
        <f>$C$6*data_lastRecoveryFile!$D1512/$C$5</f>
        <v>-2.7565982404692084</v>
      </c>
      <c r="AC156">
        <f>data_lastRecoveryFile!$G1512*2*PI()/($C$4*$C$3*$C$2)</f>
        <v>-5.5252807990486064</v>
      </c>
      <c r="AD156">
        <f t="shared" si="7"/>
        <v>-66.30336958858328</v>
      </c>
      <c r="AE156">
        <f>AF$5+(AE$5-AF$5)*EXP(-TableWmot23[[#This Row],[t]]/AG$5)</f>
        <v>-69.984896499524936</v>
      </c>
      <c r="AF156">
        <f>ABS(TableWmot23[[#This Row],[Wmot,sim]]-TableWmot23[[#This Row],[Wmot]])</f>
        <v>3.6815269109416562</v>
      </c>
    </row>
    <row r="157" spans="1:32" x14ac:dyDescent="0.3">
      <c r="A157">
        <f>data_lastRecoveryFile!$A495-data_lastRecoveryFile!$A$347</f>
        <v>1.4799999999999995</v>
      </c>
      <c r="B157">
        <f>$C$6*data_lastRecoveryFile!$D495/$C$5</f>
        <v>-2.7565982404692084</v>
      </c>
      <c r="C157">
        <f>data_lastRecoveryFile!$G495*2*PI()/($C$4*$C$3*$C$2)</f>
        <v>-5.2332344547729672</v>
      </c>
      <c r="D157">
        <f t="shared" si="6"/>
        <v>-62.798813457275607</v>
      </c>
      <c r="E157">
        <f>F$5+(E$5-F$5)*EXP(-TableWmot21[[#This Row],[t]]/G$5)</f>
        <v>-68.050412776223069</v>
      </c>
      <c r="F157">
        <f>ABS(TableWmot21[[#This Row],[Wmot,sim]]-TableWmot21[[#This Row],[Wmot]])</f>
        <v>5.2515993189474628</v>
      </c>
      <c r="N157">
        <f>data_lastRecoveryFile!$A1073-data_lastRecoveryFile!$A$925</f>
        <v>1.4800000000000004</v>
      </c>
      <c r="O157">
        <f>$C$6*data_lastRecoveryFile!$D1073/$C$5</f>
        <v>-1.7917888563049853</v>
      </c>
      <c r="P157">
        <f>data_lastRecoveryFile!$G1073*2*PI()/($C$4*$C$3*$C$2)</f>
        <v>-2.7813234990999329</v>
      </c>
      <c r="Q157">
        <f t="shared" si="8"/>
        <v>-33.375881989199193</v>
      </c>
      <c r="R157">
        <f>S$5+(R$5-S$5)*EXP(-TableWmot22[[#This Row],[t]]/T$5)</f>
        <v>-34.50461553570932</v>
      </c>
      <c r="S157">
        <f>ABS(TableWmot22[[#This Row],[Wmot,sim]]-TableWmot22[[#This Row],[Wmot]])</f>
        <v>1.1287335465101265</v>
      </c>
      <c r="AA157">
        <f>data_lastRecoveryFile!$A1513-data_lastRecoveryFile!$A$1365</f>
        <v>1.4799999999999986</v>
      </c>
      <c r="AB157">
        <f>$C$6*data_lastRecoveryFile!$D1513/$C$5</f>
        <v>-2.7565982404692084</v>
      </c>
      <c r="AC157">
        <f>data_lastRecoveryFile!$G1513*2*PI()/($C$4*$C$3*$C$2)</f>
        <v>-5.4770980687793829</v>
      </c>
      <c r="AD157">
        <f t="shared" si="7"/>
        <v>-65.725176825352591</v>
      </c>
      <c r="AE157">
        <f>AF$5+(AE$5-AF$5)*EXP(-TableWmot23[[#This Row],[t]]/AG$5)</f>
        <v>-69.984904218845244</v>
      </c>
      <c r="AF157">
        <f>ABS(TableWmot23[[#This Row],[Wmot,sim]]-TableWmot23[[#This Row],[Wmot]])</f>
        <v>4.2597273934926534</v>
      </c>
    </row>
    <row r="158" spans="1:32" x14ac:dyDescent="0.3">
      <c r="A158">
        <f>data_lastRecoveryFile!$A496-data_lastRecoveryFile!$A$347</f>
        <v>1.4900000000000002</v>
      </c>
      <c r="B158">
        <f>$C$6*data_lastRecoveryFile!$D496/$C$5</f>
        <v>-2.7565982404692084</v>
      </c>
      <c r="C158">
        <f>data_lastRecoveryFile!$G496*2*PI()/($C$4*$C$3*$C$2)</f>
        <v>-5.2494592519612402</v>
      </c>
      <c r="D158">
        <f t="shared" si="6"/>
        <v>-62.993511023534879</v>
      </c>
      <c r="E158">
        <f>F$5+(E$5-F$5)*EXP(-TableWmot21[[#This Row],[t]]/G$5)</f>
        <v>-68.050413147120082</v>
      </c>
      <c r="F158">
        <f>ABS(TableWmot21[[#This Row],[Wmot,sim]]-TableWmot21[[#This Row],[Wmot]])</f>
        <v>5.0569021235852034</v>
      </c>
      <c r="N158">
        <f>data_lastRecoveryFile!$A1074-data_lastRecoveryFile!$A$925</f>
        <v>1.4900000000000002</v>
      </c>
      <c r="O158">
        <f>$C$6*data_lastRecoveryFile!$D1074/$C$5</f>
        <v>-1.7917888563049853</v>
      </c>
      <c r="P158">
        <f>data_lastRecoveryFile!$G1074*2*PI()/($C$4*$C$3*$C$2)</f>
        <v>-2.7646070416387198</v>
      </c>
      <c r="Q158">
        <f t="shared" si="8"/>
        <v>-33.175284499664642</v>
      </c>
      <c r="R158">
        <f>S$5+(R$5-S$5)*EXP(-TableWmot22[[#This Row],[t]]/T$5)</f>
        <v>-34.504128948431052</v>
      </c>
      <c r="S158">
        <f>ABS(TableWmot22[[#This Row],[Wmot,sim]]-TableWmot22[[#This Row],[Wmot]])</f>
        <v>1.3288444487664108</v>
      </c>
      <c r="AA158">
        <f>data_lastRecoveryFile!$A1514-data_lastRecoveryFile!$A$1365</f>
        <v>1.4899999999999984</v>
      </c>
      <c r="AB158">
        <f>$C$6*data_lastRecoveryFile!$D1514/$C$5</f>
        <v>-2.7565982404692084</v>
      </c>
      <c r="AC158">
        <f>data_lastRecoveryFile!$G1514*2*PI()/($C$4*$C$3*$C$2)</f>
        <v>-5.4938145272632495</v>
      </c>
      <c r="AD158">
        <f t="shared" si="7"/>
        <v>-65.92577432715899</v>
      </c>
      <c r="AE158">
        <f>AF$5+(AE$5-AF$5)*EXP(-TableWmot23[[#This Row],[t]]/AG$5)</f>
        <v>-69.984911293451134</v>
      </c>
      <c r="AF158">
        <f>ABS(TableWmot23[[#This Row],[Wmot,sim]]-TableWmot23[[#This Row],[Wmot]])</f>
        <v>4.0591369662921437</v>
      </c>
    </row>
    <row r="159" spans="1:32" x14ac:dyDescent="0.3">
      <c r="A159">
        <f>data_lastRecoveryFile!$A497-data_lastRecoveryFile!$A$347</f>
        <v>1.5</v>
      </c>
      <c r="B159">
        <f>$C$6*data_lastRecoveryFile!$D497/$C$5</f>
        <v>-2.7565982404692084</v>
      </c>
      <c r="C159">
        <f>data_lastRecoveryFile!$G497*2*PI()/($C$4*$C$3*$C$2)</f>
        <v>-5.2907587343186782</v>
      </c>
      <c r="D159">
        <f t="shared" si="6"/>
        <v>-63.489104811824134</v>
      </c>
      <c r="E159">
        <f>F$5+(E$5-F$5)*EXP(-TableWmot21[[#This Row],[t]]/G$5)</f>
        <v>-68.050413480108773</v>
      </c>
      <c r="F159">
        <f>ABS(TableWmot21[[#This Row],[Wmot,sim]]-TableWmot21[[#This Row],[Wmot]])</f>
        <v>4.5613086682846387</v>
      </c>
      <c r="N159">
        <f>data_lastRecoveryFile!$A1075-data_lastRecoveryFile!$A$925</f>
        <v>1.5</v>
      </c>
      <c r="O159">
        <f>$C$6*data_lastRecoveryFile!$D1075/$C$5</f>
        <v>-1.7917888563049853</v>
      </c>
      <c r="P159">
        <f>data_lastRecoveryFile!$G1075*2*PI()/($C$4*$C$3*$C$2)</f>
        <v>-2.7100327252646328</v>
      </c>
      <c r="Q159">
        <f t="shared" si="8"/>
        <v>-32.520392703175595</v>
      </c>
      <c r="R159">
        <f>S$5+(R$5-S$5)*EXP(-TableWmot22[[#This Row],[t]]/T$5)</f>
        <v>-34.503668910125029</v>
      </c>
      <c r="S159">
        <f>ABS(TableWmot22[[#This Row],[Wmot,sim]]-TableWmot22[[#This Row],[Wmot]])</f>
        <v>1.9832762069494336</v>
      </c>
      <c r="AA159">
        <f>data_lastRecoveryFile!$A1515-data_lastRecoveryFile!$A$1365</f>
        <v>1.5</v>
      </c>
      <c r="AB159">
        <f>$C$6*data_lastRecoveryFile!$D1515/$C$5</f>
        <v>-2.7565982404692084</v>
      </c>
      <c r="AC159">
        <f>data_lastRecoveryFile!$G1515*2*PI()/($C$4*$C$3*$C$2)</f>
        <v>-5.4898812420117631</v>
      </c>
      <c r="AD159">
        <f t="shared" si="7"/>
        <v>-65.878574904141161</v>
      </c>
      <c r="AE159">
        <f>AF$5+(AE$5-AF$5)*EXP(-TableWmot23[[#This Row],[t]]/AG$5)</f>
        <v>-69.984917777188912</v>
      </c>
      <c r="AF159">
        <f>ABS(TableWmot23[[#This Row],[Wmot,sim]]-TableWmot23[[#This Row],[Wmot]])</f>
        <v>4.1063428730477511</v>
      </c>
    </row>
    <row r="160" spans="1:32" x14ac:dyDescent="0.3">
      <c r="A160">
        <f>data_lastRecoveryFile!$A498-data_lastRecoveryFile!$A$347</f>
        <v>1.5099999999999998</v>
      </c>
      <c r="B160">
        <f>$C$6*data_lastRecoveryFile!$D498/$C$5</f>
        <v>-2.7565982404692084</v>
      </c>
      <c r="C160">
        <f>data_lastRecoveryFile!$G498*2*PI()/($C$4*$C$3*$C$2)</f>
        <v>-5.365491133643852</v>
      </c>
      <c r="D160">
        <f t="shared" si="6"/>
        <v>-64.385893603726231</v>
      </c>
      <c r="E160">
        <f>F$5+(E$5-F$5)*EXP(-TableWmot21[[#This Row],[t]]/G$5)</f>
        <v>-68.050413779063646</v>
      </c>
      <c r="F160">
        <f>ABS(TableWmot21[[#This Row],[Wmot,sim]]-TableWmot21[[#This Row],[Wmot]])</f>
        <v>3.6645201753374153</v>
      </c>
      <c r="N160">
        <f>data_lastRecoveryFile!$A1076-data_lastRecoveryFile!$A$925</f>
        <v>1.5099999999999998</v>
      </c>
      <c r="O160">
        <f>$C$6*data_lastRecoveryFile!$D1076/$C$5</f>
        <v>-1.7917888563049853</v>
      </c>
      <c r="P160">
        <f>data_lastRecoveryFile!$G1076*2*PI()/($C$4*$C$3*$C$2)</f>
        <v>-2.6810247553553066</v>
      </c>
      <c r="Q160">
        <f t="shared" si="8"/>
        <v>-32.172297064263681</v>
      </c>
      <c r="R160">
        <f>S$5+(R$5-S$5)*EXP(-TableWmot22[[#This Row],[t]]/T$5)</f>
        <v>-34.50323397223729</v>
      </c>
      <c r="S160">
        <f>ABS(TableWmot22[[#This Row],[Wmot,sim]]-TableWmot22[[#This Row],[Wmot]])</f>
        <v>2.3309369079736086</v>
      </c>
      <c r="AA160">
        <f>data_lastRecoveryFile!$A1516-data_lastRecoveryFile!$A$1365</f>
        <v>1.5099999999999998</v>
      </c>
      <c r="AB160">
        <f>$C$6*data_lastRecoveryFile!$D1516/$C$5</f>
        <v>-2.7565982404692084</v>
      </c>
      <c r="AC160">
        <f>data_lastRecoveryFile!$G1516*2*PI()/($C$4*$C$3*$C$2)</f>
        <v>-5.4657898794337854</v>
      </c>
      <c r="AD160">
        <f t="shared" si="7"/>
        <v>-65.589478553205424</v>
      </c>
      <c r="AE160">
        <f>AF$5+(AE$5-AF$5)*EXP(-TableWmot23[[#This Row],[t]]/AG$5)</f>
        <v>-69.984923719407632</v>
      </c>
      <c r="AF160">
        <f>ABS(TableWmot23[[#This Row],[Wmot,sim]]-TableWmot23[[#This Row],[Wmot]])</f>
        <v>4.395445166202208</v>
      </c>
    </row>
    <row r="161" spans="1:32" x14ac:dyDescent="0.3">
      <c r="A161">
        <f>data_lastRecoveryFile!$A499-data_lastRecoveryFile!$A$347</f>
        <v>1.5199999999999996</v>
      </c>
      <c r="B161">
        <f>$C$6*data_lastRecoveryFile!$D499/$C$5</f>
        <v>-2.7565982404692084</v>
      </c>
      <c r="C161">
        <f>data_lastRecoveryFile!$G499*2*PI()/($C$4*$C$3*$C$2)</f>
        <v>-5.5169225723633071</v>
      </c>
      <c r="D161">
        <f t="shared" si="6"/>
        <v>-66.203070868359688</v>
      </c>
      <c r="E161">
        <f>F$5+(E$5-F$5)*EXP(-TableWmot21[[#This Row],[t]]/G$5)</f>
        <v>-68.050414047463207</v>
      </c>
      <c r="F161">
        <f>ABS(TableWmot21[[#This Row],[Wmot,sim]]-TableWmot21[[#This Row],[Wmot]])</f>
        <v>1.8473431791035182</v>
      </c>
      <c r="N161">
        <f>data_lastRecoveryFile!$A1077-data_lastRecoveryFile!$A$925</f>
        <v>1.5199999999999996</v>
      </c>
      <c r="O161">
        <f>$C$6*data_lastRecoveryFile!$D1077/$C$5</f>
        <v>-1.7917888563049853</v>
      </c>
      <c r="P161">
        <f>data_lastRecoveryFile!$G1077*2*PI()/($C$4*$C$3*$C$2)</f>
        <v>-2.6313670437559344</v>
      </c>
      <c r="Q161">
        <f t="shared" si="8"/>
        <v>-31.576404525071212</v>
      </c>
      <c r="R161">
        <f>S$5+(R$5-S$5)*EXP(-TableWmot22[[#This Row],[t]]/T$5)</f>
        <v>-34.502822765249284</v>
      </c>
      <c r="S161">
        <f>ABS(TableWmot22[[#This Row],[Wmot,sim]]-TableWmot22[[#This Row],[Wmot]])</f>
        <v>2.9264182401780729</v>
      </c>
      <c r="AA161">
        <f>data_lastRecoveryFile!$A1517-data_lastRecoveryFile!$A$1365</f>
        <v>1.5199999999999996</v>
      </c>
      <c r="AB161">
        <f>$C$6*data_lastRecoveryFile!$D1517/$C$5</f>
        <v>-2.7565982404692084</v>
      </c>
      <c r="AC161">
        <f>data_lastRecoveryFile!$G1517*2*PI()/($C$4*$C$3*$C$2)</f>
        <v>-5.4534983674969997</v>
      </c>
      <c r="AD161">
        <f t="shared" si="7"/>
        <v>-65.441980409964003</v>
      </c>
      <c r="AE161">
        <f>AF$5+(AE$5-AF$5)*EXP(-TableWmot23[[#This Row],[t]]/AG$5)</f>
        <v>-69.984929165334734</v>
      </c>
      <c r="AF161">
        <f>ABS(TableWmot23[[#This Row],[Wmot,sim]]-TableWmot23[[#This Row],[Wmot]])</f>
        <v>4.5429487553707304</v>
      </c>
    </row>
    <row r="162" spans="1:32" x14ac:dyDescent="0.3">
      <c r="A162">
        <f>data_lastRecoveryFile!$A500-data_lastRecoveryFile!$A$347</f>
        <v>1.5300000000000002</v>
      </c>
      <c r="B162">
        <f>$C$6*data_lastRecoveryFile!$D500/$C$5</f>
        <v>-2.7565982404692084</v>
      </c>
      <c r="C162">
        <f>data_lastRecoveryFile!$G500*2*PI()/($C$4*$C$3*$C$2)</f>
        <v>-5.6098464089458622</v>
      </c>
      <c r="D162">
        <f t="shared" si="6"/>
        <v>-67.318156907350343</v>
      </c>
      <c r="E162">
        <f>F$5+(E$5-F$5)*EXP(-TableWmot21[[#This Row],[t]]/G$5)</f>
        <v>-68.050414288430403</v>
      </c>
      <c r="F162">
        <f>ABS(TableWmot21[[#This Row],[Wmot,sim]]-TableWmot21[[#This Row],[Wmot]])</f>
        <v>0.73225738108006055</v>
      </c>
      <c r="N162">
        <f>data_lastRecoveryFile!$A1078-data_lastRecoveryFile!$A$925</f>
        <v>1.5299999999999994</v>
      </c>
      <c r="O162">
        <f>$C$6*data_lastRecoveryFile!$D1078/$C$5</f>
        <v>-1.7917888563049853</v>
      </c>
      <c r="P162">
        <f>data_lastRecoveryFile!$G1078*2*PI()/($C$4*$C$3*$C$2)</f>
        <v>-2.594492505900269</v>
      </c>
      <c r="Q162">
        <f t="shared" si="8"/>
        <v>-31.133910070803228</v>
      </c>
      <c r="R162">
        <f>S$5+(R$5-S$5)*EXP(-TableWmot22[[#This Row],[t]]/T$5)</f>
        <v>-34.502433994365546</v>
      </c>
      <c r="S162">
        <f>ABS(TableWmot22[[#This Row],[Wmot,sim]]-TableWmot22[[#This Row],[Wmot]])</f>
        <v>3.3685239235623179</v>
      </c>
      <c r="AA162">
        <f>data_lastRecoveryFile!$A1518-data_lastRecoveryFile!$A$1365</f>
        <v>1.5299999999999994</v>
      </c>
      <c r="AB162">
        <f>$C$6*data_lastRecoveryFile!$D1518/$C$5</f>
        <v>-2.7565982404692084</v>
      </c>
      <c r="AC162">
        <f>data_lastRecoveryFile!$G1518*2*PI()/($C$4*$C$3*$C$2)</f>
        <v>-5.5169225723633071</v>
      </c>
      <c r="AD162">
        <f t="shared" si="7"/>
        <v>-66.203070868359688</v>
      </c>
      <c r="AE162">
        <f>AF$5+(AE$5-AF$5)*EXP(-TableWmot23[[#This Row],[t]]/AG$5)</f>
        <v>-69.98493415642028</v>
      </c>
      <c r="AF162">
        <f>ABS(TableWmot23[[#This Row],[Wmot,sim]]-TableWmot23[[#This Row],[Wmot]])</f>
        <v>3.7818632880605918</v>
      </c>
    </row>
    <row r="163" spans="1:32" x14ac:dyDescent="0.3">
      <c r="A163">
        <f>data_lastRecoveryFile!$A501-data_lastRecoveryFile!$A$347</f>
        <v>1.54</v>
      </c>
      <c r="B163">
        <f>$C$6*data_lastRecoveryFile!$D501/$C$5</f>
        <v>-2.7565982404692084</v>
      </c>
      <c r="C163">
        <f>data_lastRecoveryFile!$G501*2*PI()/($C$4*$C$3*$C$2)</f>
        <v>-5.6840871418621708</v>
      </c>
      <c r="D163">
        <f t="shared" si="6"/>
        <v>-68.209045702346046</v>
      </c>
      <c r="E163">
        <f>F$5+(E$5-F$5)*EXP(-TableWmot21[[#This Row],[t]]/G$5)</f>
        <v>-68.050414504769051</v>
      </c>
      <c r="F163">
        <f>ABS(TableWmot21[[#This Row],[Wmot,sim]]-TableWmot21[[#This Row],[Wmot]])</f>
        <v>0.15863119757699451</v>
      </c>
      <c r="N163">
        <f>data_lastRecoveryFile!$A1079-data_lastRecoveryFile!$A$925</f>
        <v>1.5399999999999991</v>
      </c>
      <c r="O163">
        <f>$C$6*data_lastRecoveryFile!$D1079/$C$5</f>
        <v>-1.7917888563049853</v>
      </c>
      <c r="P163">
        <f>data_lastRecoveryFile!$G1079*2*PI()/($C$4*$C$3*$C$2)</f>
        <v>-2.5930175240587934</v>
      </c>
      <c r="Q163">
        <f t="shared" si="8"/>
        <v>-31.116210288705521</v>
      </c>
      <c r="R163">
        <f>S$5+(R$5-S$5)*EXP(-TableWmot22[[#This Row],[t]]/T$5)</f>
        <v>-34.502066435436717</v>
      </c>
      <c r="S163">
        <f>ABS(TableWmot22[[#This Row],[Wmot,sim]]-TableWmot22[[#This Row],[Wmot]])</f>
        <v>3.3858561467311965</v>
      </c>
      <c r="AA163">
        <f>data_lastRecoveryFile!$A1519-data_lastRecoveryFile!$A$1365</f>
        <v>1.5399999999999991</v>
      </c>
      <c r="AB163">
        <f>$C$6*data_lastRecoveryFile!$D1519/$C$5</f>
        <v>-2.7565982404692084</v>
      </c>
      <c r="AC163">
        <f>data_lastRecoveryFile!$G1519*2*PI()/($C$4*$C$3*$C$2)</f>
        <v>-5.6393460355488401</v>
      </c>
      <c r="AD163">
        <f t="shared" si="7"/>
        <v>-67.672152426586081</v>
      </c>
      <c r="AE163">
        <f>AF$5+(AE$5-AF$5)*EXP(-TableWmot23[[#This Row],[t]]/AG$5)</f>
        <v>-69.984938730652459</v>
      </c>
      <c r="AF163">
        <f>ABS(TableWmot23[[#This Row],[Wmot,sim]]-TableWmot23[[#This Row],[Wmot]])</f>
        <v>2.3127863040663783</v>
      </c>
    </row>
    <row r="164" spans="1:32" x14ac:dyDescent="0.3">
      <c r="A164">
        <f>data_lastRecoveryFile!$A502-data_lastRecoveryFile!$A$347</f>
        <v>1.5499999999999998</v>
      </c>
      <c r="B164">
        <f>$C$6*data_lastRecoveryFile!$D502/$C$5</f>
        <v>-2.7565982404692084</v>
      </c>
      <c r="C164">
        <f>data_lastRecoveryFile!$G502*2*PI()/($C$4*$C$3*$C$2)</f>
        <v>-5.7480030080240727</v>
      </c>
      <c r="D164">
        <f t="shared" si="6"/>
        <v>-68.97603609628888</v>
      </c>
      <c r="E164">
        <f>F$5+(E$5-F$5)*EXP(-TableWmot21[[#This Row],[t]]/G$5)</f>
        <v>-68.050414698996335</v>
      </c>
      <c r="F164">
        <f>ABS(TableWmot21[[#This Row],[Wmot,sim]]-TableWmot21[[#This Row],[Wmot]])</f>
        <v>0.92562139729254511</v>
      </c>
      <c r="N164">
        <f>data_lastRecoveryFile!$A1080-data_lastRecoveryFile!$A$925</f>
        <v>1.5499999999999989</v>
      </c>
      <c r="O164">
        <f>$C$6*data_lastRecoveryFile!$D1080/$C$5</f>
        <v>-1.7917888563049853</v>
      </c>
      <c r="P164">
        <f>data_lastRecoveryFile!$G1080*2*PI()/($C$4*$C$3*$C$2)</f>
        <v>-2.5856426163853947</v>
      </c>
      <c r="Q164">
        <f t="shared" si="8"/>
        <v>-31.027711396624738</v>
      </c>
      <c r="R164">
        <f>S$5+(R$5-S$5)*EXP(-TableWmot22[[#This Row],[t]]/T$5)</f>
        <v>-34.501718931104946</v>
      </c>
      <c r="S164">
        <f>ABS(TableWmot22[[#This Row],[Wmot,sim]]-TableWmot22[[#This Row],[Wmot]])</f>
        <v>3.4740075344802079</v>
      </c>
      <c r="AA164">
        <f>data_lastRecoveryFile!$A1520-data_lastRecoveryFile!$A$1365</f>
        <v>1.5499999999999989</v>
      </c>
      <c r="AB164">
        <f>$C$6*data_lastRecoveryFile!$D1520/$C$5</f>
        <v>-2.7565982404692084</v>
      </c>
      <c r="AC164">
        <f>data_lastRecoveryFile!$G1520*2*PI()/($C$4*$C$3*$C$2)</f>
        <v>-5.7563612398226409</v>
      </c>
      <c r="AD164">
        <f t="shared" si="7"/>
        <v>-69.076334877871687</v>
      </c>
      <c r="AE164">
        <f>AF$5+(AE$5-AF$5)*EXP(-TableWmot23[[#This Row],[t]]/AG$5)</f>
        <v>-69.984942922846685</v>
      </c>
      <c r="AF164">
        <f>ABS(TableWmot23[[#This Row],[Wmot,sim]]-TableWmot23[[#This Row],[Wmot]])</f>
        <v>0.90860804497499714</v>
      </c>
    </row>
    <row r="165" spans="1:32" x14ac:dyDescent="0.3">
      <c r="A165">
        <f>data_lastRecoveryFile!$A503-data_lastRecoveryFile!$A$347</f>
        <v>1.5599999999999996</v>
      </c>
      <c r="B165">
        <f>$C$6*data_lastRecoveryFile!$D503/$C$5</f>
        <v>-2.7565982404692084</v>
      </c>
      <c r="C165">
        <f>data_lastRecoveryFile!$G503*2*PI()/($C$4*$C$3*$C$2)</f>
        <v>-5.7789776236271049</v>
      </c>
      <c r="D165">
        <f t="shared" si="6"/>
        <v>-69.347731483525251</v>
      </c>
      <c r="E165">
        <f>F$5+(E$5-F$5)*EXP(-TableWmot21[[#This Row],[t]]/G$5)</f>
        <v>-68.050414873372205</v>
      </c>
      <c r="F165">
        <f>ABS(TableWmot21[[#This Row],[Wmot,sim]]-TableWmot21[[#This Row],[Wmot]])</f>
        <v>1.2973166101530467</v>
      </c>
      <c r="N165">
        <f>data_lastRecoveryFile!$A1081-data_lastRecoveryFile!$A$925</f>
        <v>1.5599999999999987</v>
      </c>
      <c r="O165">
        <f>$C$6*data_lastRecoveryFile!$D1081/$C$5</f>
        <v>-1.7917888563049853</v>
      </c>
      <c r="P165">
        <f>data_lastRecoveryFile!$G1081*2*PI()/($C$4*$C$3*$C$2)</f>
        <v>-2.5694178197084492</v>
      </c>
      <c r="Q165">
        <f t="shared" si="8"/>
        <v>-30.83301383650139</v>
      </c>
      <c r="R165">
        <f>S$5+(R$5-S$5)*EXP(-TableWmot22[[#This Row],[t]]/T$5)</f>
        <v>-34.501390387159667</v>
      </c>
      <c r="S165">
        <f>ABS(TableWmot22[[#This Row],[Wmot,sim]]-TableWmot22[[#This Row],[Wmot]])</f>
        <v>3.6683765506582766</v>
      </c>
      <c r="AA165">
        <f>data_lastRecoveryFile!$A1521-data_lastRecoveryFile!$A$1365</f>
        <v>1.5599999999999987</v>
      </c>
      <c r="AB165">
        <f>$C$6*data_lastRecoveryFile!$D1521/$C$5</f>
        <v>-2.7565982404692084</v>
      </c>
      <c r="AC165">
        <f>data_lastRecoveryFile!$G1521*2*PI()/($C$4*$C$3*$C$2)</f>
        <v>-5.853710017839008</v>
      </c>
      <c r="AD165">
        <f t="shared" si="7"/>
        <v>-70.244520214068103</v>
      </c>
      <c r="AE165">
        <f>AF$5+(AE$5-AF$5)*EXP(-TableWmot23[[#This Row],[t]]/AG$5)</f>
        <v>-69.984946764910589</v>
      </c>
      <c r="AF165">
        <f>ABS(TableWmot23[[#This Row],[Wmot,sim]]-TableWmot23[[#This Row],[Wmot]])</f>
        <v>0.25957344915751435</v>
      </c>
    </row>
    <row r="166" spans="1:32" x14ac:dyDescent="0.3">
      <c r="A166">
        <f>data_lastRecoveryFile!$A504-data_lastRecoveryFile!$A$347</f>
        <v>1.5699999999999994</v>
      </c>
      <c r="B166">
        <f>$C$6*data_lastRecoveryFile!$D504/$C$5</f>
        <v>-2.7565982404692084</v>
      </c>
      <c r="C166">
        <f>data_lastRecoveryFile!$G504*2*PI()/($C$4*$C$3*$C$2)</f>
        <v>-5.8340435966948423</v>
      </c>
      <c r="D166">
        <f t="shared" si="6"/>
        <v>-70.008523160338115</v>
      </c>
      <c r="E166">
        <f>F$5+(E$5-F$5)*EXP(-TableWmot21[[#This Row],[t]]/G$5)</f>
        <v>-68.050415029925617</v>
      </c>
      <c r="F166">
        <f>ABS(TableWmot21[[#This Row],[Wmot,sim]]-TableWmot21[[#This Row],[Wmot]])</f>
        <v>1.9581081304124979</v>
      </c>
      <c r="N166">
        <f>data_lastRecoveryFile!$A1082-data_lastRecoveryFile!$A$925</f>
        <v>1.5700000000000003</v>
      </c>
      <c r="O166">
        <f>$C$6*data_lastRecoveryFile!$D1082/$C$5</f>
        <v>-1.7917888563049853</v>
      </c>
      <c r="P166">
        <f>data_lastRecoveryFile!$G1082*2*PI()/($C$4*$C$3*$C$2)</f>
        <v>-2.58269265321377</v>
      </c>
      <c r="Q166">
        <f t="shared" si="8"/>
        <v>-30.992311838565239</v>
      </c>
      <c r="R166">
        <f>S$5+(R$5-S$5)*EXP(-TableWmot22[[#This Row],[t]]/T$5)</f>
        <v>-34.501079769092179</v>
      </c>
      <c r="S166">
        <f>ABS(TableWmot22[[#This Row],[Wmot,sim]]-TableWmot22[[#This Row],[Wmot]])</f>
        <v>3.5087679305269397</v>
      </c>
      <c r="AA166">
        <f>data_lastRecoveryFile!$A1522-data_lastRecoveryFile!$A$1365</f>
        <v>1.5699999999999985</v>
      </c>
      <c r="AB166">
        <f>$C$6*data_lastRecoveryFile!$D1522/$C$5</f>
        <v>-2.7565982404692084</v>
      </c>
      <c r="AC166">
        <f>data_lastRecoveryFile!$G1522*2*PI()/($C$4*$C$3*$C$2)</f>
        <v>-5.8905845587626349</v>
      </c>
      <c r="AD166">
        <f t="shared" si="7"/>
        <v>-70.687014705151626</v>
      </c>
      <c r="AE166">
        <f>AF$5+(AE$5-AF$5)*EXP(-TableWmot23[[#This Row],[t]]/AG$5)</f>
        <v>-69.984950286086942</v>
      </c>
      <c r="AF166">
        <f>ABS(TableWmot23[[#This Row],[Wmot,sim]]-TableWmot23[[#This Row],[Wmot]])</f>
        <v>0.70206441906468342</v>
      </c>
    </row>
    <row r="167" spans="1:32" x14ac:dyDescent="0.3">
      <c r="A167">
        <f>data_lastRecoveryFile!$A505-data_lastRecoveryFile!$A$347</f>
        <v>1.58</v>
      </c>
      <c r="B167">
        <f>$C$6*data_lastRecoveryFile!$D505/$C$5</f>
        <v>-2.7565982404692084</v>
      </c>
      <c r="C167">
        <f>data_lastRecoveryFile!$G505*2*PI()/($C$4*$C$3*$C$2)</f>
        <v>-5.8797680255993638</v>
      </c>
      <c r="D167">
        <f t="shared" si="6"/>
        <v>-70.557216307192363</v>
      </c>
      <c r="E167">
        <f>F$5+(E$5-F$5)*EXP(-TableWmot21[[#This Row],[t]]/G$5)</f>
        <v>-68.050415170478146</v>
      </c>
      <c r="F167">
        <f>ABS(TableWmot21[[#This Row],[Wmot,sim]]-TableWmot21[[#This Row],[Wmot]])</f>
        <v>2.5068011367142162</v>
      </c>
      <c r="N167">
        <f>data_lastRecoveryFile!$A1083-data_lastRecoveryFile!$A$925</f>
        <v>1.58</v>
      </c>
      <c r="O167">
        <f>$C$6*data_lastRecoveryFile!$D1083/$C$5</f>
        <v>-1.7917888563049853</v>
      </c>
      <c r="P167">
        <f>data_lastRecoveryFile!$G1083*2*PI()/($C$4*$C$3*$C$2)</f>
        <v>-2.6062923580754411</v>
      </c>
      <c r="Q167">
        <f t="shared" si="8"/>
        <v>-31.275508296905294</v>
      </c>
      <c r="R167">
        <f>S$5+(R$5-S$5)*EXP(-TableWmot22[[#This Row],[t]]/T$5)</f>
        <v>-34.500786098838212</v>
      </c>
      <c r="S167">
        <f>ABS(TableWmot22[[#This Row],[Wmot,sim]]-TableWmot22[[#This Row],[Wmot]])</f>
        <v>3.2252778019329185</v>
      </c>
      <c r="AA167">
        <f>data_lastRecoveryFile!$A1523-data_lastRecoveryFile!$A$1365</f>
        <v>1.58</v>
      </c>
      <c r="AB167">
        <f>$C$6*data_lastRecoveryFile!$D1523/$C$5</f>
        <v>-2.7565982404692084</v>
      </c>
      <c r="AC167">
        <f>data_lastRecoveryFile!$G1523*2*PI()/($C$4*$C$3*$C$2)</f>
        <v>-5.8920595375361495</v>
      </c>
      <c r="AD167">
        <f t="shared" si="7"/>
        <v>-70.704714450433798</v>
      </c>
      <c r="AE167">
        <f>AF$5+(AE$5-AF$5)*EXP(-TableWmot23[[#This Row],[t]]/AG$5)</f>
        <v>-69.984953513176109</v>
      </c>
      <c r="AF167">
        <f>ABS(TableWmot23[[#This Row],[Wmot,sim]]-TableWmot23[[#This Row],[Wmot]])</f>
        <v>0.71976093725768919</v>
      </c>
    </row>
    <row r="168" spans="1:32" x14ac:dyDescent="0.3">
      <c r="A168">
        <f>data_lastRecoveryFile!$A506-data_lastRecoveryFile!$A$347</f>
        <v>1.5899999999999999</v>
      </c>
      <c r="B168">
        <f>$C$6*data_lastRecoveryFile!$D506/$C$5</f>
        <v>-2.7565982404692084</v>
      </c>
      <c r="C168">
        <f>data_lastRecoveryFile!$G506*2*PI()/($C$4*$C$3*$C$2)</f>
        <v>-5.9122176199759089</v>
      </c>
      <c r="D168">
        <f t="shared" si="6"/>
        <v>-70.946611439710907</v>
      </c>
      <c r="E168">
        <f>F$5+(E$5-F$5)*EXP(-TableWmot21[[#This Row],[t]]/G$5)</f>
        <v>-68.050415296665221</v>
      </c>
      <c r="F168">
        <f>ABS(TableWmot21[[#This Row],[Wmot,sim]]-TableWmot21[[#This Row],[Wmot]])</f>
        <v>2.8961961430456853</v>
      </c>
      <c r="N168">
        <f>data_lastRecoveryFile!$A1084-data_lastRecoveryFile!$A$925</f>
        <v>1.5899999999999999</v>
      </c>
      <c r="O168">
        <f>$C$6*data_lastRecoveryFile!$D1084/$C$5</f>
        <v>-1.7917888563049853</v>
      </c>
      <c r="P168">
        <f>data_lastRecoveryFile!$G1084*2*PI()/($C$4*$C$3*$C$2)</f>
        <v>-2.6367753093149164</v>
      </c>
      <c r="Q168">
        <f t="shared" si="8"/>
        <v>-31.641303711778995</v>
      </c>
      <c r="R168">
        <f>S$5+(R$5-S$5)*EXP(-TableWmot22[[#This Row],[t]]/T$5)</f>
        <v>-34.500508451698231</v>
      </c>
      <c r="S168">
        <f>ABS(TableWmot22[[#This Row],[Wmot,sim]]-TableWmot22[[#This Row],[Wmot]])</f>
        <v>2.8592047399192353</v>
      </c>
      <c r="AA168">
        <f>data_lastRecoveryFile!$A1524-data_lastRecoveryFile!$A$1365</f>
        <v>1.5899999999999999</v>
      </c>
      <c r="AB168">
        <f>$C$6*data_lastRecoveryFile!$D1524/$C$5</f>
        <v>-2.7565982404692084</v>
      </c>
      <c r="AC168">
        <f>data_lastRecoveryFile!$G1524*2*PI()/($C$4*$C$3*$C$2)</f>
        <v>-5.8905845587626349</v>
      </c>
      <c r="AD168">
        <f t="shared" si="7"/>
        <v>-70.687014705151626</v>
      </c>
      <c r="AE168">
        <f>AF$5+(AE$5-AF$5)*EXP(-TableWmot23[[#This Row],[t]]/AG$5)</f>
        <v>-69.984956470740158</v>
      </c>
      <c r="AF168">
        <f>ABS(TableWmot23[[#This Row],[Wmot,sim]]-TableWmot23[[#This Row],[Wmot]])</f>
        <v>0.7020582344114672</v>
      </c>
    </row>
    <row r="169" spans="1:32" x14ac:dyDescent="0.3">
      <c r="A169">
        <f>data_lastRecoveryFile!$A507-data_lastRecoveryFile!$A$347</f>
        <v>1.5999999999999996</v>
      </c>
      <c r="B169">
        <f>$C$6*data_lastRecoveryFile!$D507/$C$5</f>
        <v>-2.7565982404692084</v>
      </c>
      <c r="C169">
        <f>data_lastRecoveryFile!$G507*2*PI()/($C$4*$C$3*$C$2)</f>
        <v>-5.9220508305479918</v>
      </c>
      <c r="D169">
        <f t="shared" si="6"/>
        <v>-71.064609966575901</v>
      </c>
      <c r="E169">
        <f>F$5+(E$5-F$5)*EXP(-TableWmot21[[#This Row],[t]]/G$5)</f>
        <v>-68.050415409955065</v>
      </c>
      <c r="F169">
        <f>ABS(TableWmot21[[#This Row],[Wmot,sim]]-TableWmot21[[#This Row],[Wmot]])</f>
        <v>3.0141945566208364</v>
      </c>
      <c r="N169">
        <f>data_lastRecoveryFile!$A1085-data_lastRecoveryFile!$A$925</f>
        <v>1.5999999999999996</v>
      </c>
      <c r="O169">
        <f>$C$6*data_lastRecoveryFile!$D1085/$C$5</f>
        <v>-1.7917888563049853</v>
      </c>
      <c r="P169">
        <f>data_lastRecoveryFile!$G1085*2*PI()/($C$4*$C$3*$C$2)</f>
        <v>-2.7006911754768179</v>
      </c>
      <c r="Q169">
        <f t="shared" si="8"/>
        <v>-32.408294105721815</v>
      </c>
      <c r="R169">
        <f>S$5+(R$5-S$5)*EXP(-TableWmot22[[#This Row],[t]]/T$5)</f>
        <v>-34.500245953425761</v>
      </c>
      <c r="S169">
        <f>ABS(TableWmot22[[#This Row],[Wmot,sim]]-TableWmot22[[#This Row],[Wmot]])</f>
        <v>2.091951847703946</v>
      </c>
      <c r="AA169">
        <f>data_lastRecoveryFile!$A1525-data_lastRecoveryFile!$A$1365</f>
        <v>1.5999999999999996</v>
      </c>
      <c r="AB169">
        <f>$C$6*data_lastRecoveryFile!$D1525/$C$5</f>
        <v>-2.7565982404692084</v>
      </c>
      <c r="AC169">
        <f>data_lastRecoveryFile!$G1525*2*PI()/($C$4*$C$3*$C$2)</f>
        <v>-5.8792763643037684</v>
      </c>
      <c r="AD169">
        <f t="shared" si="7"/>
        <v>-70.551316371645214</v>
      </c>
      <c r="AE169">
        <f>AF$5+(AE$5-AF$5)*EXP(-TableWmot23[[#This Row],[t]]/AG$5)</f>
        <v>-69.984959181289682</v>
      </c>
      <c r="AF169">
        <f>ABS(TableWmot23[[#This Row],[Wmot,sim]]-TableWmot23[[#This Row],[Wmot]])</f>
        <v>0.56635719035553223</v>
      </c>
    </row>
    <row r="170" spans="1:32" x14ac:dyDescent="0.3">
      <c r="A170">
        <f>data_lastRecoveryFile!$A508-data_lastRecoveryFile!$A$347</f>
        <v>1.6099999999999994</v>
      </c>
      <c r="B170">
        <f>$C$6*data_lastRecoveryFile!$D508/$C$5</f>
        <v>-2.7565982404692084</v>
      </c>
      <c r="C170">
        <f>data_lastRecoveryFile!$G508*2*PI()/($C$4*$C$3*$C$2)</f>
        <v>-5.9176258840009099</v>
      </c>
      <c r="D170">
        <f t="shared" si="6"/>
        <v>-71.011510608010923</v>
      </c>
      <c r="E170">
        <f>F$5+(E$5-F$5)*EXP(-TableWmot21[[#This Row],[t]]/G$5)</f>
        <v>-68.050415511665875</v>
      </c>
      <c r="F170">
        <f>ABS(TableWmot21[[#This Row],[Wmot,sim]]-TableWmot21[[#This Row],[Wmot]])</f>
        <v>2.9610950963450478</v>
      </c>
      <c r="N170">
        <f>data_lastRecoveryFile!$A1086-data_lastRecoveryFile!$A$925</f>
        <v>1.6099999999999994</v>
      </c>
      <c r="O170">
        <f>$C$6*data_lastRecoveryFile!$D1086/$C$5</f>
        <v>-1.7917888563049853</v>
      </c>
      <c r="P170">
        <f>data_lastRecoveryFile!$G1086*2*PI()/($C$4*$C$3*$C$2)</f>
        <v>-2.739040695173959</v>
      </c>
      <c r="Q170">
        <f t="shared" si="8"/>
        <v>-32.86848834208751</v>
      </c>
      <c r="R170">
        <f>S$5+(R$5-S$5)*EXP(-TableWmot22[[#This Row],[t]]/T$5)</f>
        <v>-34.499997777474611</v>
      </c>
      <c r="S170">
        <f>ABS(TableWmot22[[#This Row],[Wmot,sim]]-TableWmot22[[#This Row],[Wmot]])</f>
        <v>1.6315094353871018</v>
      </c>
      <c r="AA170">
        <f>data_lastRecoveryFile!$A1526-data_lastRecoveryFile!$A$1365</f>
        <v>1.6099999999999994</v>
      </c>
      <c r="AB170">
        <f>$C$6*data_lastRecoveryFile!$D1526/$C$5</f>
        <v>-2.7565982404692084</v>
      </c>
      <c r="AC170">
        <f>data_lastRecoveryFile!$G1526*2*PI()/($C$4*$C$3*$C$2)</f>
        <v>-5.8610849270463881</v>
      </c>
      <c r="AD170">
        <f t="shared" si="7"/>
        <v>-70.333019124556657</v>
      </c>
      <c r="AE170">
        <f>AF$5+(AE$5-AF$5)*EXP(-TableWmot23[[#This Row],[t]]/AG$5)</f>
        <v>-69.984961665455245</v>
      </c>
      <c r="AF170">
        <f>ABS(TableWmot23[[#This Row],[Wmot,sim]]-TableWmot23[[#This Row],[Wmot]])</f>
        <v>0.34805745910141184</v>
      </c>
    </row>
    <row r="171" spans="1:32" x14ac:dyDescent="0.3">
      <c r="A171">
        <f>data_lastRecoveryFile!$A509-data_lastRecoveryFile!$A$347</f>
        <v>1.62</v>
      </c>
      <c r="B171">
        <f>$C$6*data_lastRecoveryFile!$D509/$C$5</f>
        <v>-2.7565982404692084</v>
      </c>
      <c r="C171">
        <f>data_lastRecoveryFile!$G509*2*PI()/($C$4*$C$3*$C$2)</f>
        <v>-5.8601016044551981</v>
      </c>
      <c r="D171">
        <f t="shared" si="6"/>
        <v>-70.321219253462374</v>
      </c>
      <c r="E171">
        <f>F$5+(E$5-F$5)*EXP(-TableWmot21[[#This Row],[t]]/G$5)</f>
        <v>-68.050415602981133</v>
      </c>
      <c r="F171">
        <f>ABS(TableWmot21[[#This Row],[Wmot,sim]]-TableWmot21[[#This Row],[Wmot]])</f>
        <v>2.2708036504812412</v>
      </c>
      <c r="N171">
        <f>data_lastRecoveryFile!$A1087-data_lastRecoveryFile!$A$925</f>
        <v>1.6199999999999992</v>
      </c>
      <c r="O171">
        <f>$C$6*data_lastRecoveryFile!$D1087/$C$5</f>
        <v>-1.7917888563049853</v>
      </c>
      <c r="P171">
        <f>data_lastRecoveryFile!$G1087*2*PI()/($C$4*$C$3*$C$2)</f>
        <v>-2.7827984804300816</v>
      </c>
      <c r="Q171">
        <f t="shared" si="8"/>
        <v>-33.393581765160981</v>
      </c>
      <c r="R171">
        <f>S$5+(R$5-S$5)*EXP(-TableWmot22[[#This Row],[t]]/T$5)</f>
        <v>-34.499763142396262</v>
      </c>
      <c r="S171">
        <f>ABS(TableWmot22[[#This Row],[Wmot,sim]]-TableWmot22[[#This Row],[Wmot]])</f>
        <v>1.1061813772352806</v>
      </c>
      <c r="AA171">
        <f>data_lastRecoveryFile!$A1527-data_lastRecoveryFile!$A$1365</f>
        <v>1.6199999999999992</v>
      </c>
      <c r="AB171">
        <f>$C$6*data_lastRecoveryFile!$D1527/$C$5</f>
        <v>-2.7565982404692084</v>
      </c>
      <c r="AC171">
        <f>data_lastRecoveryFile!$G1527*2*PI()/($C$4*$C$3*$C$2)</f>
        <v>-5.832076956625734</v>
      </c>
      <c r="AD171">
        <f t="shared" si="7"/>
        <v>-69.984923479508808</v>
      </c>
      <c r="AE171">
        <f>AF$5+(AE$5-AF$5)*EXP(-TableWmot23[[#This Row],[t]]/AG$5)</f>
        <v>-69.984963942144347</v>
      </c>
      <c r="AF171">
        <f>ABS(TableWmot23[[#This Row],[Wmot,sim]]-TableWmot23[[#This Row],[Wmot]])</f>
        <v>4.0462635539029179E-5</v>
      </c>
    </row>
    <row r="172" spans="1:32" x14ac:dyDescent="0.3">
      <c r="A172">
        <f>data_lastRecoveryFile!$A510-data_lastRecoveryFile!$A$347</f>
        <v>1.63</v>
      </c>
      <c r="B172">
        <f>$C$6*data_lastRecoveryFile!$D510/$C$5</f>
        <v>-2.7565982404692084</v>
      </c>
      <c r="C172">
        <f>data_lastRecoveryFile!$G510*2*PI()/($C$4*$C$3*$C$2)</f>
        <v>-5.7942190982241879</v>
      </c>
      <c r="D172">
        <f t="shared" si="6"/>
        <v>-69.530629178690248</v>
      </c>
      <c r="E172">
        <f>F$5+(E$5-F$5)*EXP(-TableWmot21[[#This Row],[t]]/G$5)</f>
        <v>-68.050415684963298</v>
      </c>
      <c r="F172">
        <f>ABS(TableWmot21[[#This Row],[Wmot,sim]]-TableWmot21[[#This Row],[Wmot]])</f>
        <v>1.48021349372695</v>
      </c>
      <c r="N172">
        <f>data_lastRecoveryFile!$A1088-data_lastRecoveryFile!$A$925</f>
        <v>1.629999999999999</v>
      </c>
      <c r="O172">
        <f>$C$6*data_lastRecoveryFile!$D1088/$C$5</f>
        <v>-1.7917888563049853</v>
      </c>
      <c r="P172">
        <f>data_lastRecoveryFile!$G1088*2*PI()/($C$4*$C$3*$C$2)</f>
        <v>-2.8437643839316857</v>
      </c>
      <c r="Q172">
        <f t="shared" si="8"/>
        <v>-34.125172607180232</v>
      </c>
      <c r="R172">
        <f>S$5+(R$5-S$5)*EXP(-TableWmot22[[#This Row],[t]]/T$5)</f>
        <v>-34.499541309379254</v>
      </c>
      <c r="S172">
        <f>ABS(TableWmot22[[#This Row],[Wmot,sim]]-TableWmot22[[#This Row],[Wmot]])</f>
        <v>0.37436870219902119</v>
      </c>
      <c r="AA172">
        <f>data_lastRecoveryFile!$A1528-data_lastRecoveryFile!$A$1365</f>
        <v>1.629999999999999</v>
      </c>
      <c r="AB172">
        <f>$C$6*data_lastRecoveryFile!$D1528/$C$5</f>
        <v>-2.7565982404692084</v>
      </c>
      <c r="AC172">
        <f>data_lastRecoveryFile!$G1528*2*PI()/($C$4*$C$3*$C$2)</f>
        <v>-5.8261770313051393</v>
      </c>
      <c r="AD172">
        <f t="shared" si="7"/>
        <v>-69.914124375661672</v>
      </c>
      <c r="AE172">
        <f>AF$5+(AE$5-AF$5)*EXP(-TableWmot23[[#This Row],[t]]/AG$5)</f>
        <v>-69.984966028685335</v>
      </c>
      <c r="AF172">
        <f>ABS(TableWmot23[[#This Row],[Wmot,sim]]-TableWmot23[[#This Row],[Wmot]])</f>
        <v>7.0841653023663298E-2</v>
      </c>
    </row>
    <row r="173" spans="1:32" x14ac:dyDescent="0.3">
      <c r="A173">
        <f>data_lastRecoveryFile!$A511-data_lastRecoveryFile!$A$347</f>
        <v>1.6399999999999997</v>
      </c>
      <c r="B173">
        <f>$C$6*data_lastRecoveryFile!$D511/$C$5</f>
        <v>-2.7565982404692084</v>
      </c>
      <c r="C173">
        <f>data_lastRecoveryFile!$G511*2*PI()/($C$4*$C$3*$C$2)</f>
        <v>-5.7263699468107987</v>
      </c>
      <c r="D173">
        <f t="shared" si="6"/>
        <v>-68.716439361729584</v>
      </c>
      <c r="E173">
        <f>F$5+(E$5-F$5)*EXP(-TableWmot21[[#This Row],[t]]/G$5)</f>
        <v>-68.050415758566317</v>
      </c>
      <c r="F173">
        <f>ABS(TableWmot21[[#This Row],[Wmot,sim]]-TableWmot21[[#This Row],[Wmot]])</f>
        <v>0.66602360316326781</v>
      </c>
      <c r="N173">
        <f>data_lastRecoveryFile!$A1089-data_lastRecoveryFile!$A$925</f>
        <v>1.6399999999999988</v>
      </c>
      <c r="O173">
        <f>$C$6*data_lastRecoveryFile!$D1089/$C$5</f>
        <v>-1.7917888563049853</v>
      </c>
      <c r="P173">
        <f>data_lastRecoveryFile!$G1089*2*PI()/($C$4*$C$3*$C$2)</f>
        <v>-2.8826055639017678</v>
      </c>
      <c r="Q173">
        <f t="shared" si="8"/>
        <v>-34.591266766821214</v>
      </c>
      <c r="R173">
        <f>S$5+(R$5-S$5)*EXP(-TableWmot22[[#This Row],[t]]/T$5)</f>
        <v>-34.499331579922845</v>
      </c>
      <c r="S173">
        <f>ABS(TableWmot22[[#This Row],[Wmot,sim]]-TableWmot22[[#This Row],[Wmot]])</f>
        <v>9.1935186898368215E-2</v>
      </c>
      <c r="AA173">
        <f>data_lastRecoveryFile!$A1529-data_lastRecoveryFile!$A$1365</f>
        <v>1.6399999999999988</v>
      </c>
      <c r="AB173">
        <f>$C$6*data_lastRecoveryFile!$D1529/$C$5</f>
        <v>-2.7565982404692084</v>
      </c>
      <c r="AC173">
        <f>data_lastRecoveryFile!$G1529*2*PI()/($C$4*$C$3*$C$2)</f>
        <v>-5.8414185059022223</v>
      </c>
      <c r="AD173">
        <f t="shared" si="7"/>
        <v>-70.097022070826668</v>
      </c>
      <c r="AE173">
        <f>AF$5+(AE$5-AF$5)*EXP(-TableWmot23[[#This Row],[t]]/AG$5)</f>
        <v>-69.98496794095928</v>
      </c>
      <c r="AF173">
        <f>ABS(TableWmot23[[#This Row],[Wmot,sim]]-TableWmot23[[#This Row],[Wmot]])</f>
        <v>0.1120541298673885</v>
      </c>
    </row>
    <row r="174" spans="1:32" x14ac:dyDescent="0.3">
      <c r="A174">
        <f>data_lastRecoveryFile!$A512-data_lastRecoveryFile!$A$347</f>
        <v>1.6499999999999995</v>
      </c>
      <c r="B174">
        <f>$C$6*data_lastRecoveryFile!$D512/$C$5</f>
        <v>-2.7565982404692084</v>
      </c>
      <c r="C174">
        <f>data_lastRecoveryFile!$G512*2*PI()/($C$4*$C$3*$C$2)</f>
        <v>-5.6142713503796742</v>
      </c>
      <c r="D174">
        <f t="shared" si="6"/>
        <v>-67.37125620455609</v>
      </c>
      <c r="E174">
        <f>F$5+(E$5-F$5)*EXP(-TableWmot21[[#This Row],[t]]/G$5)</f>
        <v>-68.050415824646578</v>
      </c>
      <c r="F174">
        <f>ABS(TableWmot21[[#This Row],[Wmot,sim]]-TableWmot21[[#This Row],[Wmot]])</f>
        <v>0.67915962009048769</v>
      </c>
      <c r="N174">
        <f>data_lastRecoveryFile!$A1090-data_lastRecoveryFile!$A$925</f>
        <v>1.6500000000000004</v>
      </c>
      <c r="O174">
        <f>$C$6*data_lastRecoveryFile!$D1090/$C$5</f>
        <v>-1.7917888563049853</v>
      </c>
      <c r="P174">
        <f>data_lastRecoveryFile!$G1090*2*PI()/($C$4*$C$3*$C$2)</f>
        <v>-2.9189884414844918</v>
      </c>
      <c r="Q174">
        <f t="shared" si="8"/>
        <v>-35.027861297813899</v>
      </c>
      <c r="R174">
        <f>S$5+(R$5-S$5)*EXP(-TableWmot22[[#This Row],[t]]/T$5)</f>
        <v>-34.499133293637612</v>
      </c>
      <c r="S174">
        <f>ABS(TableWmot22[[#This Row],[Wmot,sim]]-TableWmot22[[#This Row],[Wmot]])</f>
        <v>0.52872800417628696</v>
      </c>
      <c r="AA174">
        <f>data_lastRecoveryFile!$A1530-data_lastRecoveryFile!$A$1365</f>
        <v>1.6499999999999986</v>
      </c>
      <c r="AB174">
        <f>$C$6*data_lastRecoveryFile!$D1530/$C$5</f>
        <v>-2.7565982404692084</v>
      </c>
      <c r="AC174">
        <f>data_lastRecoveryFile!$G1530*2*PI()/($C$4*$C$3*$C$2)</f>
        <v>-5.8473184312228179</v>
      </c>
      <c r="AD174">
        <f t="shared" si="7"/>
        <v>-70.167821174673819</v>
      </c>
      <c r="AE174">
        <f>AF$5+(AE$5-AF$5)*EXP(-TableWmot23[[#This Row],[t]]/AG$5)</f>
        <v>-69.98496969352091</v>
      </c>
      <c r="AF174">
        <f>ABS(TableWmot23[[#This Row],[Wmot,sim]]-TableWmot23[[#This Row],[Wmot]])</f>
        <v>0.18285148115290895</v>
      </c>
    </row>
    <row r="175" spans="1:32" x14ac:dyDescent="0.3">
      <c r="A175">
        <f>data_lastRecoveryFile!$A513-data_lastRecoveryFile!$A$347</f>
        <v>1.6600000000000001</v>
      </c>
      <c r="B175">
        <f>$C$6*data_lastRecoveryFile!$D513/$C$5</f>
        <v>-2.7565982404692084</v>
      </c>
      <c r="C175">
        <f>data_lastRecoveryFile!$G513*2*PI()/($C$4*$C$3*$C$2)</f>
        <v>-5.5724802067266408</v>
      </c>
      <c r="D175">
        <f t="shared" si="6"/>
        <v>-66.869762480719686</v>
      </c>
      <c r="E175">
        <f>F$5+(E$5-F$5)*EXP(-TableWmot21[[#This Row],[t]]/G$5)</f>
        <v>-68.05041588397296</v>
      </c>
      <c r="F175">
        <f>ABS(TableWmot21[[#This Row],[Wmot,sim]]-TableWmot21[[#This Row],[Wmot]])</f>
        <v>1.1806534032532738</v>
      </c>
      <c r="N175">
        <f>data_lastRecoveryFile!$A1091-data_lastRecoveryFile!$A$925</f>
        <v>1.6600000000000001</v>
      </c>
      <c r="O175">
        <f>$C$6*data_lastRecoveryFile!$D1091/$C$5</f>
        <v>-1.7917888563049853</v>
      </c>
      <c r="P175">
        <f>data_lastRecoveryFile!$G1091*2*PI()/($C$4*$C$3*$C$2)</f>
        <v>-2.9499630535082346</v>
      </c>
      <c r="Q175">
        <f t="shared" si="8"/>
        <v>-35.399556642098815</v>
      </c>
      <c r="R175">
        <f>S$5+(R$5-S$5)*EXP(-TableWmot22[[#This Row],[t]]/T$5)</f>
        <v>-34.498945826166022</v>
      </c>
      <c r="S175">
        <f>ABS(TableWmot22[[#This Row],[Wmot,sim]]-TableWmot22[[#This Row],[Wmot]])</f>
        <v>0.90061081593279368</v>
      </c>
      <c r="AA175">
        <f>data_lastRecoveryFile!$A1531-data_lastRecoveryFile!$A$1365</f>
        <v>1.6599999999999984</v>
      </c>
      <c r="AB175">
        <f>$C$6*data_lastRecoveryFile!$D1531/$C$5</f>
        <v>-2.7565982404692084</v>
      </c>
      <c r="AC175">
        <f>data_lastRecoveryFile!$G1531*2*PI()/($C$4*$C$3*$C$2)</f>
        <v>-5.7986440447712697</v>
      </c>
      <c r="AD175">
        <f t="shared" si="7"/>
        <v>-69.58372853725524</v>
      </c>
      <c r="AE175">
        <f>AF$5+(AE$5-AF$5)*EXP(-TableWmot23[[#This Row],[t]]/AG$5)</f>
        <v>-69.984971299709329</v>
      </c>
      <c r="AF175">
        <f>ABS(TableWmot23[[#This Row],[Wmot,sim]]-TableWmot23[[#This Row],[Wmot]])</f>
        <v>0.40124276245408907</v>
      </c>
    </row>
    <row r="176" spans="1:32" x14ac:dyDescent="0.3">
      <c r="A176">
        <f>data_lastRecoveryFile!$A514-data_lastRecoveryFile!$A$347</f>
        <v>1.67</v>
      </c>
      <c r="B176">
        <f>$C$6*data_lastRecoveryFile!$D514/$C$5</f>
        <v>-2.7565982404692084</v>
      </c>
      <c r="C176">
        <f>data_lastRecoveryFile!$G514*2*PI()/($C$4*$C$3*$C$2)</f>
        <v>-5.5415055962368784</v>
      </c>
      <c r="D176">
        <f t="shared" si="6"/>
        <v>-66.498067154842545</v>
      </c>
      <c r="E176">
        <f>F$5+(E$5-F$5)*EXP(-TableWmot21[[#This Row],[t]]/G$5)</f>
        <v>-68.050415937235769</v>
      </c>
      <c r="F176">
        <f>ABS(TableWmot21[[#This Row],[Wmot,sim]]-TableWmot21[[#This Row],[Wmot]])</f>
        <v>1.5523487823932243</v>
      </c>
      <c r="N176">
        <f>data_lastRecoveryFile!$A1092-data_lastRecoveryFile!$A$925</f>
        <v>1.67</v>
      </c>
      <c r="O176">
        <f>$C$6*data_lastRecoveryFile!$D1092/$C$5</f>
        <v>-1.7917888563049853</v>
      </c>
      <c r="P176">
        <f>data_lastRecoveryFile!$G1092*2*PI()/($C$4*$C$3*$C$2)</f>
        <v>-2.9720877765284297</v>
      </c>
      <c r="Q176">
        <f t="shared" si="8"/>
        <v>-35.665053318341158</v>
      </c>
      <c r="R176">
        <f>S$5+(R$5-S$5)*EXP(-TableWmot22[[#This Row],[t]]/T$5)</f>
        <v>-34.498768587216475</v>
      </c>
      <c r="S176">
        <f>ABS(TableWmot22[[#This Row],[Wmot,sim]]-TableWmot22[[#This Row],[Wmot]])</f>
        <v>1.1662847311246836</v>
      </c>
      <c r="AA176">
        <f>data_lastRecoveryFile!$A1532-data_lastRecoveryFile!$A$1365</f>
        <v>1.67</v>
      </c>
      <c r="AB176">
        <f>$C$6*data_lastRecoveryFile!$D1532/$C$5</f>
        <v>-2.7565982404692084</v>
      </c>
      <c r="AC176">
        <f>data_lastRecoveryFile!$G1532*2*PI()/($C$4*$C$3*$C$2)</f>
        <v>-5.7067035256666347</v>
      </c>
      <c r="AD176">
        <f t="shared" si="7"/>
        <v>-68.480442307999624</v>
      </c>
      <c r="AE176">
        <f>AF$5+(AE$5-AF$5)*EXP(-TableWmot23[[#This Row],[t]]/AG$5)</f>
        <v>-69.984972771749568</v>
      </c>
      <c r="AF176">
        <f>ABS(TableWmot23[[#This Row],[Wmot,sim]]-TableWmot23[[#This Row],[Wmot]])</f>
        <v>1.5045304637499441</v>
      </c>
    </row>
    <row r="177" spans="1:32" x14ac:dyDescent="0.3">
      <c r="A177">
        <f>data_lastRecoveryFile!$A515-data_lastRecoveryFile!$A$347</f>
        <v>1.6799999999999997</v>
      </c>
      <c r="B177">
        <f>$C$6*data_lastRecoveryFile!$D515/$C$5</f>
        <v>-2.7565982404692084</v>
      </c>
      <c r="C177">
        <f>data_lastRecoveryFile!$G515*2*PI()/($C$4*$C$3*$C$2)</f>
        <v>-5.5498638229221777</v>
      </c>
      <c r="D177">
        <f t="shared" si="6"/>
        <v>-66.598365875066136</v>
      </c>
      <c r="E177">
        <f>F$5+(E$5-F$5)*EXP(-TableWmot21[[#This Row],[t]]/G$5)</f>
        <v>-68.050415985054741</v>
      </c>
      <c r="F177">
        <f>ABS(TableWmot21[[#This Row],[Wmot,sim]]-TableWmot21[[#This Row],[Wmot]])</f>
        <v>1.4520501099886047</v>
      </c>
      <c r="N177">
        <f>data_lastRecoveryFile!$A1093-data_lastRecoveryFile!$A$925</f>
        <v>1.6799999999999997</v>
      </c>
      <c r="O177">
        <f>$C$6*data_lastRecoveryFile!$D1093/$C$5</f>
        <v>-1.7917888563049853</v>
      </c>
      <c r="P177">
        <f>data_lastRecoveryFile!$G1093*2*PI()/($C$4*$C$3*$C$2)</f>
        <v>-3.0025707282792315</v>
      </c>
      <c r="Q177">
        <f t="shared" si="8"/>
        <v>-36.03084873935078</v>
      </c>
      <c r="R177">
        <f>S$5+(R$5-S$5)*EXP(-TableWmot22[[#This Row],[t]]/T$5)</f>
        <v>-34.498601018704612</v>
      </c>
      <c r="S177">
        <f>ABS(TableWmot22[[#This Row],[Wmot,sim]]-TableWmot22[[#This Row],[Wmot]])</f>
        <v>1.5322477206461684</v>
      </c>
      <c r="AA177">
        <f>data_lastRecoveryFile!$A1533-data_lastRecoveryFile!$A$1365</f>
        <v>1.6799999999999997</v>
      </c>
      <c r="AB177">
        <f>$C$6*data_lastRecoveryFile!$D1533/$C$5</f>
        <v>-2.7565982404692084</v>
      </c>
      <c r="AC177">
        <f>data_lastRecoveryFile!$G1533*2*PI()/($C$4*$C$3*$C$2)</f>
        <v>-5.6693373285606832</v>
      </c>
      <c r="AD177">
        <f t="shared" si="7"/>
        <v>-68.032047942728198</v>
      </c>
      <c r="AE177">
        <f>AF$5+(AE$5-AF$5)*EXP(-TableWmot23[[#This Row],[t]]/AG$5)</f>
        <v>-69.984974120845621</v>
      </c>
      <c r="AF177">
        <f>ABS(TableWmot23[[#This Row],[Wmot,sim]]-TableWmot23[[#This Row],[Wmot]])</f>
        <v>1.9529261781174228</v>
      </c>
    </row>
    <row r="178" spans="1:32" x14ac:dyDescent="0.3">
      <c r="A178">
        <f>data_lastRecoveryFile!$A516-data_lastRecoveryFile!$A$347</f>
        <v>1.6899999999999995</v>
      </c>
      <c r="B178">
        <f>$C$6*data_lastRecoveryFile!$D516/$C$5</f>
        <v>-2.7565982404692084</v>
      </c>
      <c r="C178">
        <f>data_lastRecoveryFile!$G516*2*PI()/($C$4*$C$3*$C$2)</f>
        <v>-5.5783801320472355</v>
      </c>
      <c r="D178">
        <f t="shared" si="6"/>
        <v>-66.940561584566822</v>
      </c>
      <c r="E178">
        <f>F$5+(E$5-F$5)*EXP(-TableWmot21[[#This Row],[t]]/G$5)</f>
        <v>-68.050416027986259</v>
      </c>
      <c r="F178">
        <f>ABS(TableWmot21[[#This Row],[Wmot,sim]]-TableWmot21[[#This Row],[Wmot]])</f>
        <v>1.1098544434194366</v>
      </c>
      <c r="N178">
        <f>data_lastRecoveryFile!$A1094-data_lastRecoveryFile!$A$925</f>
        <v>1.6899999999999995</v>
      </c>
      <c r="O178">
        <f>$C$6*data_lastRecoveryFile!$D1094/$C$5</f>
        <v>-1.7917888563049853</v>
      </c>
      <c r="P178">
        <f>data_lastRecoveryFile!$G1094*2*PI()/($C$4*$C$3*$C$2)</f>
        <v>-3.0419035690335812</v>
      </c>
      <c r="Q178">
        <f t="shared" si="8"/>
        <v>-36.502842828402976</v>
      </c>
      <c r="R178">
        <f>S$5+(R$5-S$5)*EXP(-TableWmot22[[#This Row],[t]]/T$5)</f>
        <v>-34.498442592996035</v>
      </c>
      <c r="S178">
        <f>ABS(TableWmot22[[#This Row],[Wmot,sim]]-TableWmot22[[#This Row],[Wmot]])</f>
        <v>2.0044002354069406</v>
      </c>
      <c r="AA178">
        <f>data_lastRecoveryFile!$A1534-data_lastRecoveryFile!$A$1365</f>
        <v>1.6899999999999995</v>
      </c>
      <c r="AB178">
        <f>$C$6*data_lastRecoveryFile!$D1534/$C$5</f>
        <v>-2.7565982404692084</v>
      </c>
      <c r="AC178">
        <f>data_lastRecoveryFile!$G1534*2*PI()/($C$4*$C$3*$C$2)</f>
        <v>-5.6368877341841364</v>
      </c>
      <c r="AD178">
        <f t="shared" si="7"/>
        <v>-67.64265281020964</v>
      </c>
      <c r="AE178">
        <f>AF$5+(AE$5-AF$5)*EXP(-TableWmot23[[#This Row],[t]]/AG$5)</f>
        <v>-69.984975357265739</v>
      </c>
      <c r="AF178">
        <f>ABS(TableWmot23[[#This Row],[Wmot,sim]]-TableWmot23[[#This Row],[Wmot]])</f>
        <v>2.3423225470560993</v>
      </c>
    </row>
    <row r="179" spans="1:32" x14ac:dyDescent="0.3">
      <c r="A179">
        <f>data_lastRecoveryFile!$A517-data_lastRecoveryFile!$A$347</f>
        <v>1.7000000000000002</v>
      </c>
      <c r="B179">
        <f>$C$6*data_lastRecoveryFile!$D517/$C$5</f>
        <v>-2.7565982404692084</v>
      </c>
      <c r="C179">
        <f>data_lastRecoveryFile!$G517*2*PI()/($C$4*$C$3*$C$2)</f>
        <v>-5.5911633052796166</v>
      </c>
      <c r="D179">
        <f t="shared" si="6"/>
        <v>-67.093959663355406</v>
      </c>
      <c r="E179">
        <f>F$5+(E$5-F$5)*EXP(-TableWmot21[[#This Row],[t]]/G$5)</f>
        <v>-68.050416066529877</v>
      </c>
      <c r="F179">
        <f>ABS(TableWmot21[[#This Row],[Wmot,sim]]-TableWmot21[[#This Row],[Wmot]])</f>
        <v>0.95645640317447089</v>
      </c>
      <c r="N179">
        <f>data_lastRecoveryFile!$A1095-data_lastRecoveryFile!$A$925</f>
        <v>1.6999999999999993</v>
      </c>
      <c r="O179">
        <f>$C$6*data_lastRecoveryFile!$D1095/$C$5</f>
        <v>-1.7917888563049853</v>
      </c>
      <c r="P179">
        <f>data_lastRecoveryFile!$G1095*2*PI()/($C$4*$C$3*$C$2)</f>
        <v>-3.0463285135353546</v>
      </c>
      <c r="Q179">
        <f t="shared" si="8"/>
        <v>-36.555942162424259</v>
      </c>
      <c r="R179">
        <f>S$5+(R$5-S$5)*EXP(-TableWmot22[[#This Row],[t]]/T$5)</f>
        <v>-34.498292811244937</v>
      </c>
      <c r="S179">
        <f>ABS(TableWmot22[[#This Row],[Wmot,sim]]-TableWmot22[[#This Row],[Wmot]])</f>
        <v>2.0576493511793217</v>
      </c>
      <c r="AA179">
        <f>data_lastRecoveryFile!$A1535-data_lastRecoveryFile!$A$1365</f>
        <v>1.6999999999999993</v>
      </c>
      <c r="AB179">
        <f>$C$6*data_lastRecoveryFile!$D1535/$C$5</f>
        <v>-2.7565982404692084</v>
      </c>
      <c r="AC179">
        <f>data_lastRecoveryFile!$G1535*2*PI()/($C$4*$C$3*$C$2)</f>
        <v>-5.595096590531103</v>
      </c>
      <c r="AD179">
        <f t="shared" si="7"/>
        <v>-67.141159086373236</v>
      </c>
      <c r="AE179">
        <f>AF$5+(AE$5-AF$5)*EXP(-TableWmot23[[#This Row],[t]]/AG$5)</f>
        <v>-69.984976490420564</v>
      </c>
      <c r="AF179">
        <f>ABS(TableWmot23[[#This Row],[Wmot,sim]]-TableWmot23[[#This Row],[Wmot]])</f>
        <v>2.8438174040473285</v>
      </c>
    </row>
    <row r="180" spans="1:32" x14ac:dyDescent="0.3">
      <c r="A180">
        <f>data_lastRecoveryFile!$A518-data_lastRecoveryFile!$A$347</f>
        <v>1.71</v>
      </c>
      <c r="B180">
        <f>$C$6*data_lastRecoveryFile!$D518/$C$5</f>
        <v>-2.7565982404692084</v>
      </c>
      <c r="C180">
        <f>data_lastRecoveryFile!$G518*2*PI()/($C$4*$C$3*$C$2)</f>
        <v>-5.6211545982914588</v>
      </c>
      <c r="D180">
        <f t="shared" si="6"/>
        <v>-67.453855179497509</v>
      </c>
      <c r="E180">
        <f>F$5+(E$5-F$5)*EXP(-TableWmot21[[#This Row],[t]]/G$5)</f>
        <v>-68.050416101134061</v>
      </c>
      <c r="F180">
        <f>ABS(TableWmot21[[#This Row],[Wmot,sim]]-TableWmot21[[#This Row],[Wmot]])</f>
        <v>0.59656092163655217</v>
      </c>
      <c r="N180">
        <f>data_lastRecoveryFile!$A1096-data_lastRecoveryFile!$A$925</f>
        <v>1.7099999999999991</v>
      </c>
      <c r="O180">
        <f>$C$6*data_lastRecoveryFile!$D1096/$C$5</f>
        <v>-1.7917888563049853</v>
      </c>
      <c r="P180">
        <f>data_lastRecoveryFile!$G1096*2*PI()/($C$4*$C$3*$C$2)</f>
        <v>-3.0404285871921055</v>
      </c>
      <c r="Q180">
        <f t="shared" si="8"/>
        <v>-36.485143046305268</v>
      </c>
      <c r="R180">
        <f>S$5+(R$5-S$5)*EXP(-TableWmot22[[#This Row],[t]]/T$5)</f>
        <v>-34.498151201823312</v>
      </c>
      <c r="S180">
        <f>ABS(TableWmot22[[#This Row],[Wmot,sim]]-TableWmot22[[#This Row],[Wmot]])</f>
        <v>1.9869918444819561</v>
      </c>
      <c r="AA180">
        <f>data_lastRecoveryFile!$A1536-data_lastRecoveryFile!$A$1365</f>
        <v>1.7099999999999991</v>
      </c>
      <c r="AB180">
        <f>$C$6*data_lastRecoveryFile!$D1536/$C$5</f>
        <v>-2.7565982404692084</v>
      </c>
      <c r="AC180">
        <f>data_lastRecoveryFile!$G1536*2*PI()/($C$4*$C$3*$C$2)</f>
        <v>-5.5719885454310463</v>
      </c>
      <c r="AD180">
        <f t="shared" si="7"/>
        <v>-66.863862545172552</v>
      </c>
      <c r="AE180">
        <f>AF$5+(AE$5-AF$5)*EXP(-TableWmot23[[#This Row],[t]]/AG$5)</f>
        <v>-69.984977528934778</v>
      </c>
      <c r="AF180">
        <f>ABS(TableWmot23[[#This Row],[Wmot,sim]]-TableWmot23[[#This Row],[Wmot]])</f>
        <v>3.1211149837622258</v>
      </c>
    </row>
    <row r="181" spans="1:32" x14ac:dyDescent="0.3">
      <c r="A181">
        <f>data_lastRecoveryFile!$A519-data_lastRecoveryFile!$A$347</f>
        <v>1.7199999999999998</v>
      </c>
      <c r="B181">
        <f>$C$6*data_lastRecoveryFile!$D519/$C$5</f>
        <v>-2.7565982404692084</v>
      </c>
      <c r="C181">
        <f>data_lastRecoveryFile!$G519*2*PI()/($C$4*$C$3*$C$2)</f>
        <v>-5.6216462595870533</v>
      </c>
      <c r="D181">
        <f t="shared" si="6"/>
        <v>-67.459755115044644</v>
      </c>
      <c r="E181">
        <f>F$5+(E$5-F$5)*EXP(-TableWmot21[[#This Row],[t]]/G$5)</f>
        <v>-68.050416132201462</v>
      </c>
      <c r="F181">
        <f>ABS(TableWmot21[[#This Row],[Wmot,sim]]-TableWmot21[[#This Row],[Wmot]])</f>
        <v>0.59066101715681896</v>
      </c>
      <c r="N181">
        <f>data_lastRecoveryFile!$A1097-data_lastRecoveryFile!$A$925</f>
        <v>1.7199999999999989</v>
      </c>
      <c r="O181">
        <f>$C$6*data_lastRecoveryFile!$D1097/$C$5</f>
        <v>-1.7917888563049853</v>
      </c>
      <c r="P181">
        <f>data_lastRecoveryFile!$G1097*2*PI()/($C$4*$C$3*$C$2)</f>
        <v>-3.0276454139597249</v>
      </c>
      <c r="Q181">
        <f t="shared" si="8"/>
        <v>-36.331744967516698</v>
      </c>
      <c r="R181">
        <f>S$5+(R$5-S$5)*EXP(-TableWmot22[[#This Row],[t]]/T$5)</f>
        <v>-34.498017318835913</v>
      </c>
      <c r="S181">
        <f>ABS(TableWmot22[[#This Row],[Wmot,sim]]-TableWmot22[[#This Row],[Wmot]])</f>
        <v>1.8337276486807852</v>
      </c>
      <c r="AA181">
        <f>data_lastRecoveryFile!$A1537-data_lastRecoveryFile!$A$1365</f>
        <v>1.7199999999999989</v>
      </c>
      <c r="AB181">
        <f>$C$6*data_lastRecoveryFile!$D1537/$C$5</f>
        <v>-2.7565982404692084</v>
      </c>
      <c r="AC181">
        <f>data_lastRecoveryFile!$G1537*2*PI()/($C$4*$C$3*$C$2)</f>
        <v>-5.549372166739853</v>
      </c>
      <c r="AD181">
        <f t="shared" si="7"/>
        <v>-66.592466000878233</v>
      </c>
      <c r="AE181">
        <f>AF$5+(AE$5-AF$5)*EXP(-TableWmot23[[#This Row],[t]]/AG$5)</f>
        <v>-69.984978480712712</v>
      </c>
      <c r="AF181">
        <f>ABS(TableWmot23[[#This Row],[Wmot,sim]]-TableWmot23[[#This Row],[Wmot]])</f>
        <v>3.3925124798344797</v>
      </c>
    </row>
    <row r="182" spans="1:32" x14ac:dyDescent="0.3">
      <c r="A182">
        <f>data_lastRecoveryFile!$A520-data_lastRecoveryFile!$A$347</f>
        <v>1.7299999999999995</v>
      </c>
      <c r="B182">
        <f>$C$6*data_lastRecoveryFile!$D520/$C$5</f>
        <v>-2.7565982404692084</v>
      </c>
      <c r="C182">
        <f>data_lastRecoveryFile!$G520*2*PI()/($C$4*$C$3*$C$2)</f>
        <v>-5.677203899063656</v>
      </c>
      <c r="D182">
        <f t="shared" si="6"/>
        <v>-68.126446788763872</v>
      </c>
      <c r="E182">
        <f>F$5+(E$5-F$5)*EXP(-TableWmot21[[#This Row],[t]]/G$5)</f>
        <v>-68.050416160093548</v>
      </c>
      <c r="F182">
        <f>ABS(TableWmot21[[#This Row],[Wmot,sim]]-TableWmot21[[#This Row],[Wmot]])</f>
        <v>7.6030628670324063E-2</v>
      </c>
      <c r="N182">
        <f>data_lastRecoveryFile!$A1098-data_lastRecoveryFile!$A$925</f>
        <v>1.7300000000000004</v>
      </c>
      <c r="O182">
        <f>$C$6*data_lastRecoveryFile!$D1098/$C$5</f>
        <v>-1.7917888563049853</v>
      </c>
      <c r="P182">
        <f>data_lastRecoveryFile!$G1098*2*PI()/($C$4*$C$3*$C$2)</f>
        <v>-2.9789710234175608</v>
      </c>
      <c r="Q182">
        <f t="shared" si="8"/>
        <v>-35.74765228101073</v>
      </c>
      <c r="R182">
        <f>S$5+(R$5-S$5)*EXP(-TableWmot22[[#This Row],[t]]/T$5)</f>
        <v>-34.497890740716265</v>
      </c>
      <c r="S182">
        <f>ABS(TableWmot22[[#This Row],[Wmot,sim]]-TableWmot22[[#This Row],[Wmot]])</f>
        <v>1.2497615402944646</v>
      </c>
      <c r="AA182">
        <f>data_lastRecoveryFile!$A1538-data_lastRecoveryFile!$A$1365</f>
        <v>1.7299999999999986</v>
      </c>
      <c r="AB182">
        <f>$C$6*data_lastRecoveryFile!$D1538/$C$5</f>
        <v>-2.7565982404692084</v>
      </c>
      <c r="AC182">
        <f>data_lastRecoveryFile!$G1538*2*PI()/($C$4*$C$3*$C$2)</f>
        <v>-5.5980465531914012</v>
      </c>
      <c r="AD182">
        <f t="shared" si="7"/>
        <v>-67.176558638296811</v>
      </c>
      <c r="AE182">
        <f>AF$5+(AE$5-AF$5)*EXP(-TableWmot23[[#This Row],[t]]/AG$5)</f>
        <v>-69.98497935299855</v>
      </c>
      <c r="AF182">
        <f>ABS(TableWmot23[[#This Row],[Wmot,sim]]-TableWmot23[[#This Row],[Wmot]])</f>
        <v>2.8084207147017395</v>
      </c>
    </row>
    <row r="183" spans="1:32" x14ac:dyDescent="0.3">
      <c r="A183">
        <f>data_lastRecoveryFile!$A521-data_lastRecoveryFile!$A$347</f>
        <v>1.7400000000000002</v>
      </c>
      <c r="B183">
        <f>$C$6*data_lastRecoveryFile!$D521/$C$5</f>
        <v>-2.7565982404692084</v>
      </c>
      <c r="C183">
        <f>data_lastRecoveryFile!$G521*2*PI()/($C$4*$C$3*$C$2)</f>
        <v>-5.7194866988990141</v>
      </c>
      <c r="D183">
        <f t="shared" si="6"/>
        <v>-68.633840386788165</v>
      </c>
      <c r="E183">
        <f>F$5+(E$5-F$5)*EXP(-TableWmot21[[#This Row],[t]]/G$5)</f>
        <v>-68.05041618513485</v>
      </c>
      <c r="F183">
        <f>ABS(TableWmot21[[#This Row],[Wmot,sim]]-TableWmot21[[#This Row],[Wmot]])</f>
        <v>0.58342420165331532</v>
      </c>
      <c r="N183">
        <f>data_lastRecoveryFile!$A1099-data_lastRecoveryFile!$A$925</f>
        <v>1.7400000000000002</v>
      </c>
      <c r="O183">
        <f>$C$6*data_lastRecoveryFile!$D1099/$C$5</f>
        <v>-1.7917888563049853</v>
      </c>
      <c r="P183">
        <f>data_lastRecoveryFile!$G1099*2*PI()/($C$4*$C$3*$C$2)</f>
        <v>-2.9529130166798594</v>
      </c>
      <c r="Q183">
        <f t="shared" si="8"/>
        <v>-35.434956200158311</v>
      </c>
      <c r="R183">
        <f>S$5+(R$5-S$5)*EXP(-TableWmot22[[#This Row],[t]]/T$5)</f>
        <v>-34.497771068899219</v>
      </c>
      <c r="S183">
        <f>ABS(TableWmot22[[#This Row],[Wmot,sim]]-TableWmot22[[#This Row],[Wmot]])</f>
        <v>0.93718513125909197</v>
      </c>
      <c r="AA183">
        <f>data_lastRecoveryFile!$A1539-data_lastRecoveryFile!$A$1365</f>
        <v>1.7399999999999984</v>
      </c>
      <c r="AB183">
        <f>$C$6*data_lastRecoveryFile!$D1539/$C$5</f>
        <v>-2.7565982404692084</v>
      </c>
      <c r="AC183">
        <f>data_lastRecoveryFile!$G1539*2*PI()/($C$4*$C$3*$C$2)</f>
        <v>-5.7047368855975256</v>
      </c>
      <c r="AD183">
        <f t="shared" si="7"/>
        <v>-68.456842627170303</v>
      </c>
      <c r="AE183">
        <f>AF$5+(AE$5-AF$5)*EXP(-TableWmot23[[#This Row],[t]]/AG$5)</f>
        <v>-69.984980152431447</v>
      </c>
      <c r="AF183">
        <f>ABS(TableWmot23[[#This Row],[Wmot,sim]]-TableWmot23[[#This Row],[Wmot]])</f>
        <v>1.528137525261144</v>
      </c>
    </row>
    <row r="184" spans="1:32" x14ac:dyDescent="0.3">
      <c r="A184">
        <f>data_lastRecoveryFile!$A522-data_lastRecoveryFile!$A$347</f>
        <v>1.75</v>
      </c>
      <c r="B184">
        <f>$C$6*data_lastRecoveryFile!$D522/$C$5</f>
        <v>-2.7565982404692084</v>
      </c>
      <c r="C184">
        <f>data_lastRecoveryFile!$G522*2*PI()/($C$4*$C$3*$C$2)</f>
        <v>-5.736694818678477</v>
      </c>
      <c r="D184">
        <f t="shared" si="6"/>
        <v>-68.840337824141727</v>
      </c>
      <c r="E184">
        <f>F$5+(E$5-F$5)*EXP(-TableWmot21[[#This Row],[t]]/G$5)</f>
        <v>-68.050416207616763</v>
      </c>
      <c r="F184">
        <f>ABS(TableWmot21[[#This Row],[Wmot,sim]]-TableWmot21[[#This Row],[Wmot]])</f>
        <v>0.78992161652496407</v>
      </c>
      <c r="N184">
        <f>data_lastRecoveryFile!$A1100-data_lastRecoveryFile!$A$925</f>
        <v>1.75</v>
      </c>
      <c r="O184">
        <f>$C$6*data_lastRecoveryFile!$D1100/$C$5</f>
        <v>-1.7917888563049853</v>
      </c>
      <c r="P184">
        <f>data_lastRecoveryFile!$G1100*2*PI()/($C$4*$C$3*$C$2)</f>
        <v>-2.9184967812115512</v>
      </c>
      <c r="Q184">
        <f t="shared" si="8"/>
        <v>-35.021961374538613</v>
      </c>
      <c r="R184">
        <f>S$5+(R$5-S$5)*EXP(-TableWmot22[[#This Row],[t]]/T$5)</f>
        <v>-34.497657926565971</v>
      </c>
      <c r="S184">
        <f>ABS(TableWmot22[[#This Row],[Wmot,sim]]-TableWmot22[[#This Row],[Wmot]])</f>
        <v>0.52430344797264183</v>
      </c>
      <c r="AA184">
        <f>data_lastRecoveryFile!$A1540-data_lastRecoveryFile!$A$1365</f>
        <v>1.75</v>
      </c>
      <c r="AB184">
        <f>$C$6*data_lastRecoveryFile!$D1540/$C$5</f>
        <v>-2.7565982404692084</v>
      </c>
      <c r="AC184">
        <f>data_lastRecoveryFile!$G1540*2*PI()/($C$4*$C$3*$C$2)</f>
        <v>-5.8188021220977593</v>
      </c>
      <c r="AD184">
        <f t="shared" si="7"/>
        <v>-69.825625465173118</v>
      </c>
      <c r="AE184">
        <f>AF$5+(AE$5-AF$5)*EXP(-TableWmot23[[#This Row],[t]]/AG$5)</f>
        <v>-69.984980885096036</v>
      </c>
      <c r="AF184">
        <f>ABS(TableWmot23[[#This Row],[Wmot,sim]]-TableWmot23[[#This Row],[Wmot]])</f>
        <v>0.15935541992291746</v>
      </c>
    </row>
    <row r="185" spans="1:32" x14ac:dyDescent="0.3">
      <c r="A185">
        <f>data_lastRecoveryFile!$A523-data_lastRecoveryFile!$A$347</f>
        <v>1.7599999999999998</v>
      </c>
      <c r="B185">
        <f>$C$6*data_lastRecoveryFile!$D523/$C$5</f>
        <v>-2.7565982404692084</v>
      </c>
      <c r="C185">
        <f>data_lastRecoveryFile!$G523*2*PI()/($C$4*$C$3*$C$2)</f>
        <v>-5.747511351841748</v>
      </c>
      <c r="D185">
        <f t="shared" si="6"/>
        <v>-68.970136222100976</v>
      </c>
      <c r="E185">
        <f>F$5+(E$5-F$5)*EXP(-TableWmot21[[#This Row],[t]]/G$5)</f>
        <v>-68.050416227800866</v>
      </c>
      <c r="F185">
        <f>ABS(TableWmot21[[#This Row],[Wmot,sim]]-TableWmot21[[#This Row],[Wmot]])</f>
        <v>0.91971999430010953</v>
      </c>
      <c r="N185">
        <f>data_lastRecoveryFile!$A1101-data_lastRecoveryFile!$A$925</f>
        <v>1.7599999999999998</v>
      </c>
      <c r="O185">
        <f>$C$6*data_lastRecoveryFile!$D1101/$C$5</f>
        <v>-1.7917888563049853</v>
      </c>
      <c r="P185">
        <f>data_lastRecoveryFile!$G1101*2*PI()/($C$4*$C$3*$C$2)</f>
        <v>-2.8649057853833462</v>
      </c>
      <c r="Q185">
        <f t="shared" si="8"/>
        <v>-34.378869424600154</v>
      </c>
      <c r="R185">
        <f>S$5+(R$5-S$5)*EXP(-TableWmot22[[#This Row],[t]]/T$5)</f>
        <v>-34.497550957457548</v>
      </c>
      <c r="S185">
        <f>ABS(TableWmot22[[#This Row],[Wmot,sim]]-TableWmot22[[#This Row],[Wmot]])</f>
        <v>0.11868153285739425</v>
      </c>
      <c r="AA185">
        <f>data_lastRecoveryFile!$A1541-data_lastRecoveryFile!$A$1365</f>
        <v>1.7599999999999998</v>
      </c>
      <c r="AB185">
        <f>$C$6*data_lastRecoveryFile!$D1541/$C$5</f>
        <v>-2.7565982404692084</v>
      </c>
      <c r="AC185">
        <f>data_lastRecoveryFile!$G1541*2*PI()/($C$4*$C$3*$C$2)</f>
        <v>-5.8660015297757937</v>
      </c>
      <c r="AD185">
        <f t="shared" si="7"/>
        <v>-70.392018357309524</v>
      </c>
      <c r="AE185">
        <f>AF$5+(AE$5-AF$5)*EXP(-TableWmot23[[#This Row],[t]]/AG$5)</f>
        <v>-69.984981556568798</v>
      </c>
      <c r="AF185">
        <f>ABS(TableWmot23[[#This Row],[Wmot,sim]]-TableWmot23[[#This Row],[Wmot]])</f>
        <v>0.40703680074072679</v>
      </c>
    </row>
    <row r="186" spans="1:32" x14ac:dyDescent="0.3">
      <c r="A186">
        <f>data_lastRecoveryFile!$A524-data_lastRecoveryFile!$A$347</f>
        <v>1.7699999999999996</v>
      </c>
      <c r="B186">
        <f>$C$6*data_lastRecoveryFile!$D524/$C$5</f>
        <v>-2.7565982404692084</v>
      </c>
      <c r="C186">
        <f>data_lastRecoveryFile!$G524*2*PI()/($C$4*$C$3*$C$2)</f>
        <v>-5.7307948933578805</v>
      </c>
      <c r="D186">
        <f t="shared" si="6"/>
        <v>-68.769538720294562</v>
      </c>
      <c r="E186">
        <f>F$5+(E$5-F$5)*EXP(-TableWmot21[[#This Row],[t]]/G$5)</f>
        <v>-68.050416245922008</v>
      </c>
      <c r="F186">
        <f>ABS(TableWmot21[[#This Row],[Wmot,sim]]-TableWmot21[[#This Row],[Wmot]])</f>
        <v>0.71912247437255417</v>
      </c>
      <c r="N186">
        <f>data_lastRecoveryFile!$A1102-data_lastRecoveryFile!$A$925</f>
        <v>1.7699999999999996</v>
      </c>
      <c r="O186">
        <f>$C$6*data_lastRecoveryFile!$D1102/$C$5</f>
        <v>-1.7917888563049853</v>
      </c>
      <c r="P186">
        <f>data_lastRecoveryFile!$G1102*2*PI()/($C$4*$C$3*$C$2)</f>
        <v>-2.8565475571640659</v>
      </c>
      <c r="Q186">
        <f t="shared" si="8"/>
        <v>-34.278570685968788</v>
      </c>
      <c r="R186">
        <f>S$5+(R$5-S$5)*EXP(-TableWmot22[[#This Row],[t]]/T$5)</f>
        <v>-34.497449824753026</v>
      </c>
      <c r="S186">
        <f>ABS(TableWmot22[[#This Row],[Wmot,sim]]-TableWmot22[[#This Row],[Wmot]])</f>
        <v>0.21887913878423859</v>
      </c>
      <c r="AA186">
        <f>data_lastRecoveryFile!$A1542-data_lastRecoveryFile!$A$1365</f>
        <v>1.7699999999999996</v>
      </c>
      <c r="AB186">
        <f>$C$6*data_lastRecoveryFile!$D1542/$C$5</f>
        <v>-2.7565982404692084</v>
      </c>
      <c r="AC186">
        <f>data_lastRecoveryFile!$G1542*2*PI()/($C$4*$C$3*$C$2)</f>
        <v>-5.839451865833114</v>
      </c>
      <c r="AD186">
        <f t="shared" si="7"/>
        <v>-70.073422389997376</v>
      </c>
      <c r="AE186">
        <f>AF$5+(AE$5-AF$5)*EXP(-TableWmot23[[#This Row],[t]]/AG$5)</f>
        <v>-69.984982171960425</v>
      </c>
      <c r="AF186">
        <f>ABS(TableWmot23[[#This Row],[Wmot,sim]]-TableWmot23[[#This Row],[Wmot]])</f>
        <v>8.8440218036950569E-2</v>
      </c>
    </row>
    <row r="187" spans="1:32" x14ac:dyDescent="0.3">
      <c r="A187">
        <f>data_lastRecoveryFile!$A525-data_lastRecoveryFile!$A$347</f>
        <v>1.7800000000000002</v>
      </c>
      <c r="B187">
        <f>$C$6*data_lastRecoveryFile!$D525/$C$5</f>
        <v>-2.7565982404692084</v>
      </c>
      <c r="C187">
        <f>data_lastRecoveryFile!$G525*2*PI()/($C$4*$C$3*$C$2)</f>
        <v>-5.7160450749431222</v>
      </c>
      <c r="D187">
        <f t="shared" si="6"/>
        <v>-68.59254089931747</v>
      </c>
      <c r="E187">
        <f>F$5+(E$5-F$5)*EXP(-TableWmot21[[#This Row],[t]]/G$5)</f>
        <v>-68.050416262191035</v>
      </c>
      <c r="F187">
        <f>ABS(TableWmot21[[#This Row],[Wmot,sim]]-TableWmot21[[#This Row],[Wmot]])</f>
        <v>0.54212463712643455</v>
      </c>
      <c r="N187">
        <f>data_lastRecoveryFile!$A1103-data_lastRecoveryFile!$A$925</f>
        <v>1.7799999999999994</v>
      </c>
      <c r="O187">
        <f>$C$6*data_lastRecoveryFile!$D1103/$C$5</f>
        <v>-1.7917888563049853</v>
      </c>
      <c r="P187">
        <f>data_lastRecoveryFile!$G1103*2*PI()/($C$4*$C$3*$C$2)</f>
        <v>-2.8747389959554281</v>
      </c>
      <c r="Q187">
        <f t="shared" si="8"/>
        <v>-34.496867951465134</v>
      </c>
      <c r="R187">
        <f>S$5+(R$5-S$5)*EXP(-TableWmot22[[#This Row],[t]]/T$5)</f>
        <v>-34.497354210008979</v>
      </c>
      <c r="S187">
        <f>ABS(TableWmot22[[#This Row],[Wmot,sim]]-TableWmot22[[#This Row],[Wmot]])</f>
        <v>4.8625854384454215E-4</v>
      </c>
      <c r="AA187">
        <f>data_lastRecoveryFile!$A1543-data_lastRecoveryFile!$A$1365</f>
        <v>1.7799999999999994</v>
      </c>
      <c r="AB187">
        <f>$C$6*data_lastRecoveryFile!$D1543/$C$5</f>
        <v>-2.7565982404692084</v>
      </c>
      <c r="AC187">
        <f>data_lastRecoveryFile!$G1543*2*PI()/($C$4*$C$3*$C$2)</f>
        <v>-5.8296186552610312</v>
      </c>
      <c r="AD187">
        <f t="shared" si="7"/>
        <v>-69.955423863132381</v>
      </c>
      <c r="AE187">
        <f>AF$5+(AE$5-AF$5)*EXP(-TableWmot23[[#This Row],[t]]/AG$5)</f>
        <v>-69.984982735954802</v>
      </c>
      <c r="AF187">
        <f>ABS(TableWmot23[[#This Row],[Wmot,sim]]-TableWmot23[[#This Row],[Wmot]])</f>
        <v>2.9558872822420312E-2</v>
      </c>
    </row>
    <row r="188" spans="1:32" x14ac:dyDescent="0.3">
      <c r="A188">
        <f>data_lastRecoveryFile!$A526-data_lastRecoveryFile!$A$347</f>
        <v>1.79</v>
      </c>
      <c r="B188">
        <f>$C$6*data_lastRecoveryFile!$D526/$C$5</f>
        <v>-2.7565982404692084</v>
      </c>
      <c r="C188">
        <f>data_lastRecoveryFile!$G526*2*PI()/($C$4*$C$3*$C$2)</f>
        <v>-5.69883696027693</v>
      </c>
      <c r="D188">
        <f t="shared" si="6"/>
        <v>-68.386043523323167</v>
      </c>
      <c r="E188">
        <f>F$5+(E$5-F$5)*EXP(-TableWmot21[[#This Row],[t]]/G$5)</f>
        <v>-68.050416276797264</v>
      </c>
      <c r="F188">
        <f>ABS(TableWmot21[[#This Row],[Wmot,sim]]-TableWmot21[[#This Row],[Wmot]])</f>
        <v>0.33562724652590248</v>
      </c>
      <c r="N188">
        <f>data_lastRecoveryFile!$A1104-data_lastRecoveryFile!$A$925</f>
        <v>1.7899999999999991</v>
      </c>
      <c r="O188">
        <f>$C$6*data_lastRecoveryFile!$D1104/$C$5</f>
        <v>-1.7917888563049853</v>
      </c>
      <c r="P188">
        <f>data_lastRecoveryFile!$G1104*2*PI()/($C$4*$C$3*$C$2)</f>
        <v>-2.8924387739625228</v>
      </c>
      <c r="Q188">
        <f t="shared" si="8"/>
        <v>-34.709265287550274</v>
      </c>
      <c r="R188">
        <f>S$5+(R$5-S$5)*EXP(-TableWmot22[[#This Row],[t]]/T$5)</f>
        <v>-34.497263812156731</v>
      </c>
      <c r="S188">
        <f>ABS(TableWmot22[[#This Row],[Wmot,sim]]-TableWmot22[[#This Row],[Wmot]])</f>
        <v>0.21200147539354219</v>
      </c>
      <c r="AA188">
        <f>data_lastRecoveryFile!$A1544-data_lastRecoveryFile!$A$1365</f>
        <v>1.7899999999999991</v>
      </c>
      <c r="AB188">
        <f>$C$6*data_lastRecoveryFile!$D1544/$C$5</f>
        <v>-2.7565982404692084</v>
      </c>
      <c r="AC188">
        <f>data_lastRecoveryFile!$G1544*2*PI()/($C$4*$C$3*$C$2)</f>
        <v>-5.8428934897890059</v>
      </c>
      <c r="AD188">
        <f t="shared" si="7"/>
        <v>-70.114721877468071</v>
      </c>
      <c r="AE188">
        <f>AF$5+(AE$5-AF$5)*EXP(-TableWmot23[[#This Row],[t]]/AG$5)</f>
        <v>-69.984983252844614</v>
      </c>
      <c r="AF188">
        <f>ABS(TableWmot23[[#This Row],[Wmot,sim]]-TableWmot23[[#This Row],[Wmot]])</f>
        <v>0.12973862462345664</v>
      </c>
    </row>
    <row r="189" spans="1:32" x14ac:dyDescent="0.3">
      <c r="A189">
        <f>data_lastRecoveryFile!$A527-data_lastRecoveryFile!$A$347</f>
        <v>1.7999999999999998</v>
      </c>
      <c r="B189">
        <f>$C$6*data_lastRecoveryFile!$D527/$C$5</f>
        <v>-2.7565982404692084</v>
      </c>
      <c r="C189">
        <f>data_lastRecoveryFile!$G527*2*PI()/($C$4*$C$3*$C$2)</f>
        <v>-5.6821205017930625</v>
      </c>
      <c r="D189">
        <f t="shared" si="6"/>
        <v>-68.185446021516753</v>
      </c>
      <c r="E189">
        <f>F$5+(E$5-F$5)*EXP(-TableWmot21[[#This Row],[t]]/G$5)</f>
        <v>-68.050416289910615</v>
      </c>
      <c r="F189">
        <f>ABS(TableWmot21[[#This Row],[Wmot,sim]]-TableWmot21[[#This Row],[Wmot]])</f>
        <v>0.13502973160613863</v>
      </c>
      <c r="N189">
        <f>data_lastRecoveryFile!$A1105-data_lastRecoveryFile!$A$925</f>
        <v>1.7999999999999989</v>
      </c>
      <c r="O189">
        <f>$C$6*data_lastRecoveryFile!$D1105/$C$5</f>
        <v>-1.7917888563049853</v>
      </c>
      <c r="P189">
        <f>data_lastRecoveryFile!$G1105*2*PI()/($C$4*$C$3*$C$2)</f>
        <v>-2.9121051945953611</v>
      </c>
      <c r="Q189">
        <f t="shared" si="8"/>
        <v>-34.945262335144335</v>
      </c>
      <c r="R189">
        <f>S$5+(R$5-S$5)*EXP(-TableWmot22[[#This Row],[t]]/T$5)</f>
        <v>-34.497178346554421</v>
      </c>
      <c r="S189">
        <f>ABS(TableWmot22[[#This Row],[Wmot,sim]]-TableWmot22[[#This Row],[Wmot]])</f>
        <v>0.44808398858991438</v>
      </c>
      <c r="AA189">
        <f>data_lastRecoveryFile!$A1545-data_lastRecoveryFile!$A$1365</f>
        <v>1.7999999999999989</v>
      </c>
      <c r="AB189">
        <f>$C$6*data_lastRecoveryFile!$D1545/$C$5</f>
        <v>-2.7565982404692084</v>
      </c>
      <c r="AC189">
        <f>data_lastRecoveryFile!$G1545*2*PI()/($C$4*$C$3*$C$2)</f>
        <v>-5.8527267003610888</v>
      </c>
      <c r="AD189">
        <f t="shared" si="7"/>
        <v>-70.232720404333065</v>
      </c>
      <c r="AE189">
        <f>AF$5+(AE$5-AF$5)*EXP(-TableWmot23[[#This Row],[t]]/AG$5)</f>
        <v>-69.984983726563996</v>
      </c>
      <c r="AF189">
        <f>ABS(TableWmot23[[#This Row],[Wmot,sim]]-TableWmot23[[#This Row],[Wmot]])</f>
        <v>0.24773667776906905</v>
      </c>
    </row>
    <row r="190" spans="1:32" x14ac:dyDescent="0.3">
      <c r="A190">
        <f>data_lastRecoveryFile!$A528-data_lastRecoveryFile!$A$347</f>
        <v>1.8099999999999996</v>
      </c>
      <c r="B190">
        <f>$C$6*data_lastRecoveryFile!$D528/$C$5</f>
        <v>-2.7565982404692084</v>
      </c>
      <c r="C190">
        <f>data_lastRecoveryFile!$G528*2*PI()/($C$4*$C$3*$C$2)</f>
        <v>-5.6162379955620523</v>
      </c>
      <c r="D190">
        <f t="shared" si="6"/>
        <v>-67.394855946744627</v>
      </c>
      <c r="E190">
        <f>F$5+(E$5-F$5)*EXP(-TableWmot21[[#This Row],[t]]/G$5)</f>
        <v>-68.050416301683697</v>
      </c>
      <c r="F190">
        <f>ABS(TableWmot21[[#This Row],[Wmot,sim]]-TableWmot21[[#This Row],[Wmot]])</f>
        <v>0.65556035493906961</v>
      </c>
      <c r="N190">
        <f>data_lastRecoveryFile!$A1106-data_lastRecoveryFile!$A$925</f>
        <v>1.8099999999999987</v>
      </c>
      <c r="O190">
        <f>$C$6*data_lastRecoveryFile!$D1106/$C$5</f>
        <v>-1.7917888563049853</v>
      </c>
      <c r="P190">
        <f>data_lastRecoveryFile!$G1106*2*PI()/($C$4*$C$3*$C$2)</f>
        <v>-2.9032553050804868</v>
      </c>
      <c r="Q190">
        <f t="shared" si="8"/>
        <v>-34.839063660965842</v>
      </c>
      <c r="R190">
        <f>S$5+(R$5-S$5)*EXP(-TableWmot22[[#This Row],[t]]/T$5)</f>
        <v>-34.497097544090678</v>
      </c>
      <c r="S190">
        <f>ABS(TableWmot22[[#This Row],[Wmot,sim]]-TableWmot22[[#This Row],[Wmot]])</f>
        <v>0.3419661168751631</v>
      </c>
      <c r="AA190">
        <f>data_lastRecoveryFile!$A1546-data_lastRecoveryFile!$A$1365</f>
        <v>1.8099999999999987</v>
      </c>
      <c r="AB190">
        <f>$C$6*data_lastRecoveryFile!$D1546/$C$5</f>
        <v>-2.7565982404692084</v>
      </c>
      <c r="AC190">
        <f>data_lastRecoveryFile!$G1546*2*PI()/($C$4*$C$3*$C$2)</f>
        <v>-5.8114272180036499</v>
      </c>
      <c r="AD190">
        <f t="shared" si="7"/>
        <v>-69.737126616043795</v>
      </c>
      <c r="AE190">
        <f>AF$5+(AE$5-AF$5)*EXP(-TableWmot23[[#This Row],[t]]/AG$5)</f>
        <v>-69.98498416071854</v>
      </c>
      <c r="AF190">
        <f>ABS(TableWmot23[[#This Row],[Wmot,sim]]-TableWmot23[[#This Row],[Wmot]])</f>
        <v>0.24785754467474419</v>
      </c>
    </row>
    <row r="191" spans="1:32" x14ac:dyDescent="0.3">
      <c r="A191">
        <f>data_lastRecoveryFile!$A529-data_lastRecoveryFile!$A$347</f>
        <v>1.8199999999999994</v>
      </c>
      <c r="B191">
        <f>$C$6*data_lastRecoveryFile!$D529/$C$5</f>
        <v>-2.7565982404692084</v>
      </c>
      <c r="C191">
        <f>data_lastRecoveryFile!$G529*2*PI()/($C$4*$C$3*$C$2)</f>
        <v>-5.5764134919781272</v>
      </c>
      <c r="D191">
        <f t="shared" si="6"/>
        <v>-66.91696190373753</v>
      </c>
      <c r="E191">
        <f>F$5+(E$5-F$5)*EXP(-TableWmot21[[#This Row],[t]]/G$5)</f>
        <v>-68.050416312253489</v>
      </c>
      <c r="F191">
        <f>ABS(TableWmot21[[#This Row],[Wmot,sim]]-TableWmot21[[#This Row],[Wmot]])</f>
        <v>1.1334544085159592</v>
      </c>
      <c r="N191">
        <f>data_lastRecoveryFile!$A1107-data_lastRecoveryFile!$A$925</f>
        <v>1.8200000000000003</v>
      </c>
      <c r="O191">
        <f>$C$6*data_lastRecoveryFile!$D1107/$C$5</f>
        <v>-1.7917888563049853</v>
      </c>
      <c r="P191">
        <f>data_lastRecoveryFile!$G1107*2*PI()/($C$4*$C$3*$C$2)</f>
        <v>-2.8653974461676137</v>
      </c>
      <c r="Q191">
        <f t="shared" si="8"/>
        <v>-34.384769354011368</v>
      </c>
      <c r="R191">
        <f>S$5+(R$5-S$5)*EXP(-TableWmot22[[#This Row],[t]]/T$5)</f>
        <v>-34.497021150337282</v>
      </c>
      <c r="S191">
        <f>ABS(TableWmot22[[#This Row],[Wmot,sim]]-TableWmot22[[#This Row],[Wmot]])</f>
        <v>0.1122517963259142</v>
      </c>
      <c r="AA191">
        <f>data_lastRecoveryFile!$A1547-data_lastRecoveryFile!$A$1365</f>
        <v>1.8199999999999985</v>
      </c>
      <c r="AB191">
        <f>$C$6*data_lastRecoveryFile!$D1547/$C$5</f>
        <v>-2.7565982404692084</v>
      </c>
      <c r="AC191">
        <f>data_lastRecoveryFile!$G1547*2*PI()/($C$4*$C$3*$C$2)</f>
        <v>-5.7632444877344255</v>
      </c>
      <c r="AD191">
        <f t="shared" si="7"/>
        <v>-69.158933852813107</v>
      </c>
      <c r="AE191">
        <f>AF$5+(AE$5-AF$5)*EXP(-TableWmot23[[#This Row],[t]]/AG$5)</f>
        <v>-69.98498455861268</v>
      </c>
      <c r="AF191">
        <f>ABS(TableWmot23[[#This Row],[Wmot,sim]]-TableWmot23[[#This Row],[Wmot]])</f>
        <v>0.82605070579957385</v>
      </c>
    </row>
    <row r="192" spans="1:32" x14ac:dyDescent="0.3">
      <c r="A192">
        <f>data_lastRecoveryFile!$A530-data_lastRecoveryFile!$A$347</f>
        <v>1.83</v>
      </c>
      <c r="B192">
        <f>$C$6*data_lastRecoveryFile!$D530/$C$5</f>
        <v>-2.7565982404692084</v>
      </c>
      <c r="C192">
        <f>data_lastRecoveryFile!$G530*2*PI()/($C$4*$C$3*$C$2)</f>
        <v>-5.5395389561677701</v>
      </c>
      <c r="D192">
        <f t="shared" si="6"/>
        <v>-66.474467474013238</v>
      </c>
      <c r="E192">
        <f>F$5+(E$5-F$5)*EXP(-TableWmot21[[#This Row],[t]]/G$5)</f>
        <v>-68.050416321742972</v>
      </c>
      <c r="F192">
        <f>ABS(TableWmot21[[#This Row],[Wmot,sim]]-TableWmot21[[#This Row],[Wmot]])</f>
        <v>1.5759488477297339</v>
      </c>
      <c r="N192">
        <f>data_lastRecoveryFile!$A1108-data_lastRecoveryFile!$A$925</f>
        <v>1.83</v>
      </c>
      <c r="O192">
        <f>$C$6*data_lastRecoveryFile!$D1108/$C$5</f>
        <v>-1.7917888563049853</v>
      </c>
      <c r="P192">
        <f>data_lastRecoveryFile!$G1108*2*PI()/($C$4*$C$3*$C$2)</f>
        <v>-2.8398310997028524</v>
      </c>
      <c r="Q192">
        <f t="shared" si="8"/>
        <v>-34.077973196434229</v>
      </c>
      <c r="R192">
        <f>S$5+(R$5-S$5)*EXP(-TableWmot22[[#This Row],[t]]/T$5)</f>
        <v>-34.496948924748011</v>
      </c>
      <c r="S192">
        <f>ABS(TableWmot22[[#This Row],[Wmot,sim]]-TableWmot22[[#This Row],[Wmot]])</f>
        <v>0.41897572831378227</v>
      </c>
      <c r="AA192">
        <f>data_lastRecoveryFile!$A1548-data_lastRecoveryFile!$A$1365</f>
        <v>1.83</v>
      </c>
      <c r="AB192">
        <f>$C$6*data_lastRecoveryFile!$D1548/$C$5</f>
        <v>-2.7565982404692084</v>
      </c>
      <c r="AC192">
        <f>data_lastRecoveryFile!$G1548*2*PI()/($C$4*$C$3*$C$2)</f>
        <v>-5.7593112024829392</v>
      </c>
      <c r="AD192">
        <f t="shared" si="7"/>
        <v>-69.111734429795263</v>
      </c>
      <c r="AE192">
        <f>AF$5+(AE$5-AF$5)*EXP(-TableWmot23[[#This Row],[t]]/AG$5)</f>
        <v>-69.984984923274865</v>
      </c>
      <c r="AF192">
        <f>ABS(TableWmot23[[#This Row],[Wmot,sim]]-TableWmot23[[#This Row],[Wmot]])</f>
        <v>0.8732504934796026</v>
      </c>
    </row>
    <row r="193" spans="1:32" x14ac:dyDescent="0.3">
      <c r="A193">
        <f>data_lastRecoveryFile!$A531-data_lastRecoveryFile!$A$347</f>
        <v>1.8399999999999999</v>
      </c>
      <c r="B193">
        <f>$C$6*data_lastRecoveryFile!$D531/$C$5</f>
        <v>-2.7565982404692084</v>
      </c>
      <c r="C193">
        <f>data_lastRecoveryFile!$G531*2*PI()/($C$4*$C$3*$C$2)</f>
        <v>-5.494306188558844</v>
      </c>
      <c r="D193">
        <f t="shared" si="6"/>
        <v>-65.931674262706125</v>
      </c>
      <c r="E193">
        <f>F$5+(E$5-F$5)*EXP(-TableWmot21[[#This Row],[t]]/G$5)</f>
        <v>-68.050416330262564</v>
      </c>
      <c r="F193">
        <f>ABS(TableWmot21[[#This Row],[Wmot,sim]]-TableWmot21[[#This Row],[Wmot]])</f>
        <v>2.1187420675564397</v>
      </c>
      <c r="N193">
        <f>data_lastRecoveryFile!$A1109-data_lastRecoveryFile!$A$925</f>
        <v>1.8399999999999999</v>
      </c>
      <c r="O193">
        <f>$C$6*data_lastRecoveryFile!$D1109/$C$5</f>
        <v>-1.7917888563049853</v>
      </c>
      <c r="P193">
        <f>data_lastRecoveryFile!$G1109*2*PI()/($C$4*$C$3*$C$2)</f>
        <v>-2.8285229078006213</v>
      </c>
      <c r="Q193">
        <f t="shared" si="8"/>
        <v>-33.942274893607454</v>
      </c>
      <c r="R193">
        <f>S$5+(R$5-S$5)*EXP(-TableWmot22[[#This Row],[t]]/T$5)</f>
        <v>-34.496880639901235</v>
      </c>
      <c r="S193">
        <f>ABS(TableWmot22[[#This Row],[Wmot,sim]]-TableWmot22[[#This Row],[Wmot]])</f>
        <v>0.55460574629378101</v>
      </c>
      <c r="AA193">
        <f>data_lastRecoveryFile!$A1549-data_lastRecoveryFile!$A$1365</f>
        <v>1.8399999999999999</v>
      </c>
      <c r="AB193">
        <f>$C$6*data_lastRecoveryFile!$D1549/$C$5</f>
        <v>-2.7565982404692084</v>
      </c>
      <c r="AC193">
        <f>data_lastRecoveryFile!$G1549*2*PI()/($C$4*$C$3*$C$2)</f>
        <v>-5.7696360743506165</v>
      </c>
      <c r="AD193">
        <f t="shared" si="7"/>
        <v>-69.235632892207406</v>
      </c>
      <c r="AE193">
        <f>AF$5+(AE$5-AF$5)*EXP(-TableWmot23[[#This Row],[t]]/AG$5)</f>
        <v>-69.984985257480616</v>
      </c>
      <c r="AF193">
        <f>ABS(TableWmot23[[#This Row],[Wmot,sim]]-TableWmot23[[#This Row],[Wmot]])</f>
        <v>0.74935236527321081</v>
      </c>
    </row>
    <row r="194" spans="1:32" x14ac:dyDescent="0.3">
      <c r="A194">
        <f>data_lastRecoveryFile!$A532-data_lastRecoveryFile!$A$347</f>
        <v>1.8499999999999996</v>
      </c>
      <c r="B194">
        <f>$C$6*data_lastRecoveryFile!$D532/$C$5</f>
        <v>-2.7565982404692084</v>
      </c>
      <c r="C194">
        <f>data_lastRecoveryFile!$G532*2*PI()/($C$4*$C$3*$C$2)</f>
        <v>-5.5026644152441433</v>
      </c>
      <c r="D194">
        <f t="shared" si="6"/>
        <v>-66.031972982929716</v>
      </c>
      <c r="E194">
        <f>F$5+(E$5-F$5)*EXP(-TableWmot21[[#This Row],[t]]/G$5)</f>
        <v>-68.050416337911386</v>
      </c>
      <c r="F194">
        <f>ABS(TableWmot21[[#This Row],[Wmot,sim]]-TableWmot21[[#This Row],[Wmot]])</f>
        <v>2.0184433549816703</v>
      </c>
      <c r="N194">
        <f>data_lastRecoveryFile!$A1110-data_lastRecoveryFile!$A$925</f>
        <v>1.8499999999999996</v>
      </c>
      <c r="O194">
        <f>$C$6*data_lastRecoveryFile!$D1110/$C$5</f>
        <v>-1.7917888563049853</v>
      </c>
      <c r="P194">
        <f>data_lastRecoveryFile!$G1110*2*PI()/($C$4*$C$3*$C$2)</f>
        <v>-2.8157397345682411</v>
      </c>
      <c r="Q194">
        <f t="shared" si="8"/>
        <v>-33.788876814818892</v>
      </c>
      <c r="R194">
        <f>S$5+(R$5-S$5)*EXP(-TableWmot22[[#This Row],[t]]/T$5)</f>
        <v>-34.496816080783809</v>
      </c>
      <c r="S194">
        <f>ABS(TableWmot22[[#This Row],[Wmot,sim]]-TableWmot22[[#This Row],[Wmot]])</f>
        <v>0.7079392659649173</v>
      </c>
      <c r="AA194">
        <f>data_lastRecoveryFile!$A1550-data_lastRecoveryFile!$A$1365</f>
        <v>1.8499999999999996</v>
      </c>
      <c r="AB194">
        <f>$C$6*data_lastRecoveryFile!$D1550/$C$5</f>
        <v>-2.7565982404692084</v>
      </c>
      <c r="AC194">
        <f>data_lastRecoveryFile!$G1550*2*PI()/($C$4*$C$3*$C$2)</f>
        <v>-5.7666861116903192</v>
      </c>
      <c r="AD194">
        <f t="shared" si="7"/>
        <v>-69.20023334028383</v>
      </c>
      <c r="AE194">
        <f>AF$5+(AE$5-AF$5)*EXP(-TableWmot23[[#This Row],[t]]/AG$5)</f>
        <v>-69.984985563773634</v>
      </c>
      <c r="AF194">
        <f>ABS(TableWmot23[[#This Row],[Wmot,sim]]-TableWmot23[[#This Row],[Wmot]])</f>
        <v>0.78475222348980367</v>
      </c>
    </row>
    <row r="195" spans="1:32" x14ac:dyDescent="0.3">
      <c r="A195">
        <f>data_lastRecoveryFile!$A533-data_lastRecoveryFile!$A$347</f>
        <v>1.8599999999999994</v>
      </c>
      <c r="B195">
        <f>$C$6*data_lastRecoveryFile!$D533/$C$5</f>
        <v>-2.7565982404692084</v>
      </c>
      <c r="C195">
        <f>data_lastRecoveryFile!$G533*2*PI()/($C$4*$C$3*$C$2)</f>
        <v>-5.4672648582073</v>
      </c>
      <c r="D195">
        <f t="shared" si="6"/>
        <v>-65.607178298487597</v>
      </c>
      <c r="E195">
        <f>F$5+(E$5-F$5)*EXP(-TableWmot21[[#This Row],[t]]/G$5)</f>
        <v>-68.050416344778441</v>
      </c>
      <c r="F195">
        <f>ABS(TableWmot21[[#This Row],[Wmot,sim]]-TableWmot21[[#This Row],[Wmot]])</f>
        <v>2.4432380462908441</v>
      </c>
      <c r="N195">
        <f>data_lastRecoveryFile!$A1111-data_lastRecoveryFile!$A$925</f>
        <v>1.8599999999999994</v>
      </c>
      <c r="O195">
        <f>$C$6*data_lastRecoveryFile!$D1111/$C$5</f>
        <v>-1.7917888563049853</v>
      </c>
      <c r="P195">
        <f>data_lastRecoveryFile!$G1111*2*PI()/($C$4*$C$3*$C$2)</f>
        <v>-2.8029565613358609</v>
      </c>
      <c r="Q195">
        <f t="shared" si="8"/>
        <v>-33.635478736030329</v>
      </c>
      <c r="R195">
        <f>S$5+(R$5-S$5)*EXP(-TableWmot22[[#This Row],[t]]/T$5)</f>
        <v>-34.496755044114032</v>
      </c>
      <c r="S195">
        <f>ABS(TableWmot22[[#This Row],[Wmot,sim]]-TableWmot22[[#This Row],[Wmot]])</f>
        <v>0.8612763080837027</v>
      </c>
      <c r="AA195">
        <f>data_lastRecoveryFile!$A1551-data_lastRecoveryFile!$A$1365</f>
        <v>1.8599999999999994</v>
      </c>
      <c r="AB195">
        <f>$C$6*data_lastRecoveryFile!$D1551/$C$5</f>
        <v>-2.7565982404692084</v>
      </c>
      <c r="AC195">
        <f>data_lastRecoveryFile!$G1551*2*PI()/($C$4*$C$3*$C$2)</f>
        <v>-5.6924453736607399</v>
      </c>
      <c r="AD195">
        <f t="shared" si="7"/>
        <v>-68.309344483928882</v>
      </c>
      <c r="AE195">
        <f>AF$5+(AE$5-AF$5)*EXP(-TableWmot23[[#This Row],[t]]/AG$5)</f>
        <v>-69.984985844485195</v>
      </c>
      <c r="AF195">
        <f>ABS(TableWmot23[[#This Row],[Wmot,sim]]-TableWmot23[[#This Row],[Wmot]])</f>
        <v>1.6756413605563125</v>
      </c>
    </row>
    <row r="196" spans="1:32" x14ac:dyDescent="0.3">
      <c r="A196">
        <f>data_lastRecoveryFile!$A534-data_lastRecoveryFile!$A$347</f>
        <v>1.87</v>
      </c>
      <c r="B196">
        <f>$C$6*data_lastRecoveryFile!$D534/$C$5</f>
        <v>-2.7565982404692084</v>
      </c>
      <c r="C196">
        <f>data_lastRecoveryFile!$G534*2*PI()/($C$4*$C$3*$C$2)</f>
        <v>-5.4564483301572979</v>
      </c>
      <c r="D196">
        <f t="shared" si="6"/>
        <v>-65.477379961887578</v>
      </c>
      <c r="E196">
        <f>F$5+(E$5-F$5)*EXP(-TableWmot21[[#This Row],[t]]/G$5)</f>
        <v>-68.050416350943649</v>
      </c>
      <c r="F196">
        <f>ABS(TableWmot21[[#This Row],[Wmot,sim]]-TableWmot21[[#This Row],[Wmot]])</f>
        <v>2.573036389056071</v>
      </c>
      <c r="N196">
        <f>data_lastRecoveryFile!$A1112-data_lastRecoveryFile!$A$925</f>
        <v>1.8699999999999992</v>
      </c>
      <c r="O196">
        <f>$C$6*data_lastRecoveryFile!$D1112/$C$5</f>
        <v>-1.7917888563049853</v>
      </c>
      <c r="P196">
        <f>data_lastRecoveryFile!$G1112*2*PI()/($C$4*$C$3*$C$2)</f>
        <v>-2.7911567091606884</v>
      </c>
      <c r="Q196">
        <f t="shared" si="8"/>
        <v>-33.49388050992826</v>
      </c>
      <c r="R196">
        <f>S$5+(R$5-S$5)*EXP(-TableWmot22[[#This Row],[t]]/T$5)</f>
        <v>-34.49669733770159</v>
      </c>
      <c r="S196">
        <f>ABS(TableWmot22[[#This Row],[Wmot,sim]]-TableWmot22[[#This Row],[Wmot]])</f>
        <v>1.00281682777333</v>
      </c>
      <c r="AA196">
        <f>data_lastRecoveryFile!$A1552-data_lastRecoveryFile!$A$1365</f>
        <v>1.8699999999999992</v>
      </c>
      <c r="AB196">
        <f>$C$6*data_lastRecoveryFile!$D1552/$C$5</f>
        <v>-2.7565982404692084</v>
      </c>
      <c r="AC196">
        <f>data_lastRecoveryFile!$G1552*2*PI()/($C$4*$C$3*$C$2)</f>
        <v>-5.5714968892487207</v>
      </c>
      <c r="AD196">
        <f t="shared" si="7"/>
        <v>-66.857962670984648</v>
      </c>
      <c r="AE196">
        <f>AF$5+(AE$5-AF$5)*EXP(-TableWmot23[[#This Row],[t]]/AG$5)</f>
        <v>-69.984986101751844</v>
      </c>
      <c r="AF196">
        <f>ABS(TableWmot23[[#This Row],[Wmot,sim]]-TableWmot23[[#This Row],[Wmot]])</f>
        <v>3.1270234307671956</v>
      </c>
    </row>
    <row r="197" spans="1:32" x14ac:dyDescent="0.3">
      <c r="A197">
        <f>data_lastRecoveryFile!$A535-data_lastRecoveryFile!$A$347</f>
        <v>1.88</v>
      </c>
      <c r="B197">
        <f>$C$6*data_lastRecoveryFile!$D535/$C$5</f>
        <v>-2.7565982404692084</v>
      </c>
      <c r="C197">
        <f>data_lastRecoveryFile!$G535*2*PI()/($C$4*$C$3*$C$2)</f>
        <v>-5.4539900236793253</v>
      </c>
      <c r="D197">
        <f t="shared" si="6"/>
        <v>-65.447880284151907</v>
      </c>
      <c r="E197">
        <f>F$5+(E$5-F$5)*EXP(-TableWmot21[[#This Row],[t]]/G$5)</f>
        <v>-68.050416356478721</v>
      </c>
      <c r="F197">
        <f>ABS(TableWmot21[[#This Row],[Wmot,sim]]-TableWmot21[[#This Row],[Wmot]])</f>
        <v>2.6025360723268136</v>
      </c>
      <c r="N197">
        <f>data_lastRecoveryFile!$A1113-data_lastRecoveryFile!$A$925</f>
        <v>1.879999999999999</v>
      </c>
      <c r="O197">
        <f>$C$6*data_lastRecoveryFile!$D1113/$C$5</f>
        <v>-1.7917888563049853</v>
      </c>
      <c r="P197">
        <f>data_lastRecoveryFile!$G1113*2*PI()/($C$4*$C$3*$C$2)</f>
        <v>-2.7837818014872902</v>
      </c>
      <c r="Q197">
        <f t="shared" si="8"/>
        <v>-33.405381617847482</v>
      </c>
      <c r="R197">
        <f>S$5+(R$5-S$5)*EXP(-TableWmot22[[#This Row],[t]]/T$5)</f>
        <v>-34.496642779842368</v>
      </c>
      <c r="S197">
        <f>ABS(TableWmot22[[#This Row],[Wmot,sim]]-TableWmot22[[#This Row],[Wmot]])</f>
        <v>1.0912611619948862</v>
      </c>
      <c r="AA197">
        <f>data_lastRecoveryFile!$A1553-data_lastRecoveryFile!$A$1365</f>
        <v>1.879999999999999</v>
      </c>
      <c r="AB197">
        <f>$C$6*data_lastRecoveryFile!$D1553/$C$5</f>
        <v>-2.7565982404692084</v>
      </c>
      <c r="AC197">
        <f>data_lastRecoveryFile!$G1553*2*PI()/($C$4*$C$3*$C$2)</f>
        <v>-5.4579233089308126</v>
      </c>
      <c r="AD197">
        <f t="shared" si="7"/>
        <v>-65.495079707169751</v>
      </c>
      <c r="AE197">
        <f>AF$5+(AE$5-AF$5)*EXP(-TableWmot23[[#This Row],[t]]/AG$5)</f>
        <v>-69.984986337531694</v>
      </c>
      <c r="AF197">
        <f>ABS(TableWmot23[[#This Row],[Wmot,sim]]-TableWmot23[[#This Row],[Wmot]])</f>
        <v>4.4899066303619435</v>
      </c>
    </row>
    <row r="198" spans="1:32" x14ac:dyDescent="0.3">
      <c r="A198">
        <f>data_lastRecoveryFile!$A536-data_lastRecoveryFile!$A$347</f>
        <v>1.8899999999999997</v>
      </c>
      <c r="B198">
        <f>$C$6*data_lastRecoveryFile!$D536/$C$5</f>
        <v>-2.7565982404692084</v>
      </c>
      <c r="C198">
        <f>data_lastRecoveryFile!$G536*2*PI()/($C$4*$C$3*$C$2)</f>
        <v>-5.4215404344160492</v>
      </c>
      <c r="D198">
        <f t="shared" si="6"/>
        <v>-65.058485212992593</v>
      </c>
      <c r="E198">
        <f>F$5+(E$5-F$5)*EXP(-TableWmot21[[#This Row],[t]]/G$5)</f>
        <v>-68.050416361448058</v>
      </c>
      <c r="F198">
        <f>ABS(TableWmot21[[#This Row],[Wmot,sim]]-TableWmot21[[#This Row],[Wmot]])</f>
        <v>2.991931148455464</v>
      </c>
      <c r="N198">
        <f>data_lastRecoveryFile!$A1114-data_lastRecoveryFile!$A$925</f>
        <v>1.8899999999999988</v>
      </c>
      <c r="O198">
        <f>$C$6*data_lastRecoveryFile!$D1114/$C$5</f>
        <v>-1.7917888563049853</v>
      </c>
      <c r="P198">
        <f>data_lastRecoveryFile!$G1114*2*PI()/($C$4*$C$3*$C$2)</f>
        <v>-2.7936150115480456</v>
      </c>
      <c r="Q198">
        <f t="shared" si="8"/>
        <v>-33.523380138576549</v>
      </c>
      <c r="R198">
        <f>S$5+(R$5-S$5)*EXP(-TableWmot22[[#This Row],[t]]/T$5)</f>
        <v>-34.496591198746323</v>
      </c>
      <c r="S198">
        <f>ABS(TableWmot22[[#This Row],[Wmot,sim]]-TableWmot22[[#This Row],[Wmot]])</f>
        <v>0.9732110601697741</v>
      </c>
      <c r="AA198">
        <f>data_lastRecoveryFile!$A1554-data_lastRecoveryFile!$A$1365</f>
        <v>1.8899999999999988</v>
      </c>
      <c r="AB198">
        <f>$C$6*data_lastRecoveryFile!$D1554/$C$5</f>
        <v>-2.7565982404692084</v>
      </c>
      <c r="AC198">
        <f>data_lastRecoveryFile!$G1554*2*PI()/($C$4*$C$3*$C$2)</f>
        <v>-5.4215404344160492</v>
      </c>
      <c r="AD198">
        <f t="shared" si="7"/>
        <v>-65.058485212992593</v>
      </c>
      <c r="AE198">
        <f>AF$5+(AE$5-AF$5)*EXP(-TableWmot23[[#This Row],[t]]/AG$5)</f>
        <v>-69.984986553619308</v>
      </c>
      <c r="AF198">
        <f>ABS(TableWmot23[[#This Row],[Wmot,sim]]-TableWmot23[[#This Row],[Wmot]])</f>
        <v>4.9265013406267144</v>
      </c>
    </row>
    <row r="199" spans="1:32" x14ac:dyDescent="0.3">
      <c r="A199">
        <f>data_lastRecoveryFile!$A537-data_lastRecoveryFile!$A$347</f>
        <v>1.8999999999999995</v>
      </c>
      <c r="B199">
        <f>$C$6*data_lastRecoveryFile!$D537/$C$5</f>
        <v>-2.7565982404692084</v>
      </c>
      <c r="C199">
        <f>data_lastRecoveryFile!$G537*2*PI()/($C$4*$C$3*$C$2)</f>
        <v>-5.3999073680895062</v>
      </c>
      <c r="D199">
        <f t="shared" si="6"/>
        <v>-64.798888417074068</v>
      </c>
      <c r="E199">
        <f>F$5+(E$5-F$5)*EXP(-TableWmot21[[#This Row],[t]]/G$5)</f>
        <v>-68.050416365909513</v>
      </c>
      <c r="F199">
        <f>ABS(TableWmot21[[#This Row],[Wmot,sim]]-TableWmot21[[#This Row],[Wmot]])</f>
        <v>3.2515279488354452</v>
      </c>
      <c r="N199">
        <f>data_lastRecoveryFile!$A1115-data_lastRecoveryFile!$A$925</f>
        <v>1.9000000000000004</v>
      </c>
      <c r="O199">
        <f>$C$6*data_lastRecoveryFile!$D1115/$C$5</f>
        <v>-1.7917888563049853</v>
      </c>
      <c r="P199">
        <f>data_lastRecoveryFile!$G1115*2*PI()/($C$4*$C$3*$C$2)</f>
        <v>-2.7852567833287663</v>
      </c>
      <c r="Q199">
        <f t="shared" si="8"/>
        <v>-33.423081399945197</v>
      </c>
      <c r="R199">
        <f>S$5+(R$5-S$5)*EXP(-TableWmot22[[#This Row],[t]]/T$5)</f>
        <v>-34.496542431996531</v>
      </c>
      <c r="S199">
        <f>ABS(TableWmot22[[#This Row],[Wmot,sim]]-TableWmot22[[#This Row],[Wmot]])</f>
        <v>1.073461032051334</v>
      </c>
      <c r="AA199">
        <f>data_lastRecoveryFile!$A1555-data_lastRecoveryFile!$A$1365</f>
        <v>1.8999999999999986</v>
      </c>
      <c r="AB199">
        <f>$C$6*data_lastRecoveryFile!$D1555/$C$5</f>
        <v>-2.7565982404692084</v>
      </c>
      <c r="AC199">
        <f>data_lastRecoveryFile!$G1555*2*PI()/($C$4*$C$3*$C$2)</f>
        <v>-5.4574316476352172</v>
      </c>
      <c r="AD199">
        <f t="shared" si="7"/>
        <v>-65.489179771622602</v>
      </c>
      <c r="AE199">
        <f>AF$5+(AE$5-AF$5)*EXP(-TableWmot23[[#This Row],[t]]/AG$5)</f>
        <v>-69.984986751659378</v>
      </c>
      <c r="AF199">
        <f>ABS(TableWmot23[[#This Row],[Wmot,sim]]-TableWmot23[[#This Row],[Wmot]])</f>
        <v>4.4958069800367753</v>
      </c>
    </row>
    <row r="200" spans="1:32" x14ac:dyDescent="0.3">
      <c r="A200">
        <f>data_lastRecoveryFile!$A538-data_lastRecoveryFile!$A$347</f>
        <v>1.9100000000000001</v>
      </c>
      <c r="B200">
        <f>$C$6*data_lastRecoveryFile!$D538/$C$5</f>
        <v>-2.7565982404692084</v>
      </c>
      <c r="C200">
        <f>data_lastRecoveryFile!$G538*2*PI()/($C$4*$C$3*$C$2)</f>
        <v>-5.3738493603291513</v>
      </c>
      <c r="D200">
        <f t="shared" si="6"/>
        <v>-64.486192323949808</v>
      </c>
      <c r="E200">
        <f>F$5+(E$5-F$5)*EXP(-TableWmot21[[#This Row],[t]]/G$5)</f>
        <v>-68.050416369914956</v>
      </c>
      <c r="F200">
        <f>ABS(TableWmot21[[#This Row],[Wmot,sim]]-TableWmot21[[#This Row],[Wmot]])</f>
        <v>3.5642240459651475</v>
      </c>
      <c r="N200">
        <f>data_lastRecoveryFile!$A1116-data_lastRecoveryFile!$A$925</f>
        <v>1.9100000000000001</v>
      </c>
      <c r="O200">
        <f>$C$6*data_lastRecoveryFile!$D1116/$C$5</f>
        <v>-1.7917888563049853</v>
      </c>
      <c r="P200">
        <f>data_lastRecoveryFile!$G1116*2*PI()/($C$4*$C$3*$C$2)</f>
        <v>-2.7532988502478153</v>
      </c>
      <c r="Q200">
        <f t="shared" si="8"/>
        <v>-33.03958620297378</v>
      </c>
      <c r="R200">
        <f>S$5+(R$5-S$5)*EXP(-TableWmot22[[#This Row],[t]]/T$5)</f>
        <v>-34.496496326037821</v>
      </c>
      <c r="S200">
        <f>ABS(TableWmot22[[#This Row],[Wmot,sim]]-TableWmot22[[#This Row],[Wmot]])</f>
        <v>1.4569101230640413</v>
      </c>
      <c r="AA200">
        <f>data_lastRecoveryFile!$A1556-data_lastRecoveryFile!$A$1365</f>
        <v>1.9099999999999984</v>
      </c>
      <c r="AB200">
        <f>$C$6*data_lastRecoveryFile!$D1556/$C$5</f>
        <v>-2.7565982404692084</v>
      </c>
      <c r="AC200">
        <f>data_lastRecoveryFile!$G1556*2*PI()/($C$4*$C$3*$C$2)</f>
        <v>-5.4677565195028954</v>
      </c>
      <c r="AD200">
        <f t="shared" si="7"/>
        <v>-65.613078234034745</v>
      </c>
      <c r="AE200">
        <f>AF$5+(AE$5-AF$5)*EXP(-TableWmot23[[#This Row],[t]]/AG$5)</f>
        <v>-69.98498693315922</v>
      </c>
      <c r="AF200">
        <f>ABS(TableWmot23[[#This Row],[Wmot,sim]]-TableWmot23[[#This Row],[Wmot]])</f>
        <v>4.3719086991244751</v>
      </c>
    </row>
    <row r="201" spans="1:32" x14ac:dyDescent="0.3">
      <c r="A201">
        <f>data_lastRecoveryFile!$A539-data_lastRecoveryFile!$A$347</f>
        <v>1.92</v>
      </c>
      <c r="B201">
        <f>$C$6*data_lastRecoveryFile!$D539/$C$5</f>
        <v>-2.7565982404692084</v>
      </c>
      <c r="C201">
        <f>data_lastRecoveryFile!$G539*2*PI()/($C$4*$C$3*$C$2)</f>
        <v>-5.3679494350085548</v>
      </c>
      <c r="D201">
        <f t="shared" ref="D201:D259" si="9">C201*$C$3</f>
        <v>-64.415393220102658</v>
      </c>
      <c r="E201">
        <f>F$5+(E$5-F$5)*EXP(-TableWmot21[[#This Row],[t]]/G$5)</f>
        <v>-68.050416373511027</v>
      </c>
      <c r="F201">
        <f>ABS(TableWmot21[[#This Row],[Wmot,sim]]-TableWmot21[[#This Row],[Wmot]])</f>
        <v>3.635023153408369</v>
      </c>
      <c r="N201">
        <f>data_lastRecoveryFile!$A1117-data_lastRecoveryFile!$A$925</f>
        <v>1.92</v>
      </c>
      <c r="O201">
        <f>$C$6*data_lastRecoveryFile!$D1117/$C$5</f>
        <v>-1.7917888563049853</v>
      </c>
      <c r="P201">
        <f>data_lastRecoveryFile!$G1117*2*PI()/($C$4*$C$3*$C$2)</f>
        <v>-2.728715824840263</v>
      </c>
      <c r="Q201">
        <f t="shared" si="8"/>
        <v>-32.744589898083156</v>
      </c>
      <c r="R201">
        <f>S$5+(R$5-S$5)*EXP(-TableWmot22[[#This Row],[t]]/T$5)</f>
        <v>-34.496452735693211</v>
      </c>
      <c r="S201">
        <f>ABS(TableWmot22[[#This Row],[Wmot,sim]]-TableWmot22[[#This Row],[Wmot]])</f>
        <v>1.7518628376100551</v>
      </c>
      <c r="AA201">
        <f>data_lastRecoveryFile!$A1557-data_lastRecoveryFile!$A$1365</f>
        <v>1.92</v>
      </c>
      <c r="AB201">
        <f>$C$6*data_lastRecoveryFile!$D1557/$C$5</f>
        <v>-2.7565982404692084</v>
      </c>
      <c r="AC201">
        <f>data_lastRecoveryFile!$G1557*2*PI()/($C$4*$C$3*$C$2)</f>
        <v>-5.4480900983587297</v>
      </c>
      <c r="AD201">
        <f t="shared" ref="AD201:AD259" si="10">AC201*$C$3</f>
        <v>-65.377081180304756</v>
      </c>
      <c r="AE201">
        <f>AF$5+(AE$5-AF$5)*EXP(-TableWmot23[[#This Row],[t]]/AG$5)</f>
        <v>-69.984987099500273</v>
      </c>
      <c r="AF201">
        <f>ABS(TableWmot23[[#This Row],[Wmot,sim]]-TableWmot23[[#This Row],[Wmot]])</f>
        <v>4.6079059191955167</v>
      </c>
    </row>
    <row r="202" spans="1:32" x14ac:dyDescent="0.3">
      <c r="A202">
        <f>data_lastRecoveryFile!$A540-data_lastRecoveryFile!$A$347</f>
        <v>1.9299999999999997</v>
      </c>
      <c r="B202">
        <f>$C$6*data_lastRecoveryFile!$D540/$C$5</f>
        <v>-2.7565982404692084</v>
      </c>
      <c r="C202">
        <f>data_lastRecoveryFile!$G540*2*PI()/($C$4*$C$3*$C$2)</f>
        <v>-5.435798586421944</v>
      </c>
      <c r="D202">
        <f t="shared" si="9"/>
        <v>-65.229583037063321</v>
      </c>
      <c r="E202">
        <f>F$5+(E$5-F$5)*EXP(-TableWmot21[[#This Row],[t]]/G$5)</f>
        <v>-68.050416376739548</v>
      </c>
      <c r="F202">
        <f>ABS(TableWmot21[[#This Row],[Wmot,sim]]-TableWmot21[[#This Row],[Wmot]])</f>
        <v>2.8208333396762271</v>
      </c>
      <c r="N202">
        <f>data_lastRecoveryFile!$A1118-data_lastRecoveryFile!$A$925</f>
        <v>1.9299999999999997</v>
      </c>
      <c r="O202">
        <f>$C$6*data_lastRecoveryFile!$D1118/$C$5</f>
        <v>-1.7917888563049853</v>
      </c>
      <c r="P202">
        <f>data_lastRecoveryFile!$G1118*2*PI()/($C$4*$C$3*$C$2)</f>
        <v>-2.7095410649916922</v>
      </c>
      <c r="Q202">
        <f t="shared" ref="Q202:Q259" si="11">P202*$C$3</f>
        <v>-32.514492779900309</v>
      </c>
      <c r="R202">
        <f>S$5+(R$5-S$5)*EXP(-TableWmot22[[#This Row],[t]]/T$5)</f>
        <v>-34.496411523706811</v>
      </c>
      <c r="S202">
        <f>ABS(TableWmot22[[#This Row],[Wmot,sim]]-TableWmot22[[#This Row],[Wmot]])</f>
        <v>1.9819187438065029</v>
      </c>
      <c r="AA202">
        <f>data_lastRecoveryFile!$A1558-data_lastRecoveryFile!$A$1365</f>
        <v>1.9299999999999997</v>
      </c>
      <c r="AB202">
        <f>$C$6*data_lastRecoveryFile!$D1558/$C$5</f>
        <v>-2.7565982404692084</v>
      </c>
      <c r="AC202">
        <f>data_lastRecoveryFile!$G1558*2*PI()/($C$4*$C$3*$C$2)</f>
        <v>-5.4933228659676558</v>
      </c>
      <c r="AD202">
        <f t="shared" si="10"/>
        <v>-65.91987439161187</v>
      </c>
      <c r="AE202">
        <f>AF$5+(AE$5-AF$5)*EXP(-TableWmot23[[#This Row],[t]]/AG$5)</f>
        <v>-69.984987251948581</v>
      </c>
      <c r="AF202">
        <f>ABS(TableWmot23[[#This Row],[Wmot,sim]]-TableWmot23[[#This Row],[Wmot]])</f>
        <v>4.0651128603367113</v>
      </c>
    </row>
    <row r="203" spans="1:32" x14ac:dyDescent="0.3">
      <c r="A203">
        <f>data_lastRecoveryFile!$A541-data_lastRecoveryFile!$A$347</f>
        <v>1.9399999999999995</v>
      </c>
      <c r="B203">
        <f>$C$6*data_lastRecoveryFile!$D541/$C$5</f>
        <v>-2.7565982404692084</v>
      </c>
      <c r="C203">
        <f>data_lastRecoveryFile!$G541*2*PI()/($C$4*$C$3*$C$2)</f>
        <v>-5.5749385132046134</v>
      </c>
      <c r="D203">
        <f t="shared" si="9"/>
        <v>-66.899262158455358</v>
      </c>
      <c r="E203">
        <f>F$5+(E$5-F$5)*EXP(-TableWmot21[[#This Row],[t]]/G$5)</f>
        <v>-68.050416379638094</v>
      </c>
      <c r="F203">
        <f>ABS(TableWmot21[[#This Row],[Wmot,sim]]-TableWmot21[[#This Row],[Wmot]])</f>
        <v>1.1511542211827361</v>
      </c>
      <c r="N203">
        <f>data_lastRecoveryFile!$A1119-data_lastRecoveryFile!$A$925</f>
        <v>1.9399999999999995</v>
      </c>
      <c r="O203">
        <f>$C$6*data_lastRecoveryFile!$D1119/$C$5</f>
        <v>-1.7917888563049853</v>
      </c>
      <c r="P203">
        <f>data_lastRecoveryFile!$G1119*2*PI()/($C$4*$C$3*$C$2)</f>
        <v>-2.7242908798271621</v>
      </c>
      <c r="Q203">
        <f t="shared" si="11"/>
        <v>-32.691490557925945</v>
      </c>
      <c r="R203">
        <f>S$5+(R$5-S$5)*EXP(-TableWmot22[[#This Row],[t]]/T$5)</f>
        <v>-34.496372560311634</v>
      </c>
      <c r="S203">
        <f>ABS(TableWmot22[[#This Row],[Wmot,sim]]-TableWmot22[[#This Row],[Wmot]])</f>
        <v>1.8048820023856891</v>
      </c>
      <c r="AA203">
        <f>data_lastRecoveryFile!$A1559-data_lastRecoveryFile!$A$1365</f>
        <v>1.9399999999999995</v>
      </c>
      <c r="AB203">
        <f>$C$6*data_lastRecoveryFile!$D1559/$C$5</f>
        <v>-2.7565982404692084</v>
      </c>
      <c r="AC203">
        <f>data_lastRecoveryFile!$G1559*2*PI()/($C$4*$C$3*$C$2)</f>
        <v>-5.613288032901754</v>
      </c>
      <c r="AD203">
        <f t="shared" si="10"/>
        <v>-67.359456394821052</v>
      </c>
      <c r="AE203">
        <f>AF$5+(AE$5-AF$5)*EXP(-TableWmot23[[#This Row],[t]]/AG$5)</f>
        <v>-69.98498739166449</v>
      </c>
      <c r="AF203">
        <f>ABS(TableWmot23[[#This Row],[Wmot,sim]]-TableWmot23[[#This Row],[Wmot]])</f>
        <v>2.6255309968434375</v>
      </c>
    </row>
    <row r="204" spans="1:32" x14ac:dyDescent="0.3">
      <c r="A204">
        <f>data_lastRecoveryFile!$A542-data_lastRecoveryFile!$A$347</f>
        <v>1.9500000000000002</v>
      </c>
      <c r="B204">
        <f>$C$6*data_lastRecoveryFile!$D542/$C$5</f>
        <v>-2.7565982404692084</v>
      </c>
      <c r="C204">
        <f>data_lastRecoveryFile!$G542*2*PI()/($C$4*$C$3*$C$2)</f>
        <v>-5.7076868482578229</v>
      </c>
      <c r="D204">
        <f t="shared" si="9"/>
        <v>-68.492242179093878</v>
      </c>
      <c r="E204">
        <f>F$5+(E$5-F$5)*EXP(-TableWmot21[[#This Row],[t]]/G$5)</f>
        <v>-68.050416382240385</v>
      </c>
      <c r="F204">
        <f>ABS(TableWmot21[[#This Row],[Wmot,sim]]-TableWmot21[[#This Row],[Wmot]])</f>
        <v>0.4418257968534931</v>
      </c>
      <c r="N204">
        <f>data_lastRecoveryFile!$A1120-data_lastRecoveryFile!$A$925</f>
        <v>1.9499999999999993</v>
      </c>
      <c r="O204">
        <f>$C$6*data_lastRecoveryFile!$D1120/$C$5</f>
        <v>-1.7917888563049853</v>
      </c>
      <c r="P204">
        <f>data_lastRecoveryFile!$G1120*2*PI()/($C$4*$C$3*$C$2)</f>
        <v>-2.7695236469247608</v>
      </c>
      <c r="Q204">
        <f t="shared" si="11"/>
        <v>-33.234283763097132</v>
      </c>
      <c r="R204">
        <f>S$5+(R$5-S$5)*EXP(-TableWmot22[[#This Row],[t]]/T$5)</f>
        <v>-34.49633572282098</v>
      </c>
      <c r="S204">
        <f>ABS(TableWmot22[[#This Row],[Wmot,sim]]-TableWmot22[[#This Row],[Wmot]])</f>
        <v>1.2620519597238484</v>
      </c>
      <c r="AA204">
        <f>data_lastRecoveryFile!$A1560-data_lastRecoveryFile!$A$1365</f>
        <v>1.9499999999999993</v>
      </c>
      <c r="AB204">
        <f>$C$6*data_lastRecoveryFile!$D1560/$C$5</f>
        <v>-2.7565982404692084</v>
      </c>
      <c r="AC204">
        <f>data_lastRecoveryFile!$G1560*2*PI()/($C$4*$C$3*$C$2)</f>
        <v>-5.7440697278858561</v>
      </c>
      <c r="AD204">
        <f t="shared" si="10"/>
        <v>-68.928836734630266</v>
      </c>
      <c r="AE204">
        <f>AF$5+(AE$5-AF$5)*EXP(-TableWmot23[[#This Row],[t]]/AG$5)</f>
        <v>-69.984987519711368</v>
      </c>
      <c r="AF204">
        <f>ABS(TableWmot23[[#This Row],[Wmot,sim]]-TableWmot23[[#This Row],[Wmot]])</f>
        <v>1.0561507850811012</v>
      </c>
    </row>
    <row r="205" spans="1:32" x14ac:dyDescent="0.3">
      <c r="A205">
        <f>data_lastRecoveryFile!$A543-data_lastRecoveryFile!$A$347</f>
        <v>1.96</v>
      </c>
      <c r="B205">
        <f>$C$6*data_lastRecoveryFile!$D543/$C$5</f>
        <v>-2.7565982404692084</v>
      </c>
      <c r="C205">
        <f>data_lastRecoveryFile!$G543*2*PI()/($C$4*$C$3*$C$2)</f>
        <v>-5.8330602792169239</v>
      </c>
      <c r="D205">
        <f t="shared" si="9"/>
        <v>-69.996723350603091</v>
      </c>
      <c r="E205">
        <f>F$5+(E$5-F$5)*EXP(-TableWmot21[[#This Row],[t]]/G$5)</f>
        <v>-68.050416384576707</v>
      </c>
      <c r="F205">
        <f>ABS(TableWmot21[[#This Row],[Wmot,sim]]-TableWmot21[[#This Row],[Wmot]])</f>
        <v>1.9463069660263841</v>
      </c>
      <c r="N205">
        <f>data_lastRecoveryFile!$A1121-data_lastRecoveryFile!$A$925</f>
        <v>1.9599999999999991</v>
      </c>
      <c r="O205">
        <f>$C$6*data_lastRecoveryFile!$D1121/$C$5</f>
        <v>-1.7917888563049853</v>
      </c>
      <c r="P205">
        <f>data_lastRecoveryFile!$G1121*2*PI()/($C$4*$C$3*$C$2)</f>
        <v>-2.8009899192214438</v>
      </c>
      <c r="Q205">
        <f t="shared" si="11"/>
        <v>-33.611879030657327</v>
      </c>
      <c r="R205">
        <f>S$5+(R$5-S$5)*EXP(-TableWmot22[[#This Row],[t]]/T$5)</f>
        <v>-34.496300895242136</v>
      </c>
      <c r="S205">
        <f>ABS(TableWmot22[[#This Row],[Wmot,sim]]-TableWmot22[[#This Row],[Wmot]])</f>
        <v>0.88442186458480876</v>
      </c>
      <c r="AA205">
        <f>data_lastRecoveryFile!$A1561-data_lastRecoveryFile!$A$1365</f>
        <v>1.9599999999999991</v>
      </c>
      <c r="AB205">
        <f>$C$6*data_lastRecoveryFile!$D1561/$C$5</f>
        <v>-2.7565982404692084</v>
      </c>
      <c r="AC205">
        <f>data_lastRecoveryFile!$G1561*2*PI()/($C$4*$C$3*$C$2)</f>
        <v>-5.8846846334420402</v>
      </c>
      <c r="AD205">
        <f t="shared" si="10"/>
        <v>-70.616215601304475</v>
      </c>
      <c r="AE205">
        <f>AF$5+(AE$5-AF$5)*EXP(-TableWmot23[[#This Row],[t]]/AG$5)</f>
        <v>-69.984987637063824</v>
      </c>
      <c r="AF205">
        <f>ABS(TableWmot23[[#This Row],[Wmot,sim]]-TableWmot23[[#This Row],[Wmot]])</f>
        <v>0.63122796424065086</v>
      </c>
    </row>
    <row r="206" spans="1:32" x14ac:dyDescent="0.3">
      <c r="A206">
        <f>data_lastRecoveryFile!$A544-data_lastRecoveryFile!$A$347</f>
        <v>1.9699999999999998</v>
      </c>
      <c r="B206">
        <f>$C$6*data_lastRecoveryFile!$D544/$C$5</f>
        <v>-2.7565982404692084</v>
      </c>
      <c r="C206">
        <f>data_lastRecoveryFile!$G544*2*PI()/($C$4*$C$3*$C$2)</f>
        <v>-5.9102509799068006</v>
      </c>
      <c r="D206">
        <f t="shared" si="9"/>
        <v>-70.923011758881614</v>
      </c>
      <c r="E206">
        <f>F$5+(E$5-F$5)*EXP(-TableWmot21[[#This Row],[t]]/G$5)</f>
        <v>-68.050416386674243</v>
      </c>
      <c r="F206">
        <f>ABS(TableWmot21[[#This Row],[Wmot,sim]]-TableWmot21[[#This Row],[Wmot]])</f>
        <v>2.8725953722073712</v>
      </c>
      <c r="N206">
        <f>data_lastRecoveryFile!$A1122-data_lastRecoveryFile!$A$925</f>
        <v>1.9699999999999989</v>
      </c>
      <c r="O206">
        <f>$C$6*data_lastRecoveryFile!$D1122/$C$5</f>
        <v>-1.7917888563049853</v>
      </c>
      <c r="P206">
        <f>data_lastRecoveryFile!$G1122*2*PI()/($C$4*$C$3*$C$2)</f>
        <v>-2.8167230556254492</v>
      </c>
      <c r="Q206">
        <f t="shared" si="11"/>
        <v>-33.800676667505392</v>
      </c>
      <c r="R206">
        <f>S$5+(R$5-S$5)*EXP(-TableWmot22[[#This Row],[t]]/T$5)</f>
        <v>-34.496267967911137</v>
      </c>
      <c r="S206">
        <f>ABS(TableWmot22[[#This Row],[Wmot,sim]]-TableWmot22[[#This Row],[Wmot]])</f>
        <v>0.69559130040574502</v>
      </c>
      <c r="AA206">
        <f>data_lastRecoveryFile!$A1562-data_lastRecoveryFile!$A$1365</f>
        <v>1.9699999999999989</v>
      </c>
      <c r="AB206">
        <f>$C$6*data_lastRecoveryFile!$D1562/$C$5</f>
        <v>-2.7565982404692084</v>
      </c>
      <c r="AC206">
        <f>data_lastRecoveryFile!$G1562*2*PI()/($C$4*$C$3*$C$2)</f>
        <v>-5.9535171023333477</v>
      </c>
      <c r="AD206">
        <f t="shared" si="10"/>
        <v>-71.442205228000176</v>
      </c>
      <c r="AE206">
        <f>AF$5+(AE$5-AF$5)*EXP(-TableWmot23[[#This Row],[t]]/AG$5)</f>
        <v>-69.984987744615069</v>
      </c>
      <c r="AF206">
        <f>ABS(TableWmot23[[#This Row],[Wmot,sim]]-TableWmot23[[#This Row],[Wmot]])</f>
        <v>1.4572174833851079</v>
      </c>
    </row>
    <row r="207" spans="1:32" x14ac:dyDescent="0.3">
      <c r="A207">
        <f>data_lastRecoveryFile!$A545-data_lastRecoveryFile!$A$347</f>
        <v>1.9799999999999995</v>
      </c>
      <c r="B207">
        <f>$C$6*data_lastRecoveryFile!$D545/$C$5</f>
        <v>-2.7565982404692084</v>
      </c>
      <c r="C207">
        <f>data_lastRecoveryFile!$G545*2*PI()/($C$4*$C$3*$C$2)</f>
        <v>-5.9220508305479918</v>
      </c>
      <c r="D207">
        <f t="shared" si="9"/>
        <v>-71.064609966575901</v>
      </c>
      <c r="E207">
        <f>F$5+(E$5-F$5)*EXP(-TableWmot21[[#This Row],[t]]/G$5)</f>
        <v>-68.050416388557394</v>
      </c>
      <c r="F207">
        <f>ABS(TableWmot21[[#This Row],[Wmot,sim]]-TableWmot21[[#This Row],[Wmot]])</f>
        <v>3.0141935780185065</v>
      </c>
      <c r="N207">
        <f>data_lastRecoveryFile!$A1123-data_lastRecoveryFile!$A$925</f>
        <v>1.9800000000000004</v>
      </c>
      <c r="O207">
        <f>$C$6*data_lastRecoveryFile!$D1123/$C$5</f>
        <v>-1.7917888563049853</v>
      </c>
      <c r="P207">
        <f>data_lastRecoveryFile!$G1123*2*PI()/($C$4*$C$3*$C$2)</f>
        <v>-2.8349144944168119</v>
      </c>
      <c r="Q207">
        <f t="shared" si="11"/>
        <v>-34.018973933001746</v>
      </c>
      <c r="R207">
        <f>S$5+(R$5-S$5)*EXP(-TableWmot22[[#This Row],[t]]/T$5)</f>
        <v>-34.496236837147443</v>
      </c>
      <c r="S207">
        <f>ABS(TableWmot22[[#This Row],[Wmot,sim]]-TableWmot22[[#This Row],[Wmot]])</f>
        <v>0.47726290414569661</v>
      </c>
      <c r="AA207">
        <f>data_lastRecoveryFile!$A1563-data_lastRecoveryFile!$A$1365</f>
        <v>1.9799999999999986</v>
      </c>
      <c r="AB207">
        <f>$C$6*data_lastRecoveryFile!$D1563/$C$5</f>
        <v>-2.7565982404692084</v>
      </c>
      <c r="AC207">
        <f>data_lastRecoveryFile!$G1563*2*PI()/($C$4*$C$3*$C$2)</f>
        <v>-5.9535171023333477</v>
      </c>
      <c r="AD207">
        <f t="shared" si="10"/>
        <v>-71.442205228000176</v>
      </c>
      <c r="AE207">
        <f>AF$5+(AE$5-AF$5)*EXP(-TableWmot23[[#This Row],[t]]/AG$5)</f>
        <v>-69.98498784318366</v>
      </c>
      <c r="AF207">
        <f>ABS(TableWmot23[[#This Row],[Wmot,sim]]-TableWmot23[[#This Row],[Wmot]])</f>
        <v>1.4572173848165164</v>
      </c>
    </row>
    <row r="208" spans="1:32" x14ac:dyDescent="0.3">
      <c r="A208">
        <f>data_lastRecoveryFile!$A546-data_lastRecoveryFile!$A$347</f>
        <v>1.9900000000000002</v>
      </c>
      <c r="B208">
        <f>$C$6*data_lastRecoveryFile!$D546/$C$5</f>
        <v>-2.7565982404692084</v>
      </c>
      <c r="C208">
        <f>data_lastRecoveryFile!$G546*2*PI()/($C$4*$C$3*$C$2)</f>
        <v>-5.9200841904788826</v>
      </c>
      <c r="D208">
        <f t="shared" si="9"/>
        <v>-71.041010285746594</v>
      </c>
      <c r="E208">
        <f>F$5+(E$5-F$5)*EXP(-TableWmot21[[#This Row],[t]]/G$5)</f>
        <v>-68.050416390248074</v>
      </c>
      <c r="F208">
        <f>ABS(TableWmot21[[#This Row],[Wmot,sim]]-TableWmot21[[#This Row],[Wmot]])</f>
        <v>2.9905938954985203</v>
      </c>
      <c r="N208">
        <f>data_lastRecoveryFile!$A1124-data_lastRecoveryFile!$A$925</f>
        <v>1.9900000000000002</v>
      </c>
      <c r="O208">
        <f>$C$6*data_lastRecoveryFile!$D1124/$C$5</f>
        <v>-1.7917888563049853</v>
      </c>
      <c r="P208">
        <f>data_lastRecoveryFile!$G1124*2*PI()/($C$4*$C$3*$C$2)</f>
        <v>-2.8580225384942151</v>
      </c>
      <c r="Q208">
        <f t="shared" si="11"/>
        <v>-34.296270461930582</v>
      </c>
      <c r="R208">
        <f>S$5+(R$5-S$5)*EXP(-TableWmot22[[#This Row],[t]]/T$5)</f>
        <v>-34.496207404927503</v>
      </c>
      <c r="S208">
        <f>ABS(TableWmot22[[#This Row],[Wmot,sim]]-TableWmot22[[#This Row],[Wmot]])</f>
        <v>0.19993694299692066</v>
      </c>
      <c r="AA208">
        <f>data_lastRecoveryFile!$A1564-data_lastRecoveryFile!$A$1365</f>
        <v>1.9899999999999984</v>
      </c>
      <c r="AB208">
        <f>$C$6*data_lastRecoveryFile!$D1564/$C$5</f>
        <v>-2.7565982404692084</v>
      </c>
      <c r="AC208">
        <f>data_lastRecoveryFile!$G1564*2*PI()/($C$4*$C$3*$C$2)</f>
        <v>-5.9658086142701334</v>
      </c>
      <c r="AD208">
        <f t="shared" si="10"/>
        <v>-71.589703371241598</v>
      </c>
      <c r="AE208">
        <f>AF$5+(AE$5-AF$5)*EXP(-TableWmot23[[#This Row],[t]]/AG$5)</f>
        <v>-69.984987933519847</v>
      </c>
      <c r="AF208">
        <f>ABS(TableWmot23[[#This Row],[Wmot,sim]]-TableWmot23[[#This Row],[Wmot]])</f>
        <v>1.604715437721751</v>
      </c>
    </row>
    <row r="209" spans="1:32" x14ac:dyDescent="0.3">
      <c r="A209">
        <f>data_lastRecoveryFile!$A547-data_lastRecoveryFile!$A$347</f>
        <v>2</v>
      </c>
      <c r="B209">
        <f>$C$6*data_lastRecoveryFile!$D547/$C$5</f>
        <v>-2.7565982404692084</v>
      </c>
      <c r="C209">
        <f>data_lastRecoveryFile!$G547*2*PI()/($C$4*$C$3*$C$2)</f>
        <v>-5.9053343720641243</v>
      </c>
      <c r="D209">
        <f t="shared" si="9"/>
        <v>-70.864012464769488</v>
      </c>
      <c r="E209">
        <f>F$5+(E$5-F$5)*EXP(-TableWmot21[[#This Row],[t]]/G$5)</f>
        <v>-68.05041639176595</v>
      </c>
      <c r="F209">
        <f>ABS(TableWmot21[[#This Row],[Wmot,sim]]-TableWmot21[[#This Row],[Wmot]])</f>
        <v>2.8135960730035379</v>
      </c>
      <c r="N209">
        <f>data_lastRecoveryFile!$A1125-data_lastRecoveryFile!$A$925</f>
        <v>2</v>
      </c>
      <c r="O209">
        <f>$C$6*data_lastRecoveryFile!$D1125/$C$5</f>
        <v>-1.7917888563049853</v>
      </c>
      <c r="P209">
        <f>data_lastRecoveryFile!$G1125*2*PI()/($C$4*$C$3*$C$2)</f>
        <v>-2.8865388481306007</v>
      </c>
      <c r="Q209">
        <f t="shared" si="11"/>
        <v>-34.63846617756721</v>
      </c>
      <c r="R209">
        <f>S$5+(R$5-S$5)*EXP(-TableWmot22[[#This Row],[t]]/T$5)</f>
        <v>-34.496179578576076</v>
      </c>
      <c r="S209">
        <f>ABS(TableWmot22[[#This Row],[Wmot,sim]]-TableWmot22[[#This Row],[Wmot]])</f>
        <v>0.14228659899113438</v>
      </c>
      <c r="AA209">
        <f>data_lastRecoveryFile!$A1565-data_lastRecoveryFile!$A$1365</f>
        <v>2</v>
      </c>
      <c r="AB209">
        <f>$C$6*data_lastRecoveryFile!$D1565/$C$5</f>
        <v>-2.7565982404692084</v>
      </c>
      <c r="AC209">
        <f>data_lastRecoveryFile!$G1565*2*PI()/($C$4*$C$3*$C$2)</f>
        <v>-5.9687585769304317</v>
      </c>
      <c r="AD209">
        <f t="shared" si="10"/>
        <v>-71.625102923165173</v>
      </c>
      <c r="AE209">
        <f>AF$5+(AE$5-AF$5)*EXP(-TableWmot23[[#This Row],[t]]/AG$5)</f>
        <v>-69.984988016311206</v>
      </c>
      <c r="AF209">
        <f>ABS(TableWmot23[[#This Row],[Wmot,sim]]-TableWmot23[[#This Row],[Wmot]])</f>
        <v>1.6401149068539667</v>
      </c>
    </row>
    <row r="210" spans="1:32" x14ac:dyDescent="0.3">
      <c r="A210">
        <f>data_lastRecoveryFile!$A548-data_lastRecoveryFile!$A$347</f>
        <v>2.0099999999999998</v>
      </c>
      <c r="B210">
        <f>$C$6*data_lastRecoveryFile!$D548/$C$5</f>
        <v>-2.7565982404692084</v>
      </c>
      <c r="C210">
        <f>data_lastRecoveryFile!$G548*2*PI()/($C$4*$C$3*$C$2)</f>
        <v>-5.8802596868949584</v>
      </c>
      <c r="D210">
        <f t="shared" si="9"/>
        <v>-70.563116242739497</v>
      </c>
      <c r="E210">
        <f>F$5+(E$5-F$5)*EXP(-TableWmot21[[#This Row],[t]]/G$5)</f>
        <v>-68.050416393128685</v>
      </c>
      <c r="F210">
        <f>ABS(TableWmot21[[#This Row],[Wmot,sim]]-TableWmot21[[#This Row],[Wmot]])</f>
        <v>2.5126998496108115</v>
      </c>
      <c r="N210">
        <f>data_lastRecoveryFile!$A1126-data_lastRecoveryFile!$A$925</f>
        <v>2.0099999999999998</v>
      </c>
      <c r="O210">
        <f>$C$6*data_lastRecoveryFile!$D1126/$C$5</f>
        <v>-1.7917888563049853</v>
      </c>
      <c r="P210">
        <f>data_lastRecoveryFile!$G1126*2*PI()/($C$4*$C$3*$C$2)</f>
        <v>-2.9411131645046873</v>
      </c>
      <c r="Q210">
        <f t="shared" si="11"/>
        <v>-35.293357974056249</v>
      </c>
      <c r="R210">
        <f>S$5+(R$5-S$5)*EXP(-TableWmot22[[#This Row],[t]]/T$5)</f>
        <v>-34.496153270474437</v>
      </c>
      <c r="S210">
        <f>ABS(TableWmot22[[#This Row],[Wmot,sim]]-TableWmot22[[#This Row],[Wmot]])</f>
        <v>0.79720470358181217</v>
      </c>
      <c r="AA210">
        <f>data_lastRecoveryFile!$A1566-data_lastRecoveryFile!$A$1365</f>
        <v>2.0099999999999998</v>
      </c>
      <c r="AB210">
        <f>$C$6*data_lastRecoveryFile!$D1566/$C$5</f>
        <v>-2.7565982404692084</v>
      </c>
      <c r="AC210">
        <f>data_lastRecoveryFile!$G1566*2*PI()/($C$4*$C$3*$C$2)</f>
        <v>-5.9589253663583488</v>
      </c>
      <c r="AD210">
        <f t="shared" si="10"/>
        <v>-71.507104396300178</v>
      </c>
      <c r="AE210">
        <f>AF$5+(AE$5-AF$5)*EXP(-TableWmot23[[#This Row],[t]]/AG$5)</f>
        <v>-69.984988092187862</v>
      </c>
      <c r="AF210">
        <f>ABS(TableWmot23[[#This Row],[Wmot,sim]]-TableWmot23[[#This Row],[Wmot]])</f>
        <v>1.5221163041123162</v>
      </c>
    </row>
    <row r="211" spans="1:32" x14ac:dyDescent="0.3">
      <c r="A211">
        <f>data_lastRecoveryFile!$A549-data_lastRecoveryFile!$A$347</f>
        <v>2.0199999999999996</v>
      </c>
      <c r="B211">
        <f>$C$6*data_lastRecoveryFile!$D549/$C$5</f>
        <v>-2.7565982404692084</v>
      </c>
      <c r="C211">
        <f>data_lastRecoveryFile!$G549*2*PI()/($C$4*$C$3*$C$2)</f>
        <v>-5.8773097242346601</v>
      </c>
      <c r="D211">
        <f t="shared" si="9"/>
        <v>-70.527716690815922</v>
      </c>
      <c r="E211">
        <f>F$5+(E$5-F$5)*EXP(-TableWmot21[[#This Row],[t]]/G$5)</f>
        <v>-68.050416394352141</v>
      </c>
      <c r="F211">
        <f>ABS(TableWmot21[[#This Row],[Wmot,sim]]-TableWmot21[[#This Row],[Wmot]])</f>
        <v>2.4773002964637811</v>
      </c>
      <c r="N211">
        <f>data_lastRecoveryFile!$A1127-data_lastRecoveryFile!$A$925</f>
        <v>2.0199999999999996</v>
      </c>
      <c r="O211">
        <f>$C$6*data_lastRecoveryFile!$D1127/$C$5</f>
        <v>-1.7917888563049853</v>
      </c>
      <c r="P211">
        <f>data_lastRecoveryFile!$G1127*2*PI()/($C$4*$C$3*$C$2)</f>
        <v>-3.0065040119967379</v>
      </c>
      <c r="Q211">
        <f t="shared" si="11"/>
        <v>-36.078048143960856</v>
      </c>
      <c r="R211">
        <f>S$5+(R$5-S$5)*EXP(-TableWmot22[[#This Row],[t]]/T$5)</f>
        <v>-34.496128397784474</v>
      </c>
      <c r="S211">
        <f>ABS(TableWmot22[[#This Row],[Wmot,sim]]-TableWmot22[[#This Row],[Wmot]])</f>
        <v>1.5819197461763821</v>
      </c>
      <c r="AA211">
        <f>data_lastRecoveryFile!$A1567-data_lastRecoveryFile!$A$1365</f>
        <v>2.0199999999999996</v>
      </c>
      <c r="AB211">
        <f>$C$6*data_lastRecoveryFile!$D1567/$C$5</f>
        <v>-2.7565982404692084</v>
      </c>
      <c r="AC211">
        <f>data_lastRecoveryFile!$G1567*2*PI()/($C$4*$C$3*$C$2)</f>
        <v>-5.9417172516921566</v>
      </c>
      <c r="AD211">
        <f t="shared" si="10"/>
        <v>-71.300607020305875</v>
      </c>
      <c r="AE211">
        <f>AF$5+(AE$5-AF$5)*EXP(-TableWmot23[[#This Row],[t]]/AG$5)</f>
        <v>-69.984988161727316</v>
      </c>
      <c r="AF211">
        <f>ABS(TableWmot23[[#This Row],[Wmot,sim]]-TableWmot23[[#This Row],[Wmot]])</f>
        <v>1.31561885857856</v>
      </c>
    </row>
    <row r="212" spans="1:32" x14ac:dyDescent="0.3">
      <c r="A212">
        <f>data_lastRecoveryFile!$A550-data_lastRecoveryFile!$A$347</f>
        <v>2.0300000000000002</v>
      </c>
      <c r="B212">
        <f>$C$6*data_lastRecoveryFile!$D550/$C$5</f>
        <v>-2.7565982404692084</v>
      </c>
      <c r="C212">
        <f>data_lastRecoveryFile!$G550*2*PI()/($C$4*$C$3*$C$2)</f>
        <v>-5.8910762200582303</v>
      </c>
      <c r="D212">
        <f t="shared" si="9"/>
        <v>-70.69291464069876</v>
      </c>
      <c r="E212">
        <f>F$5+(E$5-F$5)*EXP(-TableWmot21[[#This Row],[t]]/G$5)</f>
        <v>-68.050416395450554</v>
      </c>
      <c r="F212">
        <f>ABS(TableWmot21[[#This Row],[Wmot,sim]]-TableWmot21[[#This Row],[Wmot]])</f>
        <v>2.6424982452482055</v>
      </c>
      <c r="N212">
        <f>data_lastRecoveryFile!$A1128-data_lastRecoveryFile!$A$925</f>
        <v>2.0299999999999994</v>
      </c>
      <c r="O212">
        <f>$C$6*data_lastRecoveryFile!$D1128/$C$5</f>
        <v>-1.7917888563049853</v>
      </c>
      <c r="P212">
        <f>data_lastRecoveryFile!$G1128*2*PI()/($C$4*$C$3*$C$2)</f>
        <v>-3.0635366312695087</v>
      </c>
      <c r="Q212">
        <f t="shared" si="11"/>
        <v>-36.762439575234104</v>
      </c>
      <c r="R212">
        <f>S$5+(R$5-S$5)*EXP(-TableWmot22[[#This Row],[t]]/T$5)</f>
        <v>-34.496104882187851</v>
      </c>
      <c r="S212">
        <f>ABS(TableWmot22[[#This Row],[Wmot,sim]]-TableWmot22[[#This Row],[Wmot]])</f>
        <v>2.2663346930462538</v>
      </c>
      <c r="AA212">
        <f>data_lastRecoveryFile!$A1568-data_lastRecoveryFile!$A$1365</f>
        <v>2.0299999999999994</v>
      </c>
      <c r="AB212">
        <f>$C$6*data_lastRecoveryFile!$D1568/$C$5</f>
        <v>-2.7565982404692084</v>
      </c>
      <c r="AC212">
        <f>data_lastRecoveryFile!$G1568*2*PI()/($C$4*$C$3*$C$2)</f>
        <v>-5.9181175452965045</v>
      </c>
      <c r="AD212">
        <f t="shared" si="10"/>
        <v>-71.017410543558057</v>
      </c>
      <c r="AE212">
        <f>AF$5+(AE$5-AF$5)*EXP(-TableWmot23[[#This Row],[t]]/AG$5)</f>
        <v>-69.984988225458878</v>
      </c>
      <c r="AF212">
        <f>ABS(TableWmot23[[#This Row],[Wmot,sim]]-TableWmot23[[#This Row],[Wmot]])</f>
        <v>1.0324223180991794</v>
      </c>
    </row>
    <row r="213" spans="1:32" x14ac:dyDescent="0.3">
      <c r="A213">
        <f>data_lastRecoveryFile!$A551-data_lastRecoveryFile!$A$347</f>
        <v>2.04</v>
      </c>
      <c r="B213">
        <f>$C$6*data_lastRecoveryFile!$D551/$C$5</f>
        <v>-2.7565982404692084</v>
      </c>
      <c r="C213">
        <f>data_lastRecoveryFile!$G551*2*PI()/($C$4*$C$3*$C$2)</f>
        <v>-5.8891095748758513</v>
      </c>
      <c r="D213">
        <f t="shared" si="9"/>
        <v>-70.669314898510208</v>
      </c>
      <c r="E213">
        <f>F$5+(E$5-F$5)*EXP(-TableWmot21[[#This Row],[t]]/G$5)</f>
        <v>-68.050416396436702</v>
      </c>
      <c r="F213">
        <f>ABS(TableWmot21[[#This Row],[Wmot,sim]]-TableWmot21[[#This Row],[Wmot]])</f>
        <v>2.6188985020735061</v>
      </c>
      <c r="N213">
        <f>data_lastRecoveryFile!$A1129-data_lastRecoveryFile!$A$925</f>
        <v>2.0399999999999991</v>
      </c>
      <c r="O213">
        <f>$C$6*data_lastRecoveryFile!$D1129/$C$5</f>
        <v>-1.7917888563049853</v>
      </c>
      <c r="P213">
        <f>data_lastRecoveryFile!$G1129*2*PI()/($C$4*$C$3*$C$2)</f>
        <v>-3.1156526452562385</v>
      </c>
      <c r="Q213">
        <f t="shared" si="11"/>
        <v>-37.387831743074862</v>
      </c>
      <c r="R213">
        <f>S$5+(R$5-S$5)*EXP(-TableWmot22[[#This Row],[t]]/T$5)</f>
        <v>-34.496082649639412</v>
      </c>
      <c r="S213">
        <f>ABS(TableWmot22[[#This Row],[Wmot,sim]]-TableWmot22[[#This Row],[Wmot]])</f>
        <v>2.8917490934354504</v>
      </c>
      <c r="AA213">
        <f>data_lastRecoveryFile!$A1569-data_lastRecoveryFile!$A$1365</f>
        <v>2.0399999999999991</v>
      </c>
      <c r="AB213">
        <f>$C$6*data_lastRecoveryFile!$D1569/$C$5</f>
        <v>-2.7565982404692084</v>
      </c>
      <c r="AC213">
        <f>data_lastRecoveryFile!$G1569*2*PI()/($C$4*$C$3*$C$2)</f>
        <v>-5.9200841904788826</v>
      </c>
      <c r="AD213">
        <f t="shared" si="10"/>
        <v>-71.041010285746594</v>
      </c>
      <c r="AE213">
        <f>AF$5+(AE$5-AF$5)*EXP(-TableWmot23[[#This Row],[t]]/AG$5)</f>
        <v>-69.984988283867608</v>
      </c>
      <c r="AF213">
        <f>ABS(TableWmot23[[#This Row],[Wmot,sim]]-TableWmot23[[#This Row],[Wmot]])</f>
        <v>1.0560220018789863</v>
      </c>
    </row>
    <row r="214" spans="1:32" x14ac:dyDescent="0.3">
      <c r="A214">
        <f>data_lastRecoveryFile!$A552-data_lastRecoveryFile!$A$347</f>
        <v>2.0499999999999998</v>
      </c>
      <c r="B214">
        <f>$C$6*data_lastRecoveryFile!$D552/$C$5</f>
        <v>-2.7565982404692084</v>
      </c>
      <c r="C214">
        <f>data_lastRecoveryFile!$G552*2*PI()/($C$4*$C$3*$C$2)</f>
        <v>-5.8743597615743628</v>
      </c>
      <c r="D214">
        <f t="shared" si="9"/>
        <v>-70.492317138892361</v>
      </c>
      <c r="E214">
        <f>F$5+(E$5-F$5)*EXP(-TableWmot21[[#This Row],[t]]/G$5)</f>
        <v>-68.050416397322067</v>
      </c>
      <c r="F214">
        <f>ABS(TableWmot21[[#This Row],[Wmot,sim]]-TableWmot21[[#This Row],[Wmot]])</f>
        <v>2.4419007415702936</v>
      </c>
      <c r="N214">
        <f>data_lastRecoveryFile!$A1130-data_lastRecoveryFile!$A$925</f>
        <v>2.0499999999999989</v>
      </c>
      <c r="O214">
        <f>$C$6*data_lastRecoveryFile!$D1130/$C$5</f>
        <v>-1.7917888563049853</v>
      </c>
      <c r="P214">
        <f>data_lastRecoveryFile!$G1130*2*PI()/($C$4*$C$3*$C$2)</f>
        <v>-3.1304024606030354</v>
      </c>
      <c r="Q214">
        <f t="shared" si="11"/>
        <v>-37.564829527236427</v>
      </c>
      <c r="R214">
        <f>S$5+(R$5-S$5)*EXP(-TableWmot22[[#This Row],[t]]/T$5)</f>
        <v>-34.496061630134008</v>
      </c>
      <c r="S214">
        <f>ABS(TableWmot22[[#This Row],[Wmot,sim]]-TableWmot22[[#This Row],[Wmot]])</f>
        <v>3.0687678971024184</v>
      </c>
      <c r="AA214">
        <f>data_lastRecoveryFile!$A1570-data_lastRecoveryFile!$A$1365</f>
        <v>2.0499999999999989</v>
      </c>
      <c r="AB214">
        <f>$C$6*data_lastRecoveryFile!$D1570/$C$5</f>
        <v>-2.7565982404692084</v>
      </c>
      <c r="AC214">
        <f>data_lastRecoveryFile!$G1570*2*PI()/($C$4*$C$3*$C$2)</f>
        <v>-5.9412255903965621</v>
      </c>
      <c r="AD214">
        <f t="shared" si="10"/>
        <v>-71.294707084758741</v>
      </c>
      <c r="AE214">
        <f>AF$5+(AE$5-AF$5)*EXP(-TableWmot23[[#This Row],[t]]/AG$5)</f>
        <v>-69.984988337398065</v>
      </c>
      <c r="AF214">
        <f>ABS(TableWmot23[[#This Row],[Wmot,sim]]-TableWmot23[[#This Row],[Wmot]])</f>
        <v>1.3097187473606766</v>
      </c>
    </row>
    <row r="215" spans="1:32" x14ac:dyDescent="0.3">
      <c r="A215">
        <f>data_lastRecoveryFile!$A553-data_lastRecoveryFile!$A$347</f>
        <v>2.0599999999999996</v>
      </c>
      <c r="B215">
        <f>$C$6*data_lastRecoveryFile!$D553/$C$5</f>
        <v>-2.7565982404692084</v>
      </c>
      <c r="C215">
        <f>data_lastRecoveryFile!$G553*2*PI()/($C$4*$C$3*$C$2)</f>
        <v>-5.8055272875697854</v>
      </c>
      <c r="D215">
        <f t="shared" si="9"/>
        <v>-69.666327450837429</v>
      </c>
      <c r="E215">
        <f>F$5+(E$5-F$5)*EXP(-TableWmot21[[#This Row],[t]]/G$5)</f>
        <v>-68.050416398116923</v>
      </c>
      <c r="F215">
        <f>ABS(TableWmot21[[#This Row],[Wmot,sim]]-TableWmot21[[#This Row],[Wmot]])</f>
        <v>1.6159110527205058</v>
      </c>
      <c r="N215">
        <f>data_lastRecoveryFile!$A1131-data_lastRecoveryFile!$A$925</f>
        <v>2.0599999999999987</v>
      </c>
      <c r="O215">
        <f>$C$6*data_lastRecoveryFile!$D1131/$C$5</f>
        <v>-1.7917888563049853</v>
      </c>
      <c r="P215">
        <f>data_lastRecoveryFile!$G1131*2*PI()/($C$4*$C$3*$C$2)</f>
        <v>-3.1092610586400484</v>
      </c>
      <c r="Q215">
        <f t="shared" si="11"/>
        <v>-37.311132703680585</v>
      </c>
      <c r="R215">
        <f>S$5+(R$5-S$5)*EXP(-TableWmot22[[#This Row],[t]]/T$5)</f>
        <v>-34.496041757486104</v>
      </c>
      <c r="S215">
        <f>ABS(TableWmot22[[#This Row],[Wmot,sim]]-TableWmot22[[#This Row],[Wmot]])</f>
        <v>2.8150909461944806</v>
      </c>
      <c r="AA215">
        <f>data_lastRecoveryFile!$A1571-data_lastRecoveryFile!$A$1365</f>
        <v>2.0599999999999987</v>
      </c>
      <c r="AB215">
        <f>$C$6*data_lastRecoveryFile!$D1571/$C$5</f>
        <v>-2.7565982404692084</v>
      </c>
      <c r="AC215">
        <f>data_lastRecoveryFile!$G1571*2*PI()/($C$4*$C$3*$C$2)</f>
        <v>-5.8851762896243649</v>
      </c>
      <c r="AD215">
        <f t="shared" si="10"/>
        <v>-70.622115475492379</v>
      </c>
      <c r="AE215">
        <f>AF$5+(AE$5-AF$5)*EXP(-TableWmot23[[#This Row],[t]]/AG$5)</f>
        <v>-69.984988386457673</v>
      </c>
      <c r="AF215">
        <f>ABS(TableWmot23[[#This Row],[Wmot,sim]]-TableWmot23[[#This Row],[Wmot]])</f>
        <v>0.63712708903470627</v>
      </c>
    </row>
    <row r="216" spans="1:32" x14ac:dyDescent="0.3">
      <c r="A216">
        <f>data_lastRecoveryFile!$A554-data_lastRecoveryFile!$A$347</f>
        <v>2.0699999999999994</v>
      </c>
      <c r="B216">
        <f>$C$6*data_lastRecoveryFile!$D554/$C$5</f>
        <v>-2.7565982404692084</v>
      </c>
      <c r="C216">
        <f>data_lastRecoveryFile!$G554*2*PI()/($C$4*$C$3*$C$2)</f>
        <v>-5.6845788031577662</v>
      </c>
      <c r="D216">
        <f t="shared" si="9"/>
        <v>-68.214945637893194</v>
      </c>
      <c r="E216">
        <f>F$5+(E$5-F$5)*EXP(-TableWmot21[[#This Row],[t]]/G$5)</f>
        <v>-68.050416398830549</v>
      </c>
      <c r="F216">
        <f>ABS(TableWmot21[[#This Row],[Wmot,sim]]-TableWmot21[[#This Row],[Wmot]])</f>
        <v>0.16452923906264516</v>
      </c>
      <c r="N216">
        <f>data_lastRecoveryFile!$A1132-data_lastRecoveryFile!$A$925</f>
        <v>2.0700000000000003</v>
      </c>
      <c r="O216">
        <f>$C$6*data_lastRecoveryFile!$D1132/$C$5</f>
        <v>-1.7917888563049853</v>
      </c>
      <c r="P216">
        <f>data_lastRecoveryFile!$G1132*2*PI()/($C$4*$C$3*$C$2)</f>
        <v>-3.0758281437176218</v>
      </c>
      <c r="Q216">
        <f t="shared" si="11"/>
        <v>-36.90993772461146</v>
      </c>
      <c r="R216">
        <f>S$5+(R$5-S$5)*EXP(-TableWmot22[[#This Row],[t]]/T$5)</f>
        <v>-34.496022969121327</v>
      </c>
      <c r="S216">
        <f>ABS(TableWmot22[[#This Row],[Wmot,sim]]-TableWmot22[[#This Row],[Wmot]])</f>
        <v>2.4139147554901328</v>
      </c>
      <c r="AA216">
        <f>data_lastRecoveryFile!$A1572-data_lastRecoveryFile!$A$1365</f>
        <v>2.0699999999999985</v>
      </c>
      <c r="AB216">
        <f>$C$6*data_lastRecoveryFile!$D1572/$C$5</f>
        <v>-2.7565982404692084</v>
      </c>
      <c r="AC216">
        <f>data_lastRecoveryFile!$G1572*2*PI()/($C$4*$C$3*$C$2)</f>
        <v>-5.7563612398226409</v>
      </c>
      <c r="AD216">
        <f t="shared" si="10"/>
        <v>-69.076334877871687</v>
      </c>
      <c r="AE216">
        <f>AF$5+(AE$5-AF$5)*EXP(-TableWmot23[[#This Row],[t]]/AG$5)</f>
        <v>-69.98498843141985</v>
      </c>
      <c r="AF216">
        <f>ABS(TableWmot23[[#This Row],[Wmot,sim]]-TableWmot23[[#This Row],[Wmot]])</f>
        <v>0.90865355354816302</v>
      </c>
    </row>
    <row r="217" spans="1:32" x14ac:dyDescent="0.3">
      <c r="A217">
        <f>data_lastRecoveryFile!$A555-data_lastRecoveryFile!$A$347</f>
        <v>2.08</v>
      </c>
      <c r="B217">
        <f>$C$6*data_lastRecoveryFile!$D555/$C$5</f>
        <v>-2.7565982404692084</v>
      </c>
      <c r="C217">
        <f>data_lastRecoveryFile!$G555*2*PI()/($C$4*$C$3*$C$2)</f>
        <v>-5.5759218306825327</v>
      </c>
      <c r="D217">
        <f t="shared" si="9"/>
        <v>-66.911061968190396</v>
      </c>
      <c r="E217">
        <f>F$5+(E$5-F$5)*EXP(-TableWmot21[[#This Row],[t]]/G$5)</f>
        <v>-68.050416399471246</v>
      </c>
      <c r="F217">
        <f>ABS(TableWmot21[[#This Row],[Wmot,sim]]-TableWmot21[[#This Row],[Wmot]])</f>
        <v>1.1393544312808501</v>
      </c>
      <c r="N217">
        <f>data_lastRecoveryFile!$A1133-data_lastRecoveryFile!$A$925</f>
        <v>2.08</v>
      </c>
      <c r="O217">
        <f>$C$6*data_lastRecoveryFile!$D1133/$C$5</f>
        <v>-1.7917888563049853</v>
      </c>
      <c r="P217">
        <f>data_lastRecoveryFile!$G1133*2*PI()/($C$4*$C$3*$C$2)</f>
        <v>-3.0350203216331235</v>
      </c>
      <c r="Q217">
        <f t="shared" si="11"/>
        <v>-36.420243859597484</v>
      </c>
      <c r="R217">
        <f>S$5+(R$5-S$5)*EXP(-TableWmot22[[#This Row],[t]]/T$5)</f>
        <v>-34.49600520587947</v>
      </c>
      <c r="S217">
        <f>ABS(TableWmot22[[#This Row],[Wmot,sim]]-TableWmot22[[#This Row],[Wmot]])</f>
        <v>1.9242386537180138</v>
      </c>
      <c r="AA217">
        <f>data_lastRecoveryFile!$A1573-data_lastRecoveryFile!$A$1365</f>
        <v>2.08</v>
      </c>
      <c r="AB217">
        <f>$C$6*data_lastRecoveryFile!$D1573/$C$5</f>
        <v>-2.7565982404692084</v>
      </c>
      <c r="AC217">
        <f>data_lastRecoveryFile!$G1573*2*PI()/($C$4*$C$3*$C$2)</f>
        <v>-5.63295444893265</v>
      </c>
      <c r="AD217">
        <f t="shared" si="10"/>
        <v>-67.595453387191796</v>
      </c>
      <c r="AE217">
        <f>AF$5+(AE$5-AF$5)*EXP(-TableWmot23[[#This Row],[t]]/AG$5)</f>
        <v>-69.984988472626796</v>
      </c>
      <c r="AF217">
        <f>ABS(TableWmot23[[#This Row],[Wmot,sim]]-TableWmot23[[#This Row],[Wmot]])</f>
        <v>2.3895350854349999</v>
      </c>
    </row>
    <row r="218" spans="1:32" x14ac:dyDescent="0.3">
      <c r="A218">
        <f>data_lastRecoveryFile!$A556-data_lastRecoveryFile!$A$347</f>
        <v>2.09</v>
      </c>
      <c r="B218">
        <f>$C$6*data_lastRecoveryFile!$D556/$C$5</f>
        <v>-2.7565982404692084</v>
      </c>
      <c r="C218">
        <f>data_lastRecoveryFile!$G556*2*PI()/($C$4*$C$3*$C$2)</f>
        <v>-5.4687398420940836</v>
      </c>
      <c r="D218">
        <f t="shared" si="9"/>
        <v>-65.624878105129</v>
      </c>
      <c r="E218">
        <f>F$5+(E$5-F$5)*EXP(-TableWmot21[[#This Row],[t]]/G$5)</f>
        <v>-68.050416400046444</v>
      </c>
      <c r="F218">
        <f>ABS(TableWmot21[[#This Row],[Wmot,sim]]-TableWmot21[[#This Row],[Wmot]])</f>
        <v>2.4255382949174447</v>
      </c>
      <c r="N218">
        <f>data_lastRecoveryFile!$A1134-data_lastRecoveryFile!$A$925</f>
        <v>2.09</v>
      </c>
      <c r="O218">
        <f>$C$6*data_lastRecoveryFile!$D1134/$C$5</f>
        <v>-1.7917888563049853</v>
      </c>
      <c r="P218">
        <f>data_lastRecoveryFile!$G1134*2*PI()/($C$4*$C$3*$C$2)</f>
        <v>-3.0069956727810054</v>
      </c>
      <c r="Q218">
        <f t="shared" si="11"/>
        <v>-36.083948073372063</v>
      </c>
      <c r="R218">
        <f>S$5+(R$5-S$5)*EXP(-TableWmot22[[#This Row],[t]]/T$5)</f>
        <v>-34.495988411828222</v>
      </c>
      <c r="S218">
        <f>ABS(TableWmot22[[#This Row],[Wmot,sim]]-TableWmot22[[#This Row],[Wmot]])</f>
        <v>1.5879596615438416</v>
      </c>
      <c r="AA218">
        <f>data_lastRecoveryFile!$A1574-data_lastRecoveryFile!$A$1365</f>
        <v>2.09</v>
      </c>
      <c r="AB218">
        <f>$C$6*data_lastRecoveryFile!$D1574/$C$5</f>
        <v>-2.7565982404692084</v>
      </c>
      <c r="AC218">
        <f>data_lastRecoveryFile!$G1574*2*PI()/($C$4*$C$3*$C$2)</f>
        <v>-5.5223308363883081</v>
      </c>
      <c r="AD218">
        <f t="shared" si="10"/>
        <v>-66.267970036659705</v>
      </c>
      <c r="AE218">
        <f>AF$5+(AE$5-AF$5)*EXP(-TableWmot23[[#This Row],[t]]/AG$5)</f>
        <v>-69.984988510392157</v>
      </c>
      <c r="AF218">
        <f>ABS(TableWmot23[[#This Row],[Wmot,sim]]-TableWmot23[[#This Row],[Wmot]])</f>
        <v>3.7170184737324519</v>
      </c>
    </row>
    <row r="219" spans="1:32" x14ac:dyDescent="0.3">
      <c r="A219">
        <f>data_lastRecoveryFile!$A557-data_lastRecoveryFile!$A$347</f>
        <v>2.0999999999999996</v>
      </c>
      <c r="B219">
        <f>$C$6*data_lastRecoveryFile!$D557/$C$5</f>
        <v>-2.7565982404692084</v>
      </c>
      <c r="C219">
        <f>data_lastRecoveryFile!$G557*2*PI()/($C$4*$C$3*$C$2)</f>
        <v>-5.3964657441336135</v>
      </c>
      <c r="D219">
        <f t="shared" si="9"/>
        <v>-64.757588929603358</v>
      </c>
      <c r="E219">
        <f>F$5+(E$5-F$5)*EXP(-TableWmot21[[#This Row],[t]]/G$5)</f>
        <v>-68.050416400562852</v>
      </c>
      <c r="F219">
        <f>ABS(TableWmot21[[#This Row],[Wmot,sim]]-TableWmot21[[#This Row],[Wmot]])</f>
        <v>3.2928274709594945</v>
      </c>
      <c r="N219">
        <f>data_lastRecoveryFile!$A1135-data_lastRecoveryFile!$A$925</f>
        <v>2.0999999999999996</v>
      </c>
      <c r="O219">
        <f>$C$6*data_lastRecoveryFile!$D1135/$C$5</f>
        <v>-1.7917888563049853</v>
      </c>
      <c r="P219">
        <f>data_lastRecoveryFile!$G1135*2*PI()/($C$4*$C$3*$C$2)</f>
        <v>-2.9942124995486252</v>
      </c>
      <c r="Q219">
        <f t="shared" si="11"/>
        <v>-35.930549994583501</v>
      </c>
      <c r="R219">
        <f>S$5+(R$5-S$5)*EXP(-TableWmot22[[#This Row],[t]]/T$5)</f>
        <v>-34.495972534086995</v>
      </c>
      <c r="S219">
        <f>ABS(TableWmot22[[#This Row],[Wmot,sim]]-TableWmot22[[#This Row],[Wmot]])</f>
        <v>1.4345774604965058</v>
      </c>
      <c r="AA219">
        <f>data_lastRecoveryFile!$A1575-data_lastRecoveryFile!$A$1365</f>
        <v>2.0999999999999996</v>
      </c>
      <c r="AB219">
        <f>$C$6*data_lastRecoveryFile!$D1575/$C$5</f>
        <v>-2.7565982404692084</v>
      </c>
      <c r="AC219">
        <f>data_lastRecoveryFile!$G1575*2*PI()/($C$4*$C$3*$C$2)</f>
        <v>-5.494306188558844</v>
      </c>
      <c r="AD219">
        <f t="shared" si="10"/>
        <v>-65.931674262706125</v>
      </c>
      <c r="AE219">
        <f>AF$5+(AE$5-AF$5)*EXP(-TableWmot23[[#This Row],[t]]/AG$5)</f>
        <v>-69.984988545003375</v>
      </c>
      <c r="AF219">
        <f>ABS(TableWmot23[[#This Row],[Wmot,sim]]-TableWmot23[[#This Row],[Wmot]])</f>
        <v>4.0533142822972508</v>
      </c>
    </row>
    <row r="220" spans="1:32" x14ac:dyDescent="0.3">
      <c r="A220">
        <f>data_lastRecoveryFile!$A558-data_lastRecoveryFile!$A$347</f>
        <v>2.1099999999999994</v>
      </c>
      <c r="B220">
        <f>$C$6*data_lastRecoveryFile!$D558/$C$5</f>
        <v>-2.7565982404692084</v>
      </c>
      <c r="C220">
        <f>data_lastRecoveryFile!$G558*2*PI()/($C$4*$C$3*$C$2)</f>
        <v>-5.3817159308321241</v>
      </c>
      <c r="D220">
        <f t="shared" si="9"/>
        <v>-64.580591169985496</v>
      </c>
      <c r="E220">
        <f>F$5+(E$5-F$5)*EXP(-TableWmot21[[#This Row],[t]]/G$5)</f>
        <v>-68.050416401026496</v>
      </c>
      <c r="F220">
        <f>ABS(TableWmot21[[#This Row],[Wmot,sim]]-TableWmot21[[#This Row],[Wmot]])</f>
        <v>3.4698252310409998</v>
      </c>
      <c r="N220">
        <f>data_lastRecoveryFile!$A1136-data_lastRecoveryFile!$A$925</f>
        <v>2.1099999999999994</v>
      </c>
      <c r="O220">
        <f>$C$6*data_lastRecoveryFile!$D1136/$C$5</f>
        <v>-1.7917888563049853</v>
      </c>
      <c r="P220">
        <f>data_lastRecoveryFile!$G1136*2*PI()/($C$4*$C$3*$C$2)</f>
        <v>-2.9794626842018284</v>
      </c>
      <c r="Q220">
        <f t="shared" si="11"/>
        <v>-35.753552210421944</v>
      </c>
      <c r="R220">
        <f>S$5+(R$5-S$5)*EXP(-TableWmot22[[#This Row],[t]]/T$5)</f>
        <v>-34.495957522660461</v>
      </c>
      <c r="S220">
        <f>ABS(TableWmot22[[#This Row],[Wmot,sim]]-TableWmot22[[#This Row],[Wmot]])</f>
        <v>1.2575946877614825</v>
      </c>
      <c r="AA220">
        <f>data_lastRecoveryFile!$A1576-data_lastRecoveryFile!$A$1365</f>
        <v>2.1099999999999994</v>
      </c>
      <c r="AB220">
        <f>$C$6*data_lastRecoveryFile!$D1576/$C$5</f>
        <v>-2.7565982404692084</v>
      </c>
      <c r="AC220">
        <f>data_lastRecoveryFile!$G1576*2*PI()/($C$4*$C$3*$C$2)</f>
        <v>-5.5252807990486064</v>
      </c>
      <c r="AD220">
        <f t="shared" si="10"/>
        <v>-66.30336958858328</v>
      </c>
      <c r="AE220">
        <f>AF$5+(AE$5-AF$5)*EXP(-TableWmot23[[#This Row],[t]]/AG$5)</f>
        <v>-69.984988576723879</v>
      </c>
      <c r="AF220">
        <f>ABS(TableWmot23[[#This Row],[Wmot,sim]]-TableWmot23[[#This Row],[Wmot]])</f>
        <v>3.681618988140599</v>
      </c>
    </row>
    <row r="221" spans="1:32" x14ac:dyDescent="0.3">
      <c r="A221">
        <f>data_lastRecoveryFile!$A559-data_lastRecoveryFile!$A$347</f>
        <v>2.12</v>
      </c>
      <c r="B221">
        <f>$C$6*data_lastRecoveryFile!$D559/$C$5</f>
        <v>-2.7565982404692084</v>
      </c>
      <c r="C221">
        <f>data_lastRecoveryFile!$G559*2*PI()/($C$4*$C$3*$C$2)</f>
        <v>-5.3802409469453405</v>
      </c>
      <c r="D221">
        <f t="shared" si="9"/>
        <v>-64.562891363344079</v>
      </c>
      <c r="E221">
        <f>F$5+(E$5-F$5)*EXP(-TableWmot21[[#This Row],[t]]/G$5)</f>
        <v>-68.050416401442732</v>
      </c>
      <c r="F221">
        <f>ABS(TableWmot21[[#This Row],[Wmot,sim]]-TableWmot21[[#This Row],[Wmot]])</f>
        <v>3.4875250380986529</v>
      </c>
      <c r="N221">
        <f>data_lastRecoveryFile!$A1137-data_lastRecoveryFile!$A$925</f>
        <v>2.1199999999999992</v>
      </c>
      <c r="O221">
        <f>$C$6*data_lastRecoveryFile!$D1137/$C$5</f>
        <v>-1.7917888563049853</v>
      </c>
      <c r="P221">
        <f>data_lastRecoveryFile!$G1137*2*PI()/($C$4*$C$3*$C$2)</f>
        <v>-2.9593046032960495</v>
      </c>
      <c r="Q221">
        <f t="shared" si="11"/>
        <v>-35.511655239552596</v>
      </c>
      <c r="R221">
        <f>S$5+(R$5-S$5)*EXP(-TableWmot22[[#This Row],[t]]/T$5)</f>
        <v>-34.495943330281129</v>
      </c>
      <c r="S221">
        <f>ABS(TableWmot22[[#This Row],[Wmot,sim]]-TableWmot22[[#This Row],[Wmot]])</f>
        <v>1.0157119092714666</v>
      </c>
      <c r="AA221">
        <f>data_lastRecoveryFile!$A1577-data_lastRecoveryFile!$A$1365</f>
        <v>2.1199999999999992</v>
      </c>
      <c r="AB221">
        <f>$C$6*data_lastRecoveryFile!$D1577/$C$5</f>
        <v>-2.7565982404692084</v>
      </c>
      <c r="AC221">
        <f>data_lastRecoveryFile!$G1577*2*PI()/($C$4*$C$3*$C$2)</f>
        <v>-5.5218391750927145</v>
      </c>
      <c r="AD221">
        <f t="shared" si="10"/>
        <v>-66.26207010111257</v>
      </c>
      <c r="AE221">
        <f>AF$5+(AE$5-AF$5)*EXP(-TableWmot23[[#This Row],[t]]/AG$5)</f>
        <v>-69.984988605795095</v>
      </c>
      <c r="AF221">
        <f>ABS(TableWmot23[[#This Row],[Wmot,sim]]-TableWmot23[[#This Row],[Wmot]])</f>
        <v>3.7229185046825251</v>
      </c>
    </row>
    <row r="222" spans="1:32" x14ac:dyDescent="0.3">
      <c r="A222">
        <f>data_lastRecoveryFile!$A560-data_lastRecoveryFile!$A$347</f>
        <v>2.13</v>
      </c>
      <c r="B222">
        <f>$C$6*data_lastRecoveryFile!$D560/$C$5</f>
        <v>-2.7565982404692084</v>
      </c>
      <c r="C222">
        <f>data_lastRecoveryFile!$G560*2*PI()/($C$4*$C$3*$C$2)</f>
        <v>-5.4303903223969421</v>
      </c>
      <c r="D222">
        <f t="shared" si="9"/>
        <v>-65.164683868763305</v>
      </c>
      <c r="E222">
        <f>F$5+(E$5-F$5)*EXP(-TableWmot21[[#This Row],[t]]/G$5)</f>
        <v>-68.050416401816435</v>
      </c>
      <c r="F222">
        <f>ABS(TableWmot21[[#This Row],[Wmot,sim]]-TableWmot21[[#This Row],[Wmot]])</f>
        <v>2.8857325330531296</v>
      </c>
      <c r="N222">
        <f>data_lastRecoveryFile!$A1138-data_lastRecoveryFile!$A$925</f>
        <v>2.129999999999999</v>
      </c>
      <c r="O222">
        <f>$C$6*data_lastRecoveryFile!$D1138/$C$5</f>
        <v>-1.7917888563049853</v>
      </c>
      <c r="P222">
        <f>data_lastRecoveryFile!$G1138*2*PI()/($C$4*$C$3*$C$2)</f>
        <v>-2.9312799544439314</v>
      </c>
      <c r="Q222">
        <f t="shared" si="11"/>
        <v>-35.175359453327175</v>
      </c>
      <c r="R222">
        <f>S$5+(R$5-S$5)*EXP(-TableWmot22[[#This Row],[t]]/T$5)</f>
        <v>-34.495929912260479</v>
      </c>
      <c r="S222">
        <f>ABS(TableWmot22[[#This Row],[Wmot,sim]]-TableWmot22[[#This Row],[Wmot]])</f>
        <v>0.67942954106669617</v>
      </c>
      <c r="AA222">
        <f>data_lastRecoveryFile!$A1578-data_lastRecoveryFile!$A$1365</f>
        <v>2.129999999999999</v>
      </c>
      <c r="AB222">
        <f>$C$6*data_lastRecoveryFile!$D1578/$C$5</f>
        <v>-2.7565982404692084</v>
      </c>
      <c r="AC222">
        <f>data_lastRecoveryFile!$G1578*2*PI()/($C$4*$C$3*$C$2)</f>
        <v>-5.5016810926529542</v>
      </c>
      <c r="AD222">
        <f t="shared" si="10"/>
        <v>-66.020173111835447</v>
      </c>
      <c r="AE222">
        <f>AF$5+(AE$5-AF$5)*EXP(-TableWmot23[[#This Row],[t]]/AG$5)</f>
        <v>-69.984988632438302</v>
      </c>
      <c r="AF222">
        <f>ABS(TableWmot23[[#This Row],[Wmot,sim]]-TableWmot23[[#This Row],[Wmot]])</f>
        <v>3.9648155206028548</v>
      </c>
    </row>
    <row r="223" spans="1:32" x14ac:dyDescent="0.3">
      <c r="A223">
        <f>data_lastRecoveryFile!$A561-data_lastRecoveryFile!$A$347</f>
        <v>2.1399999999999997</v>
      </c>
      <c r="B223">
        <f>$C$6*data_lastRecoveryFile!$D561/$C$5</f>
        <v>-2.7565982404692084</v>
      </c>
      <c r="C223">
        <f>data_lastRecoveryFile!$G561*2*PI()/($C$4*$C$3*$C$2)</f>
        <v>-5.4805396927352747</v>
      </c>
      <c r="D223">
        <f t="shared" si="9"/>
        <v>-65.766476312823301</v>
      </c>
      <c r="E223">
        <f>F$5+(E$5-F$5)*EXP(-TableWmot21[[#This Row],[t]]/G$5)</f>
        <v>-68.050416402151953</v>
      </c>
      <c r="F223">
        <f>ABS(TableWmot21[[#This Row],[Wmot,sim]]-TableWmot21[[#This Row],[Wmot]])</f>
        <v>2.2839400893286523</v>
      </c>
      <c r="N223">
        <f>data_lastRecoveryFile!$A1139-data_lastRecoveryFile!$A$925</f>
        <v>2.1399999999999988</v>
      </c>
      <c r="O223">
        <f>$C$6*data_lastRecoveryFile!$D1139/$C$5</f>
        <v>-1.7917888563049853</v>
      </c>
      <c r="P223">
        <f>data_lastRecoveryFile!$G1139*2*PI()/($C$4*$C$3*$C$2)</f>
        <v>-2.8737556748982205</v>
      </c>
      <c r="Q223">
        <f t="shared" si="11"/>
        <v>-34.485068098778648</v>
      </c>
      <c r="R223">
        <f>S$5+(R$5-S$5)*EXP(-TableWmot22[[#This Row],[t]]/T$5)</f>
        <v>-34.495917226348283</v>
      </c>
      <c r="S223">
        <f>ABS(TableWmot22[[#This Row],[Wmot,sim]]-TableWmot22[[#This Row],[Wmot]])</f>
        <v>1.0849127569635186E-2</v>
      </c>
      <c r="AA223">
        <f>data_lastRecoveryFile!$A1579-data_lastRecoveryFile!$A$1365</f>
        <v>2.1399999999999988</v>
      </c>
      <c r="AB223">
        <f>$C$6*data_lastRecoveryFile!$D1579/$C$5</f>
        <v>-2.7565982404692084</v>
      </c>
      <c r="AC223">
        <f>data_lastRecoveryFile!$G1579*2*PI()/($C$4*$C$3*$C$2)</f>
        <v>-5.4775897300749765</v>
      </c>
      <c r="AD223">
        <f t="shared" si="10"/>
        <v>-65.731076760899725</v>
      </c>
      <c r="AE223">
        <f>AF$5+(AE$5-AF$5)*EXP(-TableWmot23[[#This Row],[t]]/AG$5)</f>
        <v>-69.984988656856274</v>
      </c>
      <c r="AF223">
        <f>ABS(TableWmot23[[#This Row],[Wmot,sim]]-TableWmot23[[#This Row],[Wmot]])</f>
        <v>4.2539118959565485</v>
      </c>
    </row>
    <row r="224" spans="1:32" x14ac:dyDescent="0.3">
      <c r="A224">
        <f>data_lastRecoveryFile!$A562-data_lastRecoveryFile!$A$347</f>
        <v>2.1499999999999995</v>
      </c>
      <c r="B224">
        <f>$C$6*data_lastRecoveryFile!$D562/$C$5</f>
        <v>-2.7565982404692084</v>
      </c>
      <c r="C224">
        <f>data_lastRecoveryFile!$G562*2*PI()/($C$4*$C$3*$C$2)</f>
        <v>-5.5154475884765235</v>
      </c>
      <c r="D224">
        <f t="shared" si="9"/>
        <v>-66.185371061718286</v>
      </c>
      <c r="E224">
        <f>F$5+(E$5-F$5)*EXP(-TableWmot21[[#This Row],[t]]/G$5)</f>
        <v>-68.050416402453166</v>
      </c>
      <c r="F224">
        <f>ABS(TableWmot21[[#This Row],[Wmot,sim]]-TableWmot21[[#This Row],[Wmot]])</f>
        <v>1.8650453407348806</v>
      </c>
      <c r="N224">
        <f>data_lastRecoveryFile!$A1140-data_lastRecoveryFile!$A$925</f>
        <v>2.1500000000000004</v>
      </c>
      <c r="O224">
        <f>$C$6*data_lastRecoveryFile!$D1140/$C$5</f>
        <v>-1.7917888563049853</v>
      </c>
      <c r="P224">
        <f>data_lastRecoveryFile!$G1140*2*PI()/($C$4*$C$3*$C$2)</f>
        <v>-2.8004982589485032</v>
      </c>
      <c r="Q224">
        <f t="shared" si="11"/>
        <v>-33.605979107382041</v>
      </c>
      <c r="R224">
        <f>S$5+(R$5-S$5)*EXP(-TableWmot22[[#This Row],[t]]/T$5)</f>
        <v>-34.495905232599533</v>
      </c>
      <c r="S224">
        <f>ABS(TableWmot22[[#This Row],[Wmot,sim]]-TableWmot22[[#This Row],[Wmot]])</f>
        <v>0.88992612521749237</v>
      </c>
      <c r="AA224">
        <f>data_lastRecoveryFile!$A1580-data_lastRecoveryFile!$A$1365</f>
        <v>2.1499999999999986</v>
      </c>
      <c r="AB224">
        <f>$C$6*data_lastRecoveryFile!$D1580/$C$5</f>
        <v>-2.7565982404692084</v>
      </c>
      <c r="AC224">
        <f>data_lastRecoveryFile!$G1580*2*PI()/($C$4*$C$3*$C$2)</f>
        <v>-5.4589066315220007</v>
      </c>
      <c r="AD224">
        <f t="shared" si="10"/>
        <v>-65.506879578264005</v>
      </c>
      <c r="AE224">
        <f>AF$5+(AE$5-AF$5)*EXP(-TableWmot23[[#This Row],[t]]/AG$5)</f>
        <v>-69.984988679234874</v>
      </c>
      <c r="AF224">
        <f>ABS(TableWmot23[[#This Row],[Wmot,sim]]-TableWmot23[[#This Row],[Wmot]])</f>
        <v>4.4781091009708689</v>
      </c>
    </row>
    <row r="225" spans="1:32" x14ac:dyDescent="0.3">
      <c r="A225">
        <f>data_lastRecoveryFile!$A563-data_lastRecoveryFile!$A$347</f>
        <v>2.16</v>
      </c>
      <c r="B225">
        <f>$C$6*data_lastRecoveryFile!$D563/$C$5</f>
        <v>-2.7565982404692084</v>
      </c>
      <c r="C225">
        <f>data_lastRecoveryFile!$G563*2*PI()/($C$4*$C$3*$C$2)</f>
        <v>-5.5852633799590201</v>
      </c>
      <c r="D225">
        <f t="shared" si="9"/>
        <v>-67.023160559508241</v>
      </c>
      <c r="E225">
        <f>F$5+(E$5-F$5)*EXP(-TableWmot21[[#This Row],[t]]/G$5)</f>
        <v>-68.050416402723599</v>
      </c>
      <c r="F225">
        <f>ABS(TableWmot21[[#This Row],[Wmot,sim]]-TableWmot21[[#This Row],[Wmot]])</f>
        <v>1.0272558432153573</v>
      </c>
      <c r="N225">
        <f>data_lastRecoveryFile!$A1141-data_lastRecoveryFile!$A$925</f>
        <v>2.16</v>
      </c>
      <c r="O225">
        <f>$C$6*data_lastRecoveryFile!$D1141/$C$5</f>
        <v>-1.7917888563049853</v>
      </c>
      <c r="P225">
        <f>data_lastRecoveryFile!$G1141*2*PI()/($C$4*$C$3*$C$2)</f>
        <v>-2.7301908061704117</v>
      </c>
      <c r="Q225">
        <f t="shared" si="11"/>
        <v>-32.762289674044936</v>
      </c>
      <c r="R225">
        <f>S$5+(R$5-S$5)*EXP(-TableWmot22[[#This Row],[t]]/T$5)</f>
        <v>-34.495893893248713</v>
      </c>
      <c r="S225">
        <f>ABS(TableWmot22[[#This Row],[Wmot,sim]]-TableWmot22[[#This Row],[Wmot]])</f>
        <v>1.7336042192037766</v>
      </c>
      <c r="AA225">
        <f>data_lastRecoveryFile!$A1581-data_lastRecoveryFile!$A$1365</f>
        <v>2.1599999999999984</v>
      </c>
      <c r="AB225">
        <f>$C$6*data_lastRecoveryFile!$D1581/$C$5</f>
        <v>-2.7565982404692084</v>
      </c>
      <c r="AC225">
        <f>data_lastRecoveryFile!$G1581*2*PI()/($C$4*$C$3*$C$2)</f>
        <v>-5.4485817596543242</v>
      </c>
      <c r="AD225">
        <f t="shared" si="10"/>
        <v>-65.382981115851891</v>
      </c>
      <c r="AE225">
        <f>AF$5+(AE$5-AF$5)*EXP(-TableWmot23[[#This Row],[t]]/AG$5)</f>
        <v>-69.98498869974442</v>
      </c>
      <c r="AF225">
        <f>ABS(TableWmot23[[#This Row],[Wmot,sim]]-TableWmot23[[#This Row],[Wmot]])</f>
        <v>4.6020075838925294</v>
      </c>
    </row>
    <row r="226" spans="1:32" x14ac:dyDescent="0.3">
      <c r="A226">
        <f>data_lastRecoveryFile!$A564-data_lastRecoveryFile!$A$347</f>
        <v>2.17</v>
      </c>
      <c r="B226">
        <f>$C$6*data_lastRecoveryFile!$D564/$C$5</f>
        <v>-2.7565982404692084</v>
      </c>
      <c r="C226">
        <f>data_lastRecoveryFile!$G564*2*PI()/($C$4*$C$3*$C$2)</f>
        <v>-5.6211545982914588</v>
      </c>
      <c r="D226">
        <f t="shared" si="9"/>
        <v>-67.453855179497509</v>
      </c>
      <c r="E226">
        <f>F$5+(E$5-F$5)*EXP(-TableWmot21[[#This Row],[t]]/G$5)</f>
        <v>-68.050416402966391</v>
      </c>
      <c r="F226">
        <f>ABS(TableWmot21[[#This Row],[Wmot,sim]]-TableWmot21[[#This Row],[Wmot]])</f>
        <v>0.59656122346888196</v>
      </c>
      <c r="N226">
        <f>data_lastRecoveryFile!$A1142-data_lastRecoveryFile!$A$925</f>
        <v>2.17</v>
      </c>
      <c r="O226">
        <f>$C$6*data_lastRecoveryFile!$D1142/$C$5</f>
        <v>-1.7917888563049853</v>
      </c>
      <c r="P226">
        <f>data_lastRecoveryFile!$G1142*2*PI()/($C$4*$C$3*$C$2)</f>
        <v>-2.6618499955067363</v>
      </c>
      <c r="Q226">
        <f t="shared" si="11"/>
        <v>-31.942199946080834</v>
      </c>
      <c r="R226">
        <f>S$5+(R$5-S$5)*EXP(-TableWmot22[[#This Row],[t]]/T$5)</f>
        <v>-34.495883172590815</v>
      </c>
      <c r="S226">
        <f>ABS(TableWmot22[[#This Row],[Wmot,sim]]-TableWmot22[[#This Row],[Wmot]])</f>
        <v>2.5536832265099818</v>
      </c>
      <c r="AA226">
        <f>data_lastRecoveryFile!$A1582-data_lastRecoveryFile!$A$1365</f>
        <v>2.17</v>
      </c>
      <c r="AB226">
        <f>$C$6*data_lastRecoveryFile!$D1582/$C$5</f>
        <v>-2.7565982404692084</v>
      </c>
      <c r="AC226">
        <f>data_lastRecoveryFile!$G1582*2*PI()/($C$4*$C$3*$C$2)</f>
        <v>-5.4323569624660522</v>
      </c>
      <c r="AD226">
        <f t="shared" si="10"/>
        <v>-65.188283549592626</v>
      </c>
      <c r="AE226">
        <f>AF$5+(AE$5-AF$5)*EXP(-TableWmot23[[#This Row],[t]]/AG$5)</f>
        <v>-69.984988718541018</v>
      </c>
      <c r="AF226">
        <f>ABS(TableWmot23[[#This Row],[Wmot,sim]]-TableWmot23[[#This Row],[Wmot]])</f>
        <v>4.7967051689483924</v>
      </c>
    </row>
    <row r="227" spans="1:32" x14ac:dyDescent="0.3">
      <c r="A227">
        <f>data_lastRecoveryFile!$A565-data_lastRecoveryFile!$A$347</f>
        <v>2.1799999999999997</v>
      </c>
      <c r="B227">
        <f>$C$6*data_lastRecoveryFile!$D565/$C$5</f>
        <v>-2.7565982404692084</v>
      </c>
      <c r="C227">
        <f>data_lastRecoveryFile!$G565*2*PI()/($C$4*$C$3*$C$2)</f>
        <v>-5.6688456672650878</v>
      </c>
      <c r="D227">
        <f t="shared" si="9"/>
        <v>-68.02614800718105</v>
      </c>
      <c r="E227">
        <f>F$5+(E$5-F$5)*EXP(-TableWmot21[[#This Row],[t]]/G$5)</f>
        <v>-68.050416403184357</v>
      </c>
      <c r="F227">
        <f>ABS(TableWmot21[[#This Row],[Wmot,sim]]-TableWmot21[[#This Row],[Wmot]])</f>
        <v>2.4268396003307657E-2</v>
      </c>
      <c r="N227">
        <f>data_lastRecoveryFile!$A1143-data_lastRecoveryFile!$A$925</f>
        <v>2.1799999999999997</v>
      </c>
      <c r="O227">
        <f>$C$6*data_lastRecoveryFile!$D1143/$C$5</f>
        <v>-1.7917888563049853</v>
      </c>
      <c r="P227">
        <f>data_lastRecoveryFile!$G1143*2*PI()/($C$4*$C$3*$C$2)</f>
        <v>-2.6298920624257853</v>
      </c>
      <c r="Q227">
        <f t="shared" si="11"/>
        <v>-31.558704749109424</v>
      </c>
      <c r="R227">
        <f>S$5+(R$5-S$5)*EXP(-TableWmot22[[#This Row],[t]]/T$5)</f>
        <v>-34.495873036868993</v>
      </c>
      <c r="S227">
        <f>ABS(TableWmot22[[#This Row],[Wmot,sim]]-TableWmot22[[#This Row],[Wmot]])</f>
        <v>2.9371682877595688</v>
      </c>
      <c r="AA227">
        <f>data_lastRecoveryFile!$A1583-data_lastRecoveryFile!$A$1365</f>
        <v>2.1799999999999997</v>
      </c>
      <c r="AB227">
        <f>$C$6*data_lastRecoveryFile!$D1583/$C$5</f>
        <v>-2.7565982404692084</v>
      </c>
      <c r="AC227">
        <f>data_lastRecoveryFile!$G1583*2*PI()/($C$4*$C$3*$C$2)</f>
        <v>-5.4195737892336711</v>
      </c>
      <c r="AD227">
        <f t="shared" si="10"/>
        <v>-65.034885470804056</v>
      </c>
      <c r="AE227">
        <f>AF$5+(AE$5-AF$5)*EXP(-TableWmot23[[#This Row],[t]]/AG$5)</f>
        <v>-69.984988735767729</v>
      </c>
      <c r="AF227">
        <f>ABS(TableWmot23[[#This Row],[Wmot,sim]]-TableWmot23[[#This Row],[Wmot]])</f>
        <v>4.9501032649636727</v>
      </c>
    </row>
    <row r="228" spans="1:32" x14ac:dyDescent="0.3">
      <c r="A228">
        <f>data_lastRecoveryFile!$A566-data_lastRecoveryFile!$A$347</f>
        <v>2.1899999999999995</v>
      </c>
      <c r="B228">
        <f>$C$6*data_lastRecoveryFile!$D566/$C$5</f>
        <v>-2.7565982404692084</v>
      </c>
      <c r="C228">
        <f>data_lastRecoveryFile!$G566*2*PI()/($C$4*$C$3*$C$2)</f>
        <v>-5.6993286215725245</v>
      </c>
      <c r="D228">
        <f t="shared" si="9"/>
        <v>-68.391943458870287</v>
      </c>
      <c r="E228">
        <f>F$5+(E$5-F$5)*EXP(-TableWmot21[[#This Row],[t]]/G$5)</f>
        <v>-68.050416403380055</v>
      </c>
      <c r="F228">
        <f>ABS(TableWmot21[[#This Row],[Wmot,sim]]-TableWmot21[[#This Row],[Wmot]])</f>
        <v>0.3415270554902321</v>
      </c>
      <c r="N228">
        <f>data_lastRecoveryFile!$A1144-data_lastRecoveryFile!$A$925</f>
        <v>2.1899999999999995</v>
      </c>
      <c r="O228">
        <f>$C$6*data_lastRecoveryFile!$D1144/$C$5</f>
        <v>-1.7917888563049853</v>
      </c>
      <c r="P228">
        <f>data_lastRecoveryFile!$G1144*2*PI()/($C$4*$C$3*$C$2)</f>
        <v>-2.6343170069275592</v>
      </c>
      <c r="Q228">
        <f t="shared" si="11"/>
        <v>-31.611804083130711</v>
      </c>
      <c r="R228">
        <f>S$5+(R$5-S$5)*EXP(-TableWmot22[[#This Row],[t]]/T$5)</f>
        <v>-34.495863454168195</v>
      </c>
      <c r="S228">
        <f>ABS(TableWmot22[[#This Row],[Wmot,sim]]-TableWmot22[[#This Row],[Wmot]])</f>
        <v>2.884059371037484</v>
      </c>
      <c r="AA228">
        <f>data_lastRecoveryFile!$A1584-data_lastRecoveryFile!$A$1365</f>
        <v>2.1899999999999995</v>
      </c>
      <c r="AB228">
        <f>$C$6*data_lastRecoveryFile!$D1584/$C$5</f>
        <v>-2.7565982404692084</v>
      </c>
      <c r="AC228">
        <f>data_lastRecoveryFile!$G1584*2*PI()/($C$4*$C$3*$C$2)</f>
        <v>-5.4235070744851575</v>
      </c>
      <c r="AD228">
        <f t="shared" si="10"/>
        <v>-65.082084893821886</v>
      </c>
      <c r="AE228">
        <f>AF$5+(AE$5-AF$5)*EXP(-TableWmot23[[#This Row],[t]]/AG$5)</f>
        <v>-69.984988751555676</v>
      </c>
      <c r="AF228">
        <f>ABS(TableWmot23[[#This Row],[Wmot,sim]]-TableWmot23[[#This Row],[Wmot]])</f>
        <v>4.90290385773379</v>
      </c>
    </row>
    <row r="229" spans="1:32" x14ac:dyDescent="0.3">
      <c r="A229">
        <f>data_lastRecoveryFile!$A567-data_lastRecoveryFile!$A$347</f>
        <v>2.2000000000000002</v>
      </c>
      <c r="B229">
        <f>$C$6*data_lastRecoveryFile!$D567/$C$5</f>
        <v>-2.7565982404692084</v>
      </c>
      <c r="C229">
        <f>data_lastRecoveryFile!$G567*2*PI()/($C$4*$C$3*$C$2)</f>
        <v>-5.6732706138121696</v>
      </c>
      <c r="D229">
        <f t="shared" si="9"/>
        <v>-68.079247365746028</v>
      </c>
      <c r="E229">
        <f>F$5+(E$5-F$5)*EXP(-TableWmot21[[#This Row],[t]]/G$5)</f>
        <v>-68.050416403555758</v>
      </c>
      <c r="F229">
        <f>ABS(TableWmot21[[#This Row],[Wmot,sim]]-TableWmot21[[#This Row],[Wmot]])</f>
        <v>2.8830962190269815E-2</v>
      </c>
      <c r="N229">
        <f>data_lastRecoveryFile!$A1145-data_lastRecoveryFile!$A$925</f>
        <v>2.1999999999999993</v>
      </c>
      <c r="O229">
        <f>$C$6*data_lastRecoveryFile!$D1145/$C$5</f>
        <v>-1.7917888563049853</v>
      </c>
      <c r="P229">
        <f>data_lastRecoveryFile!$G1145*2*PI()/($C$4*$C$3*$C$2)</f>
        <v>-2.6534917667761295</v>
      </c>
      <c r="Q229">
        <f t="shared" si="11"/>
        <v>-31.841901201313554</v>
      </c>
      <c r="R229">
        <f>S$5+(R$5-S$5)*EXP(-TableWmot22[[#This Row],[t]]/T$5)</f>
        <v>-34.495854394314726</v>
      </c>
      <c r="S229">
        <f>ABS(TableWmot22[[#This Row],[Wmot,sim]]-TableWmot22[[#This Row],[Wmot]])</f>
        <v>2.6539531930011719</v>
      </c>
      <c r="AA229">
        <f>data_lastRecoveryFile!$A1585-data_lastRecoveryFile!$A$1365</f>
        <v>2.1999999999999993</v>
      </c>
      <c r="AB229">
        <f>$C$6*data_lastRecoveryFile!$D1585/$C$5</f>
        <v>-2.7565982404692084</v>
      </c>
      <c r="AC229">
        <f>data_lastRecoveryFile!$G1585*2*PI()/($C$4*$C$3*$C$2)</f>
        <v>-5.4992227912882505</v>
      </c>
      <c r="AD229">
        <f t="shared" si="10"/>
        <v>-65.990673495459006</v>
      </c>
      <c r="AE229">
        <f>AF$5+(AE$5-AF$5)*EXP(-TableWmot23[[#This Row],[t]]/AG$5)</f>
        <v>-69.984988766025012</v>
      </c>
      <c r="AF229">
        <f>ABS(TableWmot23[[#This Row],[Wmot,sim]]-TableWmot23[[#This Row],[Wmot]])</f>
        <v>3.9943152705660054</v>
      </c>
    </row>
    <row r="230" spans="1:32" x14ac:dyDescent="0.3">
      <c r="A230">
        <f>data_lastRecoveryFile!$A568-data_lastRecoveryFile!$A$347</f>
        <v>2.21</v>
      </c>
      <c r="B230">
        <f>$C$6*data_lastRecoveryFile!$D568/$C$5</f>
        <v>-2.7565982404692084</v>
      </c>
      <c r="C230">
        <f>data_lastRecoveryFile!$G568*2*PI()/($C$4*$C$3*$C$2)</f>
        <v>-5.7052285468931201</v>
      </c>
      <c r="D230">
        <f t="shared" si="9"/>
        <v>-68.462742562717438</v>
      </c>
      <c r="E230">
        <f>F$5+(E$5-F$5)*EXP(-TableWmot21[[#This Row],[t]]/G$5)</f>
        <v>-68.050416403713498</v>
      </c>
      <c r="F230">
        <f>ABS(TableWmot21[[#This Row],[Wmot,sim]]-TableWmot21[[#This Row],[Wmot]])</f>
        <v>0.4123261590039391</v>
      </c>
      <c r="N230">
        <f>data_lastRecoveryFile!$A1146-data_lastRecoveryFile!$A$925</f>
        <v>2.2099999999999991</v>
      </c>
      <c r="O230">
        <f>$C$6*data_lastRecoveryFile!$D1146/$C$5</f>
        <v>-1.7917888563049853</v>
      </c>
      <c r="P230">
        <f>data_lastRecoveryFile!$G1146*2*PI()/($C$4*$C$3*$C$2)</f>
        <v>-2.7075744228772756</v>
      </c>
      <c r="Q230">
        <f t="shared" si="11"/>
        <v>-32.490893074527307</v>
      </c>
      <c r="R230">
        <f>S$5+(R$5-S$5)*EXP(-TableWmot22[[#This Row],[t]]/T$5)</f>
        <v>-34.495845828781199</v>
      </c>
      <c r="S230">
        <f>ABS(TableWmot22[[#This Row],[Wmot,sim]]-TableWmot22[[#This Row],[Wmot]])</f>
        <v>2.0049527542538925</v>
      </c>
      <c r="AA230">
        <f>data_lastRecoveryFile!$A1586-data_lastRecoveryFile!$A$1365</f>
        <v>2.2099999999999991</v>
      </c>
      <c r="AB230">
        <f>$C$6*data_lastRecoveryFile!$D1586/$C$5</f>
        <v>-2.7565982404692084</v>
      </c>
      <c r="AC230">
        <f>data_lastRecoveryFile!$G1586*2*PI()/($C$4*$C$3*$C$2)</f>
        <v>-5.5749385132046134</v>
      </c>
      <c r="AD230">
        <f t="shared" si="10"/>
        <v>-66.899262158455358</v>
      </c>
      <c r="AE230">
        <f>AF$5+(AE$5-AF$5)*EXP(-TableWmot23[[#This Row],[t]]/AG$5)</f>
        <v>-69.984988779285885</v>
      </c>
      <c r="AF230">
        <f>ABS(TableWmot23[[#This Row],[Wmot,sim]]-TableWmot23[[#This Row],[Wmot]])</f>
        <v>3.0857266208305276</v>
      </c>
    </row>
    <row r="231" spans="1:32" x14ac:dyDescent="0.3">
      <c r="A231">
        <f>data_lastRecoveryFile!$A569-data_lastRecoveryFile!$A$347</f>
        <v>2.2199999999999998</v>
      </c>
      <c r="B231">
        <f>$C$6*data_lastRecoveryFile!$D569/$C$5</f>
        <v>-2.7565982404692084</v>
      </c>
      <c r="C231">
        <f>data_lastRecoveryFile!$G569*2*PI()/($C$4*$C$3*$C$2)</f>
        <v>-5.7514446319799655</v>
      </c>
      <c r="D231">
        <f t="shared" si="9"/>
        <v>-69.017335583759589</v>
      </c>
      <c r="E231">
        <f>F$5+(E$5-F$5)*EXP(-TableWmot21[[#This Row],[t]]/G$5)</f>
        <v>-68.05041640385511</v>
      </c>
      <c r="F231">
        <f>ABS(TableWmot21[[#This Row],[Wmot,sim]]-TableWmot21[[#This Row],[Wmot]])</f>
        <v>0.96691917990447962</v>
      </c>
      <c r="N231">
        <f>data_lastRecoveryFile!$A1147-data_lastRecoveryFile!$A$925</f>
        <v>2.2199999999999989</v>
      </c>
      <c r="O231">
        <f>$C$6*data_lastRecoveryFile!$D1147/$C$5</f>
        <v>-1.7917888563049853</v>
      </c>
      <c r="P231">
        <f>data_lastRecoveryFile!$G1147*2*PI()/($C$4*$C$3*$C$2)</f>
        <v>-2.7832901412143496</v>
      </c>
      <c r="Q231">
        <f t="shared" si="11"/>
        <v>-33.399481694572195</v>
      </c>
      <c r="R231">
        <f>S$5+(R$5-S$5)*EXP(-TableWmot22[[#This Row],[t]]/T$5)</f>
        <v>-34.495837730596747</v>
      </c>
      <c r="S231">
        <f>ABS(TableWmot22[[#This Row],[Wmot,sim]]-TableWmot22[[#This Row],[Wmot]])</f>
        <v>1.0963560360245523</v>
      </c>
      <c r="AA231">
        <f>data_lastRecoveryFile!$A1587-data_lastRecoveryFile!$A$1365</f>
        <v>2.2199999999999989</v>
      </c>
      <c r="AB231">
        <f>$C$6*data_lastRecoveryFile!$D1587/$C$5</f>
        <v>-2.7565982404692084</v>
      </c>
      <c r="AC231">
        <f>data_lastRecoveryFile!$G1587*2*PI()/($C$4*$C$3*$C$2)</f>
        <v>-5.6319711314547298</v>
      </c>
      <c r="AD231">
        <f t="shared" si="10"/>
        <v>-67.583653577456758</v>
      </c>
      <c r="AE231">
        <f>AF$5+(AE$5-AF$5)*EXP(-TableWmot23[[#This Row],[t]]/AG$5)</f>
        <v>-69.984988791439207</v>
      </c>
      <c r="AF231">
        <f>ABS(TableWmot23[[#This Row],[Wmot,sim]]-TableWmot23[[#This Row],[Wmot]])</f>
        <v>2.4013352139824491</v>
      </c>
    </row>
    <row r="232" spans="1:32" x14ac:dyDescent="0.3">
      <c r="A232">
        <f>data_lastRecoveryFile!$A570-data_lastRecoveryFile!$A$347</f>
        <v>2.2299999999999995</v>
      </c>
      <c r="B232">
        <f>$C$6*data_lastRecoveryFile!$D570/$C$5</f>
        <v>-2.7565982404692084</v>
      </c>
      <c r="C232">
        <f>data_lastRecoveryFile!$G570*2*PI()/($C$4*$C$3*$C$2)</f>
        <v>-5.7779943010359149</v>
      </c>
      <c r="D232">
        <f t="shared" si="9"/>
        <v>-69.335931612430983</v>
      </c>
      <c r="E232">
        <f>F$5+(E$5-F$5)*EXP(-TableWmot21[[#This Row],[t]]/G$5)</f>
        <v>-68.050416403982254</v>
      </c>
      <c r="F232">
        <f>ABS(TableWmot21[[#This Row],[Wmot,sim]]-TableWmot21[[#This Row],[Wmot]])</f>
        <v>1.2855152084487287</v>
      </c>
      <c r="N232">
        <f>data_lastRecoveryFile!$A1148-data_lastRecoveryFile!$A$925</f>
        <v>2.2300000000000004</v>
      </c>
      <c r="O232">
        <f>$C$6*data_lastRecoveryFile!$D1148/$C$5</f>
        <v>-1.7917888563049853</v>
      </c>
      <c r="P232">
        <f>data_lastRecoveryFile!$G1148*2*PI()/($C$4*$C$3*$C$2)</f>
        <v>-2.8540892542653817</v>
      </c>
      <c r="Q232">
        <f t="shared" si="11"/>
        <v>-34.249071051184579</v>
      </c>
      <c r="R232">
        <f>S$5+(R$5-S$5)*EXP(-TableWmot22[[#This Row],[t]]/T$5)</f>
        <v>-34.495830074262059</v>
      </c>
      <c r="S232">
        <f>ABS(TableWmot22[[#This Row],[Wmot,sim]]-TableWmot22[[#This Row],[Wmot]])</f>
        <v>0.24675902307748032</v>
      </c>
      <c r="AA232">
        <f>data_lastRecoveryFile!$A1588-data_lastRecoveryFile!$A$1365</f>
        <v>2.2299999999999986</v>
      </c>
      <c r="AB232">
        <f>$C$6*data_lastRecoveryFile!$D1588/$C$5</f>
        <v>-2.7565982404692084</v>
      </c>
      <c r="AC232">
        <f>data_lastRecoveryFile!$G1588*2*PI()/($C$4*$C$3*$C$2)</f>
        <v>-5.7258782855152051</v>
      </c>
      <c r="AD232">
        <f t="shared" si="10"/>
        <v>-68.710539426182464</v>
      </c>
      <c r="AE232">
        <f>AF$5+(AE$5-AF$5)*EXP(-TableWmot23[[#This Row],[t]]/AG$5)</f>
        <v>-69.98498880257749</v>
      </c>
      <c r="AF232">
        <f>ABS(TableWmot23[[#This Row],[Wmot,sim]]-TableWmot23[[#This Row],[Wmot]])</f>
        <v>1.274449376395026</v>
      </c>
    </row>
    <row r="233" spans="1:32" x14ac:dyDescent="0.3">
      <c r="A233">
        <f>data_lastRecoveryFile!$A571-data_lastRecoveryFile!$A$347</f>
        <v>2.2400000000000002</v>
      </c>
      <c r="B233">
        <f>$C$6*data_lastRecoveryFile!$D571/$C$5</f>
        <v>-2.7565982404692084</v>
      </c>
      <c r="C233">
        <f>data_lastRecoveryFile!$G571*2*PI()/($C$4*$C$3*$C$2)</f>
        <v>-5.8109355567080554</v>
      </c>
      <c r="D233">
        <f t="shared" si="9"/>
        <v>-69.731226680496661</v>
      </c>
      <c r="E233">
        <f>F$5+(E$5-F$5)*EXP(-TableWmot21[[#This Row],[t]]/G$5)</f>
        <v>-68.050416404096396</v>
      </c>
      <c r="F233">
        <f>ABS(TableWmot21[[#This Row],[Wmot,sim]]-TableWmot21[[#This Row],[Wmot]])</f>
        <v>1.6808102764002655</v>
      </c>
      <c r="N233">
        <f>data_lastRecoveryFile!$A1149-data_lastRecoveryFile!$A$925</f>
        <v>2.2400000000000002</v>
      </c>
      <c r="O233">
        <f>$C$6*data_lastRecoveryFile!$D1149/$C$5</f>
        <v>-1.7917888563049853</v>
      </c>
      <c r="P233">
        <f>data_lastRecoveryFile!$G1149*2*PI()/($C$4*$C$3*$C$2)</f>
        <v>-2.9288216515452477</v>
      </c>
      <c r="Q233">
        <f t="shared" si="11"/>
        <v>-35.145859818542974</v>
      </c>
      <c r="R233">
        <f>S$5+(R$5-S$5)*EXP(-TableWmot22[[#This Row],[t]]/T$5)</f>
        <v>-34.495822835669117</v>
      </c>
      <c r="S233">
        <f>ABS(TableWmot22[[#This Row],[Wmot,sim]]-TableWmot22[[#This Row],[Wmot]])</f>
        <v>0.65003698287385703</v>
      </c>
      <c r="AA233">
        <f>data_lastRecoveryFile!$A1589-data_lastRecoveryFile!$A$1365</f>
        <v>2.2399999999999984</v>
      </c>
      <c r="AB233">
        <f>$C$6*data_lastRecoveryFile!$D1589/$C$5</f>
        <v>-2.7565982404692084</v>
      </c>
      <c r="AC233">
        <f>data_lastRecoveryFile!$G1589*2*PI()/($C$4*$C$3*$C$2)</f>
        <v>-5.7745526770800231</v>
      </c>
      <c r="AD233">
        <f t="shared" si="10"/>
        <v>-69.294632124960273</v>
      </c>
      <c r="AE233">
        <f>AF$5+(AE$5-AF$5)*EXP(-TableWmot23[[#This Row],[t]]/AG$5)</f>
        <v>-69.984988812785517</v>
      </c>
      <c r="AF233">
        <f>ABS(TableWmot23[[#This Row],[Wmot,sim]]-TableWmot23[[#This Row],[Wmot]])</f>
        <v>0.6903566878252434</v>
      </c>
    </row>
    <row r="234" spans="1:32" x14ac:dyDescent="0.3">
      <c r="A234">
        <f>data_lastRecoveryFile!$A572-data_lastRecoveryFile!$A$347</f>
        <v>2.25</v>
      </c>
      <c r="B234">
        <f>$C$6*data_lastRecoveryFile!$D572/$C$5</f>
        <v>-2.7565982404692084</v>
      </c>
      <c r="C234">
        <f>data_lastRecoveryFile!$G572*2*PI()/($C$4*$C$3*$C$2)</f>
        <v>-5.8242103912360301</v>
      </c>
      <c r="D234">
        <f t="shared" si="9"/>
        <v>-69.890524694832365</v>
      </c>
      <c r="E234">
        <f>F$5+(E$5-F$5)*EXP(-TableWmot21[[#This Row],[t]]/G$5)</f>
        <v>-68.050416404198884</v>
      </c>
      <c r="F234">
        <f>ABS(TableWmot21[[#This Row],[Wmot,sim]]-TableWmot21[[#This Row],[Wmot]])</f>
        <v>1.8401082906334807</v>
      </c>
      <c r="N234">
        <f>data_lastRecoveryFile!$A1150-data_lastRecoveryFile!$A$925</f>
        <v>2.25</v>
      </c>
      <c r="O234">
        <f>$C$6*data_lastRecoveryFile!$D1150/$C$5</f>
        <v>-1.7917888563049853</v>
      </c>
      <c r="P234">
        <f>data_lastRecoveryFile!$G1150*2*PI()/($C$4*$C$3*$C$2)</f>
        <v>-2.9838876287036022</v>
      </c>
      <c r="Q234">
        <f t="shared" si="11"/>
        <v>-35.806651544443227</v>
      </c>
      <c r="R234">
        <f>S$5+(R$5-S$5)*EXP(-TableWmot22[[#This Row],[t]]/T$5)</f>
        <v>-34.495815992025264</v>
      </c>
      <c r="S234">
        <f>ABS(TableWmot22[[#This Row],[Wmot,sim]]-TableWmot22[[#This Row],[Wmot]])</f>
        <v>1.3108355524179629</v>
      </c>
      <c r="AA234">
        <f>data_lastRecoveryFile!$A1590-data_lastRecoveryFile!$A$1365</f>
        <v>2.25</v>
      </c>
      <c r="AB234">
        <f>$C$6*data_lastRecoveryFile!$D1590/$C$5</f>
        <v>-2.7565982404692084</v>
      </c>
      <c r="AC234">
        <f>data_lastRecoveryFile!$G1590*2*PI()/($C$4*$C$3*$C$2)</f>
        <v>-5.8419101671978169</v>
      </c>
      <c r="AD234">
        <f t="shared" si="10"/>
        <v>-70.102922006373802</v>
      </c>
      <c r="AE234">
        <f>AF$5+(AE$5-AF$5)*EXP(-TableWmot23[[#This Row],[t]]/AG$5)</f>
        <v>-69.984988822140963</v>
      </c>
      <c r="AF234">
        <f>ABS(TableWmot23[[#This Row],[Wmot,sim]]-TableWmot23[[#This Row],[Wmot]])</f>
        <v>0.11793318423283949</v>
      </c>
    </row>
    <row r="235" spans="1:32" x14ac:dyDescent="0.3">
      <c r="A235">
        <f>data_lastRecoveryFile!$A573-data_lastRecoveryFile!$A$347</f>
        <v>2.2599999999999998</v>
      </c>
      <c r="B235">
        <f>$C$6*data_lastRecoveryFile!$D573/$C$5</f>
        <v>-2.7565982404692084</v>
      </c>
      <c r="C235">
        <f>data_lastRecoveryFile!$G573*2*PI()/($C$4*$C$3*$C$2)</f>
        <v>-5.7838942263565114</v>
      </c>
      <c r="D235">
        <f t="shared" si="9"/>
        <v>-69.406730716278133</v>
      </c>
      <c r="E235">
        <f>F$5+(E$5-F$5)*EXP(-TableWmot21[[#This Row],[t]]/G$5)</f>
        <v>-68.050416404290885</v>
      </c>
      <c r="F235">
        <f>ABS(TableWmot21[[#This Row],[Wmot,sim]]-TableWmot21[[#This Row],[Wmot]])</f>
        <v>1.3563143119872478</v>
      </c>
      <c r="N235">
        <f>data_lastRecoveryFile!$A1151-data_lastRecoveryFile!$A$925</f>
        <v>2.2599999999999998</v>
      </c>
      <c r="O235">
        <f>$C$6*data_lastRecoveryFile!$D1151/$C$5</f>
        <v>-1.7917888563049853</v>
      </c>
      <c r="P235">
        <f>data_lastRecoveryFile!$G1151*2*PI()/($C$4*$C$3*$C$2)</f>
        <v>-3.0099456359526306</v>
      </c>
      <c r="Q235">
        <f t="shared" si="11"/>
        <v>-36.119347631431566</v>
      </c>
      <c r="R235">
        <f>S$5+(R$5-S$5)*EXP(-TableWmot22[[#This Row],[t]]/T$5)</f>
        <v>-34.495809521781446</v>
      </c>
      <c r="S235">
        <f>ABS(TableWmot22[[#This Row],[Wmot,sim]]-TableWmot22[[#This Row],[Wmot]])</f>
        <v>1.62353810965012</v>
      </c>
      <c r="AA235">
        <f>data_lastRecoveryFile!$A1591-data_lastRecoveryFile!$A$1365</f>
        <v>2.2599999999999998</v>
      </c>
      <c r="AB235">
        <f>$C$6*data_lastRecoveryFile!$D1591/$C$5</f>
        <v>-2.7565982404692084</v>
      </c>
      <c r="AC235">
        <f>data_lastRecoveryFile!$G1591*2*PI()/($C$4*$C$3*$C$2)</f>
        <v>-5.9141842600450172</v>
      </c>
      <c r="AD235">
        <f t="shared" si="10"/>
        <v>-70.970211120540199</v>
      </c>
      <c r="AE235">
        <f>AF$5+(AE$5-AF$5)*EXP(-TableWmot23[[#This Row],[t]]/AG$5)</f>
        <v>-69.984988830715054</v>
      </c>
      <c r="AF235">
        <f>ABS(TableWmot23[[#This Row],[Wmot,sim]]-TableWmot23[[#This Row],[Wmot]])</f>
        <v>0.98522228982514548</v>
      </c>
    </row>
    <row r="236" spans="1:32" x14ac:dyDescent="0.3">
      <c r="A236">
        <f>data_lastRecoveryFile!$A574-data_lastRecoveryFile!$A$347</f>
        <v>2.2699999999999996</v>
      </c>
      <c r="B236">
        <f>$C$6*data_lastRecoveryFile!$D574/$C$5</f>
        <v>-2.7565982404692084</v>
      </c>
      <c r="C236">
        <f>data_lastRecoveryFile!$G574*2*PI()/($C$4*$C$3*$C$2)</f>
        <v>-5.7922524581550796</v>
      </c>
      <c r="D236">
        <f t="shared" si="9"/>
        <v>-69.507029497860955</v>
      </c>
      <c r="E236">
        <f>F$5+(E$5-F$5)*EXP(-TableWmot21[[#This Row],[t]]/G$5)</f>
        <v>-68.050416404373493</v>
      </c>
      <c r="F236">
        <f>ABS(TableWmot21[[#This Row],[Wmot,sim]]-TableWmot21[[#This Row],[Wmot]])</f>
        <v>1.4566130934874622</v>
      </c>
      <c r="N236">
        <f>data_lastRecoveryFile!$A1152-data_lastRecoveryFile!$A$925</f>
        <v>2.2699999999999996</v>
      </c>
      <c r="O236">
        <f>$C$6*data_lastRecoveryFile!$D1152/$C$5</f>
        <v>-1.7917888563049853</v>
      </c>
      <c r="P236">
        <f>data_lastRecoveryFile!$G1152*2*PI()/($C$4*$C$3*$C$2)</f>
        <v>-3.0320703584614987</v>
      </c>
      <c r="Q236">
        <f t="shared" si="11"/>
        <v>-36.384844301537981</v>
      </c>
      <c r="R236">
        <f>S$5+(R$5-S$5)*EXP(-TableWmot22[[#This Row],[t]]/T$5)</f>
        <v>-34.495803404564384</v>
      </c>
      <c r="S236">
        <f>ABS(TableWmot22[[#This Row],[Wmot,sim]]-TableWmot22[[#This Row],[Wmot]])</f>
        <v>1.8890408969735972</v>
      </c>
      <c r="AA236">
        <f>data_lastRecoveryFile!$A1592-data_lastRecoveryFile!$A$1365</f>
        <v>2.2699999999999996</v>
      </c>
      <c r="AB236">
        <f>$C$6*data_lastRecoveryFile!$D1592/$C$5</f>
        <v>-2.7565982404692084</v>
      </c>
      <c r="AC236">
        <f>data_lastRecoveryFile!$G1592*2*PI()/($C$4*$C$3*$C$2)</f>
        <v>-5.92942573975537</v>
      </c>
      <c r="AD236">
        <f t="shared" si="10"/>
        <v>-71.15310887706444</v>
      </c>
      <c r="AE236">
        <f>AF$5+(AE$5-AF$5)*EXP(-TableWmot23[[#This Row],[t]]/AG$5)</f>
        <v>-69.984988838573031</v>
      </c>
      <c r="AF236">
        <f>ABS(TableWmot23[[#This Row],[Wmot,sim]]-TableWmot23[[#This Row],[Wmot]])</f>
        <v>1.1681200384914092</v>
      </c>
    </row>
    <row r="237" spans="1:32" x14ac:dyDescent="0.3">
      <c r="A237">
        <f>data_lastRecoveryFile!$A575-data_lastRecoveryFile!$A$347</f>
        <v>2.2800000000000002</v>
      </c>
      <c r="B237">
        <f>$C$6*data_lastRecoveryFile!$D575/$C$5</f>
        <v>-2.7565982404692084</v>
      </c>
      <c r="C237">
        <f>data_lastRecoveryFile!$G575*2*PI()/($C$4*$C$3*$C$2)</f>
        <v>-5.8468267699272234</v>
      </c>
      <c r="D237">
        <f t="shared" si="9"/>
        <v>-70.161921239126684</v>
      </c>
      <c r="E237">
        <f>F$5+(E$5-F$5)*EXP(-TableWmot21[[#This Row],[t]]/G$5)</f>
        <v>-68.050416404447645</v>
      </c>
      <c r="F237">
        <f>ABS(TableWmot21[[#This Row],[Wmot,sim]]-TableWmot21[[#This Row],[Wmot]])</f>
        <v>2.1115048346790388</v>
      </c>
      <c r="N237">
        <f>data_lastRecoveryFile!$A1153-data_lastRecoveryFile!$A$925</f>
        <v>2.2799999999999994</v>
      </c>
      <c r="O237">
        <f>$C$6*data_lastRecoveryFile!$D1153/$C$5</f>
        <v>-1.7917888563049853</v>
      </c>
      <c r="P237">
        <f>data_lastRecoveryFile!$G1153*2*PI()/($C$4*$C$3*$C$2)</f>
        <v>-3.0492784761956528</v>
      </c>
      <c r="Q237">
        <f t="shared" si="11"/>
        <v>-36.591341714347834</v>
      </c>
      <c r="R237">
        <f>S$5+(R$5-S$5)*EXP(-TableWmot22[[#This Row],[t]]/T$5)</f>
        <v>-34.495797621112366</v>
      </c>
      <c r="S237">
        <f>ABS(TableWmot22[[#This Row],[Wmot,sim]]-TableWmot22[[#This Row],[Wmot]])</f>
        <v>2.0955440932354676</v>
      </c>
      <c r="AA237">
        <f>data_lastRecoveryFile!$A1593-data_lastRecoveryFile!$A$1365</f>
        <v>2.2799999999999994</v>
      </c>
      <c r="AB237">
        <f>$C$6*data_lastRecoveryFile!$D1593/$C$5</f>
        <v>-2.7565982404692084</v>
      </c>
      <c r="AC237">
        <f>data_lastRecoveryFile!$G1593*2*PI()/($C$4*$C$3*$C$2)</f>
        <v>-5.9269674332773983</v>
      </c>
      <c r="AD237">
        <f t="shared" si="10"/>
        <v>-71.123609199328783</v>
      </c>
      <c r="AE237">
        <f>AF$5+(AE$5-AF$5)*EXP(-TableWmot23[[#This Row],[t]]/AG$5)</f>
        <v>-69.984988845774723</v>
      </c>
      <c r="AF237">
        <f>ABS(TableWmot23[[#This Row],[Wmot,sim]]-TableWmot23[[#This Row],[Wmot]])</f>
        <v>1.1386203535540602</v>
      </c>
    </row>
    <row r="238" spans="1:32" x14ac:dyDescent="0.3">
      <c r="A238">
        <f>data_lastRecoveryFile!$A576-data_lastRecoveryFile!$A$347</f>
        <v>2.29</v>
      </c>
      <c r="B238">
        <f>$C$6*data_lastRecoveryFile!$D576/$C$5</f>
        <v>-2.7565982404692084</v>
      </c>
      <c r="C238">
        <f>data_lastRecoveryFile!$G576*2*PI()/($C$4*$C$3*$C$2)</f>
        <v>-5.8030689862050817</v>
      </c>
      <c r="D238">
        <f t="shared" si="9"/>
        <v>-69.636827834460973</v>
      </c>
      <c r="E238">
        <f>F$5+(E$5-F$5)*EXP(-TableWmot21[[#This Row],[t]]/G$5)</f>
        <v>-68.050416404514223</v>
      </c>
      <c r="F238">
        <f>ABS(TableWmot21[[#This Row],[Wmot,sim]]-TableWmot21[[#This Row],[Wmot]])</f>
        <v>1.5864114299467502</v>
      </c>
      <c r="N238">
        <f>data_lastRecoveryFile!$A1154-data_lastRecoveryFile!$A$925</f>
        <v>2.2899999999999991</v>
      </c>
      <c r="O238">
        <f>$C$6*data_lastRecoveryFile!$D1154/$C$5</f>
        <v>-1.7917888563049853</v>
      </c>
      <c r="P238">
        <f>data_lastRecoveryFile!$G1154*2*PI()/($C$4*$C$3*$C$2)</f>
        <v>-3.0669782547140745</v>
      </c>
      <c r="Q238">
        <f t="shared" si="11"/>
        <v>-36.803739056568894</v>
      </c>
      <c r="R238">
        <f>S$5+(R$5-S$5)*EXP(-TableWmot22[[#This Row],[t]]/T$5)</f>
        <v>-34.495792153214644</v>
      </c>
      <c r="S238">
        <f>ABS(TableWmot22[[#This Row],[Wmot,sim]]-TableWmot22[[#This Row],[Wmot]])</f>
        <v>2.3079469033542495</v>
      </c>
      <c r="AA238">
        <f>data_lastRecoveryFile!$A1594-data_lastRecoveryFile!$A$1365</f>
        <v>2.2899999999999991</v>
      </c>
      <c r="AB238">
        <f>$C$6*data_lastRecoveryFile!$D1594/$C$5</f>
        <v>-2.7565982404692084</v>
      </c>
      <c r="AC238">
        <f>data_lastRecoveryFile!$G1594*2*PI()/($C$4*$C$3*$C$2)</f>
        <v>-5.9176258840009099</v>
      </c>
      <c r="AD238">
        <f t="shared" si="10"/>
        <v>-71.011510608010923</v>
      </c>
      <c r="AE238">
        <f>AF$5+(AE$5-AF$5)*EXP(-TableWmot23[[#This Row],[t]]/AG$5)</f>
        <v>-69.984988852374926</v>
      </c>
      <c r="AF238">
        <f>ABS(TableWmot23[[#This Row],[Wmot,sim]]-TableWmot23[[#This Row],[Wmot]])</f>
        <v>1.0265217556359971</v>
      </c>
    </row>
    <row r="239" spans="1:32" x14ac:dyDescent="0.3">
      <c r="A239">
        <f>data_lastRecoveryFile!$A577-data_lastRecoveryFile!$A$347</f>
        <v>2.2999999999999998</v>
      </c>
      <c r="B239">
        <f>$C$6*data_lastRecoveryFile!$D577/$C$5</f>
        <v>-2.7565982404692084</v>
      </c>
      <c r="C239">
        <f>data_lastRecoveryFile!$G577*2*PI()/($C$4*$C$3*$C$2)</f>
        <v>-5.8015940074315671</v>
      </c>
      <c r="D239">
        <f t="shared" si="9"/>
        <v>-69.619128089178801</v>
      </c>
      <c r="E239">
        <f>F$5+(E$5-F$5)*EXP(-TableWmot21[[#This Row],[t]]/G$5)</f>
        <v>-68.050416404574008</v>
      </c>
      <c r="F239">
        <f>ABS(TableWmot21[[#This Row],[Wmot,sim]]-TableWmot21[[#This Row],[Wmot]])</f>
        <v>1.5687116846047928</v>
      </c>
      <c r="N239">
        <f>data_lastRecoveryFile!$A1155-data_lastRecoveryFile!$A$925</f>
        <v>2.2999999999999989</v>
      </c>
      <c r="O239">
        <f>$C$6*data_lastRecoveryFile!$D1155/$C$5</f>
        <v>-1.7917888563049853</v>
      </c>
      <c r="P239">
        <f>data_lastRecoveryFile!$G1155*2*PI()/($C$4*$C$3*$C$2)</f>
        <v>-3.0935279222360434</v>
      </c>
      <c r="Q239">
        <f t="shared" si="11"/>
        <v>-37.12233506683252</v>
      </c>
      <c r="R239">
        <f>S$5+(R$5-S$5)*EXP(-TableWmot22[[#This Row],[t]]/T$5)</f>
        <v>-34.495786983654078</v>
      </c>
      <c r="S239">
        <f>ABS(TableWmot22[[#This Row],[Wmot,sim]]-TableWmot22[[#This Row],[Wmot]])</f>
        <v>2.6265480831784416</v>
      </c>
      <c r="AA239">
        <f>data_lastRecoveryFile!$A1595-data_lastRecoveryFile!$A$1365</f>
        <v>2.2999999999999989</v>
      </c>
      <c r="AB239">
        <f>$C$6*data_lastRecoveryFile!$D1595/$C$5</f>
        <v>-2.7565982404692084</v>
      </c>
      <c r="AC239">
        <f>data_lastRecoveryFile!$G1595*2*PI()/($C$4*$C$3*$C$2)</f>
        <v>-5.9259841157994781</v>
      </c>
      <c r="AD239">
        <f t="shared" si="10"/>
        <v>-71.111809389593731</v>
      </c>
      <c r="AE239">
        <f>AF$5+(AE$5-AF$5)*EXP(-TableWmot23[[#This Row],[t]]/AG$5)</f>
        <v>-69.98498885842389</v>
      </c>
      <c r="AF239">
        <f>ABS(TableWmot23[[#This Row],[Wmot,sim]]-TableWmot23[[#This Row],[Wmot]])</f>
        <v>1.1268205311698409</v>
      </c>
    </row>
    <row r="240" spans="1:32" x14ac:dyDescent="0.3">
      <c r="A240">
        <f>data_lastRecoveryFile!$A578-data_lastRecoveryFile!$A$347</f>
        <v>2.3099999999999996</v>
      </c>
      <c r="B240">
        <f>$C$6*data_lastRecoveryFile!$D578/$C$5</f>
        <v>-2.7565982404692084</v>
      </c>
      <c r="C240">
        <f>data_lastRecoveryFile!$G578*2*PI()/($C$4*$C$3*$C$2)</f>
        <v>-5.7932357756329989</v>
      </c>
      <c r="D240">
        <f t="shared" si="9"/>
        <v>-69.518829307595979</v>
      </c>
      <c r="E240">
        <f>F$5+(E$5-F$5)*EXP(-TableWmot21[[#This Row],[t]]/G$5)</f>
        <v>-68.050416404627668</v>
      </c>
      <c r="F240">
        <f>ABS(TableWmot21[[#This Row],[Wmot,sim]]-TableWmot21[[#This Row],[Wmot]])</f>
        <v>1.4684129029683106</v>
      </c>
      <c r="N240">
        <f>data_lastRecoveryFile!$A1156-data_lastRecoveryFile!$A$925</f>
        <v>2.3099999999999987</v>
      </c>
      <c r="O240">
        <f>$C$6*data_lastRecoveryFile!$D1156/$C$5</f>
        <v>-1.7917888563049853</v>
      </c>
      <c r="P240">
        <f>data_lastRecoveryFile!$G1156*2*PI()/($C$4*$C$3*$C$2)</f>
        <v>-3.1156526452562385</v>
      </c>
      <c r="Q240">
        <f t="shared" si="11"/>
        <v>-37.387831743074862</v>
      </c>
      <c r="R240">
        <f>S$5+(R$5-S$5)*EXP(-TableWmot22[[#This Row],[t]]/T$5)</f>
        <v>-34.495782096152922</v>
      </c>
      <c r="S240">
        <f>ABS(TableWmot22[[#This Row],[Wmot,sim]]-TableWmot22[[#This Row],[Wmot]])</f>
        <v>2.8920496469219401</v>
      </c>
      <c r="AA240">
        <f>data_lastRecoveryFile!$A1596-data_lastRecoveryFile!$A$1365</f>
        <v>2.3099999999999987</v>
      </c>
      <c r="AB240">
        <f>$C$6*data_lastRecoveryFile!$D1596/$C$5</f>
        <v>-2.7565982404692084</v>
      </c>
      <c r="AC240">
        <f>data_lastRecoveryFile!$G1596*2*PI()/($C$4*$C$3*$C$2)</f>
        <v>-5.9466338544215622</v>
      </c>
      <c r="AD240">
        <f t="shared" si="10"/>
        <v>-71.359606253058743</v>
      </c>
      <c r="AE240">
        <f>AF$5+(AE$5-AF$5)*EXP(-TableWmot23[[#This Row],[t]]/AG$5)</f>
        <v>-69.984988863967644</v>
      </c>
      <c r="AF240">
        <f>ABS(TableWmot23[[#This Row],[Wmot,sim]]-TableWmot23[[#This Row],[Wmot]])</f>
        <v>1.3746173890910995</v>
      </c>
    </row>
    <row r="241" spans="1:32" x14ac:dyDescent="0.3">
      <c r="A241">
        <f>data_lastRecoveryFile!$A579-data_lastRecoveryFile!$A$347</f>
        <v>2.3199999999999994</v>
      </c>
      <c r="B241">
        <f>$C$6*data_lastRecoveryFile!$D579/$C$5</f>
        <v>-2.7565982404692084</v>
      </c>
      <c r="C241">
        <f>data_lastRecoveryFile!$G579*2*PI()/($C$4*$C$3*$C$2)</f>
        <v>-5.752919615866749</v>
      </c>
      <c r="D241">
        <f t="shared" si="9"/>
        <v>-69.035035390400992</v>
      </c>
      <c r="E241">
        <f>F$5+(E$5-F$5)*EXP(-TableWmot21[[#This Row],[t]]/G$5)</f>
        <v>-68.050416404675843</v>
      </c>
      <c r="F241">
        <f>ABS(TableWmot21[[#This Row],[Wmot,sim]]-TableWmot21[[#This Row],[Wmot]])</f>
        <v>0.98461898572514883</v>
      </c>
      <c r="N241">
        <f>data_lastRecoveryFile!$A1157-data_lastRecoveryFile!$A$925</f>
        <v>2.3200000000000003</v>
      </c>
      <c r="O241">
        <f>$C$6*data_lastRecoveryFile!$D1157/$C$5</f>
        <v>-1.7917888563049853</v>
      </c>
      <c r="P241">
        <f>data_lastRecoveryFile!$G1157*2*PI()/($C$4*$C$3*$C$2)</f>
        <v>-3.1284358184886187</v>
      </c>
      <c r="Q241">
        <f t="shared" si="11"/>
        <v>-37.541229821863425</v>
      </c>
      <c r="R241">
        <f>S$5+(R$5-S$5)*EXP(-TableWmot22[[#This Row],[t]]/T$5)</f>
        <v>-34.495777475321574</v>
      </c>
      <c r="S241">
        <f>ABS(TableWmot22[[#This Row],[Wmot,sim]]-TableWmot22[[#This Row],[Wmot]])</f>
        <v>3.0454523465418504</v>
      </c>
      <c r="AA241">
        <f>data_lastRecoveryFile!$A1597-data_lastRecoveryFile!$A$1365</f>
        <v>2.3199999999999985</v>
      </c>
      <c r="AB241">
        <f>$C$6*data_lastRecoveryFile!$D1597/$C$5</f>
        <v>-2.7565982404692084</v>
      </c>
      <c r="AC241">
        <f>data_lastRecoveryFile!$G1597*2*PI()/($C$4*$C$3*$C$2)</f>
        <v>-5.9599086889495378</v>
      </c>
      <c r="AD241">
        <f t="shared" si="10"/>
        <v>-71.518904267394447</v>
      </c>
      <c r="AE241">
        <f>AF$5+(AE$5-AF$5)*EXP(-TableWmot23[[#This Row],[t]]/AG$5)</f>
        <v>-69.984988869048379</v>
      </c>
      <c r="AF241">
        <f>ABS(TableWmot23[[#This Row],[Wmot,sim]]-TableWmot23[[#This Row],[Wmot]])</f>
        <v>1.5339153983460676</v>
      </c>
    </row>
    <row r="242" spans="1:32" x14ac:dyDescent="0.3">
      <c r="A242">
        <f>data_lastRecoveryFile!$A580-data_lastRecoveryFile!$A$347</f>
        <v>2.33</v>
      </c>
      <c r="B242">
        <f>$C$6*data_lastRecoveryFile!$D580/$C$5</f>
        <v>-2.7565982404692084</v>
      </c>
      <c r="C242">
        <f>data_lastRecoveryFile!$G580*2*PI()/($C$4*$C$3*$C$2)</f>
        <v>-5.7740610157844285</v>
      </c>
      <c r="D242">
        <f t="shared" si="9"/>
        <v>-69.288732189413139</v>
      </c>
      <c r="E242">
        <f>F$5+(E$5-F$5)*EXP(-TableWmot21[[#This Row],[t]]/G$5)</f>
        <v>-68.050416404719101</v>
      </c>
      <c r="F242">
        <f>ABS(TableWmot21[[#This Row],[Wmot,sim]]-TableWmot21[[#This Row],[Wmot]])</f>
        <v>1.2383157846940378</v>
      </c>
      <c r="N242">
        <f>data_lastRecoveryFile!$A1158-data_lastRecoveryFile!$A$925</f>
        <v>2.33</v>
      </c>
      <c r="O242">
        <f>$C$6*data_lastRecoveryFile!$D1158/$C$5</f>
        <v>-1.7917888563049853</v>
      </c>
      <c r="P242">
        <f>data_lastRecoveryFile!$G1158*2*PI()/($C$4*$C$3*$C$2)</f>
        <v>-3.1313857816602435</v>
      </c>
      <c r="Q242">
        <f t="shared" si="11"/>
        <v>-37.57662937992292</v>
      </c>
      <c r="R242">
        <f>S$5+(R$5-S$5)*EXP(-TableWmot22[[#This Row],[t]]/T$5)</f>
        <v>-34.495773106610088</v>
      </c>
      <c r="S242">
        <f>ABS(TableWmot22[[#This Row],[Wmot,sim]]-TableWmot22[[#This Row],[Wmot]])</f>
        <v>3.0808562733128326</v>
      </c>
      <c r="AA242">
        <f>data_lastRecoveryFile!$A1598-data_lastRecoveryFile!$A$1365</f>
        <v>2.33</v>
      </c>
      <c r="AB242">
        <f>$C$6*data_lastRecoveryFile!$D1598/$C$5</f>
        <v>-2.7565982404692084</v>
      </c>
      <c r="AC242">
        <f>data_lastRecoveryFile!$G1598*2*PI()/($C$4*$C$3*$C$2)</f>
        <v>-5.8984511241523396</v>
      </c>
      <c r="AD242">
        <f t="shared" si="10"/>
        <v>-70.781413489828083</v>
      </c>
      <c r="AE242">
        <f>AF$5+(AE$5-AF$5)*EXP(-TableWmot23[[#This Row],[t]]/AG$5)</f>
        <v>-69.984988873704779</v>
      </c>
      <c r="AF242">
        <f>ABS(TableWmot23[[#This Row],[Wmot,sim]]-TableWmot23[[#This Row],[Wmot]])</f>
        <v>0.79642461612330351</v>
      </c>
    </row>
    <row r="243" spans="1:32" x14ac:dyDescent="0.3">
      <c r="A243">
        <f>data_lastRecoveryFile!$A581-data_lastRecoveryFile!$A$347</f>
        <v>2.34</v>
      </c>
      <c r="B243">
        <f>$C$6*data_lastRecoveryFile!$D581/$C$5</f>
        <v>-2.7565982404692084</v>
      </c>
      <c r="C243">
        <f>data_lastRecoveryFile!$G581*2*PI()/($C$4*$C$3*$C$2)</f>
        <v>-5.7199783601946095</v>
      </c>
      <c r="D243">
        <f t="shared" si="9"/>
        <v>-68.639740322335314</v>
      </c>
      <c r="E243">
        <f>F$5+(E$5-F$5)*EXP(-TableWmot21[[#This Row],[t]]/G$5)</f>
        <v>-68.050416404757939</v>
      </c>
      <c r="F243">
        <f>ABS(TableWmot21[[#This Row],[Wmot,sim]]-TableWmot21[[#This Row],[Wmot]])</f>
        <v>0.58932391757737435</v>
      </c>
      <c r="N243">
        <f>data_lastRecoveryFile!$A1159-data_lastRecoveryFile!$A$925</f>
        <v>2.34</v>
      </c>
      <c r="O243">
        <f>$C$6*data_lastRecoveryFile!$D1159/$C$5</f>
        <v>-1.7917888563049853</v>
      </c>
      <c r="P243">
        <f>data_lastRecoveryFile!$G1159*2*PI()/($C$4*$C$3*$C$2)</f>
        <v>-3.1004111691251737</v>
      </c>
      <c r="Q243">
        <f t="shared" si="11"/>
        <v>-37.204934029502084</v>
      </c>
      <c r="R243">
        <f>S$5+(R$5-S$5)*EXP(-TableWmot22[[#This Row],[t]]/T$5)</f>
        <v>-34.495768976262426</v>
      </c>
      <c r="S243">
        <f>ABS(TableWmot22[[#This Row],[Wmot,sim]]-TableWmot22[[#This Row],[Wmot]])</f>
        <v>2.7091650532396585</v>
      </c>
      <c r="AA243">
        <f>data_lastRecoveryFile!$A1599-data_lastRecoveryFile!$A$1365</f>
        <v>2.34</v>
      </c>
      <c r="AB243">
        <f>$C$6*data_lastRecoveryFile!$D1599/$C$5</f>
        <v>-2.7565982404692084</v>
      </c>
      <c r="AC243">
        <f>data_lastRecoveryFile!$G1599*2*PI()/($C$4*$C$3*$C$2)</f>
        <v>-5.8286353326698421</v>
      </c>
      <c r="AD243">
        <f t="shared" si="10"/>
        <v>-69.943623992038113</v>
      </c>
      <c r="AE243">
        <f>AF$5+(AE$5-AF$5)*EXP(-TableWmot23[[#This Row],[t]]/AG$5)</f>
        <v>-69.984988877972285</v>
      </c>
      <c r="AF243">
        <f>ABS(TableWmot23[[#This Row],[Wmot,sim]]-TableWmot23[[#This Row],[Wmot]])</f>
        <v>4.136488593417198E-2</v>
      </c>
    </row>
    <row r="244" spans="1:32" x14ac:dyDescent="0.3">
      <c r="A244">
        <f>data_lastRecoveryFile!$A582-data_lastRecoveryFile!$A$347</f>
        <v>2.3499999999999996</v>
      </c>
      <c r="B244">
        <f>$C$6*data_lastRecoveryFile!$D582/$C$5</f>
        <v>-2.7565982404692084</v>
      </c>
      <c r="C244">
        <f>data_lastRecoveryFile!$G582*2*PI()/($C$4*$C$3*$C$2)</f>
        <v>-5.6531125313724093</v>
      </c>
      <c r="D244">
        <f t="shared" si="9"/>
        <v>-67.837350376468919</v>
      </c>
      <c r="E244">
        <f>F$5+(E$5-F$5)*EXP(-TableWmot21[[#This Row],[t]]/G$5)</f>
        <v>-68.050416404792813</v>
      </c>
      <c r="F244">
        <f>ABS(TableWmot21[[#This Row],[Wmot,sim]]-TableWmot21[[#This Row],[Wmot]])</f>
        <v>0.21306602832389387</v>
      </c>
      <c r="N244">
        <f>data_lastRecoveryFile!$A1160-data_lastRecoveryFile!$A$925</f>
        <v>2.3499999999999996</v>
      </c>
      <c r="O244">
        <f>$C$6*data_lastRecoveryFile!$D1160/$C$5</f>
        <v>-1.7917888563049853</v>
      </c>
      <c r="P244">
        <f>data_lastRecoveryFile!$G1160*2*PI()/($C$4*$C$3*$C$2)</f>
        <v>-3.0463285135353546</v>
      </c>
      <c r="Q244">
        <f t="shared" si="11"/>
        <v>-36.555942162424259</v>
      </c>
      <c r="R244">
        <f>S$5+(R$5-S$5)*EXP(-TableWmot22[[#This Row],[t]]/T$5)</f>
        <v>-34.49576507127307</v>
      </c>
      <c r="S244">
        <f>ABS(TableWmot22[[#This Row],[Wmot,sim]]-TableWmot22[[#This Row],[Wmot]])</f>
        <v>2.0601770911511892</v>
      </c>
      <c r="AA244">
        <f>data_lastRecoveryFile!$A1600-data_lastRecoveryFile!$A$1365</f>
        <v>2.3499999999999996</v>
      </c>
      <c r="AB244">
        <f>$C$6*data_lastRecoveryFile!$D1600/$C$5</f>
        <v>-2.7565982404692084</v>
      </c>
      <c r="AC244">
        <f>data_lastRecoveryFile!$G1600*2*PI()/($C$4*$C$3*$C$2)</f>
        <v>-5.7696360743506165</v>
      </c>
      <c r="AD244">
        <f t="shared" si="10"/>
        <v>-69.235632892207406</v>
      </c>
      <c r="AE244">
        <f>AF$5+(AE$5-AF$5)*EXP(-TableWmot23[[#This Row],[t]]/AG$5)</f>
        <v>-69.984988881883368</v>
      </c>
      <c r="AF244">
        <f>ABS(TableWmot23[[#This Row],[Wmot,sim]]-TableWmot23[[#This Row],[Wmot]])</f>
        <v>0.74935598967596206</v>
      </c>
    </row>
    <row r="245" spans="1:32" x14ac:dyDescent="0.3">
      <c r="A245">
        <f>data_lastRecoveryFile!$A583-data_lastRecoveryFile!$A$347</f>
        <v>2.3599999999999994</v>
      </c>
      <c r="B245">
        <f>$C$6*data_lastRecoveryFile!$D583/$C$5</f>
        <v>-2.7565982404692084</v>
      </c>
      <c r="C245">
        <f>data_lastRecoveryFile!$G583*2*PI()/($C$4*$C$3*$C$2)</f>
        <v>-5.6334461102282445</v>
      </c>
      <c r="D245">
        <f t="shared" si="9"/>
        <v>-67.60135332273893</v>
      </c>
      <c r="E245">
        <f>F$5+(E$5-F$5)*EXP(-TableWmot21[[#This Row],[t]]/G$5)</f>
        <v>-68.050416404824105</v>
      </c>
      <c r="F245">
        <f>ABS(TableWmot21[[#This Row],[Wmot,sim]]-TableWmot21[[#This Row],[Wmot]])</f>
        <v>0.44906308208517487</v>
      </c>
      <c r="N245">
        <f>data_lastRecoveryFile!$A1161-data_lastRecoveryFile!$A$925</f>
        <v>2.3599999999999994</v>
      </c>
      <c r="O245">
        <f>$C$6*data_lastRecoveryFile!$D1161/$C$5</f>
        <v>-1.7917888563049853</v>
      </c>
      <c r="P245">
        <f>data_lastRecoveryFile!$G1161*2*PI()/($C$4*$C$3*$C$2)</f>
        <v>-2.9878209129324351</v>
      </c>
      <c r="Q245">
        <f t="shared" si="11"/>
        <v>-35.853850955189223</v>
      </c>
      <c r="R245">
        <f>S$5+(R$5-S$5)*EXP(-TableWmot22[[#This Row],[t]]/T$5)</f>
        <v>-34.495761379346114</v>
      </c>
      <c r="S245">
        <f>ABS(TableWmot22[[#This Row],[Wmot,sim]]-TableWmot22[[#This Row],[Wmot]])</f>
        <v>1.3580895758431097</v>
      </c>
      <c r="AA245">
        <f>data_lastRecoveryFile!$A1601-data_lastRecoveryFile!$A$1365</f>
        <v>2.3599999999999994</v>
      </c>
      <c r="AB245">
        <f>$C$6*data_lastRecoveryFile!$D1601/$C$5</f>
        <v>-2.7565982404692084</v>
      </c>
      <c r="AC245">
        <f>data_lastRecoveryFile!$G1601*2*PI()/($C$4*$C$3*$C$2)</f>
        <v>-5.6737622751077641</v>
      </c>
      <c r="AD245">
        <f t="shared" si="10"/>
        <v>-68.085147301293176</v>
      </c>
      <c r="AE245">
        <f>AF$5+(AE$5-AF$5)*EXP(-TableWmot23[[#This Row],[t]]/AG$5)</f>
        <v>-69.984988885467786</v>
      </c>
      <c r="AF245">
        <f>ABS(TableWmot23[[#This Row],[Wmot,sim]]-TableWmot23[[#This Row],[Wmot]])</f>
        <v>1.8998415841746095</v>
      </c>
    </row>
    <row r="246" spans="1:32" x14ac:dyDescent="0.3">
      <c r="A246">
        <f>data_lastRecoveryFile!$A584-data_lastRecoveryFile!$A$347</f>
        <v>2.37</v>
      </c>
      <c r="B246">
        <f>$C$6*data_lastRecoveryFile!$D584/$C$5</f>
        <v>-2.7565982404692084</v>
      </c>
      <c r="C246">
        <f>data_lastRecoveryFile!$G584*2*PI()/($C$4*$C$3*$C$2)</f>
        <v>-5.6201712757002698</v>
      </c>
      <c r="D246">
        <f t="shared" si="9"/>
        <v>-67.442055308403241</v>
      </c>
      <c r="E246">
        <f>F$5+(E$5-F$5)*EXP(-TableWmot21[[#This Row],[t]]/G$5)</f>
        <v>-68.050416404852214</v>
      </c>
      <c r="F246">
        <f>ABS(TableWmot21[[#This Row],[Wmot,sim]]-TableWmot21[[#This Row],[Wmot]])</f>
        <v>0.60836109644897363</v>
      </c>
      <c r="N246">
        <f>data_lastRecoveryFile!$A1162-data_lastRecoveryFile!$A$925</f>
        <v>2.3699999999999992</v>
      </c>
      <c r="O246">
        <f>$C$6*data_lastRecoveryFile!$D1162/$C$5</f>
        <v>-1.7917888563049853</v>
      </c>
      <c r="P246">
        <f>data_lastRecoveryFile!$G1162*2*PI()/($C$4*$C$3*$C$2)</f>
        <v>-2.9209550835989084</v>
      </c>
      <c r="Q246">
        <f t="shared" si="11"/>
        <v>-35.051461003186901</v>
      </c>
      <c r="R246">
        <f>S$5+(R$5-S$5)*EXP(-TableWmot22[[#This Row],[t]]/T$5)</f>
        <v>-34.495757888856531</v>
      </c>
      <c r="S246">
        <f>ABS(TableWmot22[[#This Row],[Wmot,sim]]-TableWmot22[[#This Row],[Wmot]])</f>
        <v>0.55570311433037034</v>
      </c>
      <c r="AA246">
        <f>data_lastRecoveryFile!$A1602-data_lastRecoveryFile!$A$1365</f>
        <v>2.3699999999999992</v>
      </c>
      <c r="AB246">
        <f>$C$6*data_lastRecoveryFile!$D1602/$C$5</f>
        <v>-2.7565982404692084</v>
      </c>
      <c r="AC246">
        <f>data_lastRecoveryFile!$G1602*2*PI()/($C$4*$C$3*$C$2)</f>
        <v>-5.6324627927503252</v>
      </c>
      <c r="AD246">
        <f t="shared" si="10"/>
        <v>-67.589553513003906</v>
      </c>
      <c r="AE246">
        <f>AF$5+(AE$5-AF$5)*EXP(-TableWmot23[[#This Row],[t]]/AG$5)</f>
        <v>-69.984988888752852</v>
      </c>
      <c r="AF246">
        <f>ABS(TableWmot23[[#This Row],[Wmot,sim]]-TableWmot23[[#This Row],[Wmot]])</f>
        <v>2.3954353757489457</v>
      </c>
    </row>
    <row r="247" spans="1:32" x14ac:dyDescent="0.3">
      <c r="A247">
        <f>data_lastRecoveryFile!$A585-data_lastRecoveryFile!$A$347</f>
        <v>2.38</v>
      </c>
      <c r="B247">
        <f>$C$6*data_lastRecoveryFile!$D585/$C$5</f>
        <v>-2.7565982404692084</v>
      </c>
      <c r="C247">
        <f>data_lastRecoveryFile!$G585*2*PI()/($C$4*$C$3*$C$2)</f>
        <v>-5.6442626433915164</v>
      </c>
      <c r="D247">
        <f t="shared" si="9"/>
        <v>-67.731151720698193</v>
      </c>
      <c r="E247">
        <f>F$5+(E$5-F$5)*EXP(-TableWmot21[[#This Row],[t]]/G$5)</f>
        <v>-68.050416404877438</v>
      </c>
      <c r="F247">
        <f>ABS(TableWmot21[[#This Row],[Wmot,sim]]-TableWmot21[[#This Row],[Wmot]])</f>
        <v>0.31926468417924525</v>
      </c>
      <c r="N247">
        <f>data_lastRecoveryFile!$A1163-data_lastRecoveryFile!$A$925</f>
        <v>2.379999999999999</v>
      </c>
      <c r="O247">
        <f>$C$6*data_lastRecoveryFile!$D1163/$C$5</f>
        <v>-1.7917888563049853</v>
      </c>
      <c r="P247">
        <f>data_lastRecoveryFile!$G1163*2*PI()/($C$4*$C$3*$C$2)</f>
        <v>-2.8757223170126367</v>
      </c>
      <c r="Q247">
        <f t="shared" si="11"/>
        <v>-34.508667804151642</v>
      </c>
      <c r="R247">
        <f>S$5+(R$5-S$5)*EXP(-TableWmot22[[#This Row],[t]]/T$5)</f>
        <v>-34.495754588813597</v>
      </c>
      <c r="S247">
        <f>ABS(TableWmot22[[#This Row],[Wmot,sim]]-TableWmot22[[#This Row],[Wmot]])</f>
        <v>1.2913215338045347E-2</v>
      </c>
      <c r="AA247">
        <f>data_lastRecoveryFile!$A1603-data_lastRecoveryFile!$A$1365</f>
        <v>2.3800000000000008</v>
      </c>
      <c r="AB247">
        <f>$C$6*data_lastRecoveryFile!$D1603/$C$5</f>
        <v>-2.7565982404692084</v>
      </c>
      <c r="AC247">
        <f>data_lastRecoveryFile!$G1603*2*PI()/($C$4*$C$3*$C$2)</f>
        <v>-5.5803467772296145</v>
      </c>
      <c r="AD247">
        <f t="shared" si="10"/>
        <v>-66.964161326755374</v>
      </c>
      <c r="AE247">
        <f>AF$5+(AE$5-AF$5)*EXP(-TableWmot23[[#This Row],[t]]/AG$5)</f>
        <v>-69.984988891763535</v>
      </c>
      <c r="AF247">
        <f>ABS(TableWmot23[[#This Row],[Wmot,sim]]-TableWmot23[[#This Row],[Wmot]])</f>
        <v>3.0208275650081617</v>
      </c>
    </row>
    <row r="248" spans="1:32" x14ac:dyDescent="0.3">
      <c r="A248">
        <f>data_lastRecoveryFile!$A586-data_lastRecoveryFile!$A$347</f>
        <v>2.3899999999999997</v>
      </c>
      <c r="B248">
        <f>$C$6*data_lastRecoveryFile!$D586/$C$5</f>
        <v>-2.7565982404692084</v>
      </c>
      <c r="C248">
        <f>data_lastRecoveryFile!$G586*2*PI()/($C$4*$C$3*$C$2)</f>
        <v>-5.6742539312900888</v>
      </c>
      <c r="D248">
        <f t="shared" si="9"/>
        <v>-68.091047175481066</v>
      </c>
      <c r="E248">
        <f>F$5+(E$5-F$5)*EXP(-TableWmot21[[#This Row],[t]]/G$5)</f>
        <v>-68.050416404900091</v>
      </c>
      <c r="F248">
        <f>ABS(TableWmot21[[#This Row],[Wmot,sim]]-TableWmot21[[#This Row],[Wmot]])</f>
        <v>4.0630770580975195E-2</v>
      </c>
      <c r="N248">
        <f>data_lastRecoveryFile!$A1164-data_lastRecoveryFile!$A$925</f>
        <v>2.3899999999999988</v>
      </c>
      <c r="O248">
        <f>$C$6*data_lastRecoveryFile!$D1164/$C$5</f>
        <v>-1.7917888563049853</v>
      </c>
      <c r="P248">
        <f>data_lastRecoveryFile!$G1164*2*PI()/($C$4*$C$3*$C$2)</f>
        <v>-2.884572206016184</v>
      </c>
      <c r="Q248">
        <f t="shared" si="11"/>
        <v>-34.614866472194208</v>
      </c>
      <c r="R248">
        <f>S$5+(R$5-S$5)*EXP(-TableWmot22[[#This Row],[t]]/T$5)</f>
        <v>-34.495751468826221</v>
      </c>
      <c r="S248">
        <f>ABS(TableWmot22[[#This Row],[Wmot,sim]]-TableWmot22[[#This Row],[Wmot]])</f>
        <v>0.11911500336798753</v>
      </c>
      <c r="AA248">
        <f>data_lastRecoveryFile!$A1604-data_lastRecoveryFile!$A$1365</f>
        <v>2.3899999999999988</v>
      </c>
      <c r="AB248">
        <f>$C$6*data_lastRecoveryFile!$D1604/$C$5</f>
        <v>-2.7565982404692084</v>
      </c>
      <c r="AC248">
        <f>data_lastRecoveryFile!$G1604*2*PI()/($C$4*$C$3*$C$2)</f>
        <v>-5.5277391004133092</v>
      </c>
      <c r="AD248">
        <f t="shared" si="10"/>
        <v>-66.332869204959707</v>
      </c>
      <c r="AE248">
        <f>AF$5+(AE$5-AF$5)*EXP(-TableWmot23[[#This Row],[t]]/AG$5)</f>
        <v>-69.984988894522772</v>
      </c>
      <c r="AF248">
        <f>ABS(TableWmot23[[#This Row],[Wmot,sim]]-TableWmot23[[#This Row],[Wmot]])</f>
        <v>3.6521196895630652</v>
      </c>
    </row>
    <row r="249" spans="1:32" x14ac:dyDescent="0.3">
      <c r="A249">
        <f>data_lastRecoveryFile!$A587-data_lastRecoveryFile!$A$347</f>
        <v>2.3999999999999995</v>
      </c>
      <c r="B249">
        <f>$C$6*data_lastRecoveryFile!$D587/$C$5</f>
        <v>-2.7565982404692084</v>
      </c>
      <c r="C249">
        <f>data_lastRecoveryFile!$G587*2*PI()/($C$4*$C$3*$C$2)</f>
        <v>-5.6408210194356245</v>
      </c>
      <c r="D249">
        <f t="shared" si="9"/>
        <v>-67.689852233227498</v>
      </c>
      <c r="E249">
        <f>F$5+(E$5-F$5)*EXP(-TableWmot21[[#This Row],[t]]/G$5)</f>
        <v>-68.050416404920426</v>
      </c>
      <c r="F249">
        <f>ABS(TableWmot21[[#This Row],[Wmot,sim]]-TableWmot21[[#This Row],[Wmot]])</f>
        <v>0.36056417169292843</v>
      </c>
      <c r="N249">
        <f>data_lastRecoveryFile!$A1165-data_lastRecoveryFile!$A$925</f>
        <v>2.4000000000000004</v>
      </c>
      <c r="O249">
        <f>$C$6*data_lastRecoveryFile!$D1165/$C$5</f>
        <v>-1.7917888563049853</v>
      </c>
      <c r="P249">
        <f>data_lastRecoveryFile!$G1165*2*PI()/($C$4*$C$3*$C$2)</f>
        <v>-2.9032553050804868</v>
      </c>
      <c r="Q249">
        <f t="shared" si="11"/>
        <v>-34.839063660965842</v>
      </c>
      <c r="R249">
        <f>S$5+(R$5-S$5)*EXP(-TableWmot22[[#This Row],[t]]/T$5)</f>
        <v>-34.495748519070297</v>
      </c>
      <c r="S249">
        <f>ABS(TableWmot22[[#This Row],[Wmot,sim]]-TableWmot22[[#This Row],[Wmot]])</f>
        <v>0.34331514189554468</v>
      </c>
      <c r="AA249">
        <f>data_lastRecoveryFile!$A1605-data_lastRecoveryFile!$A$1365</f>
        <v>2.4000000000000004</v>
      </c>
      <c r="AB249">
        <f>$C$6*data_lastRecoveryFile!$D1605/$C$5</f>
        <v>-2.7565982404692084</v>
      </c>
      <c r="AC249">
        <f>data_lastRecoveryFile!$G1605*2*PI()/($C$4*$C$3*$C$2)</f>
        <v>-5.5326557082559855</v>
      </c>
      <c r="AD249">
        <f t="shared" si="10"/>
        <v>-66.391868499071819</v>
      </c>
      <c r="AE249">
        <f>AF$5+(AE$5-AF$5)*EXP(-TableWmot23[[#This Row],[t]]/AG$5)</f>
        <v>-69.984988897051565</v>
      </c>
      <c r="AF249">
        <f>ABS(TableWmot23[[#This Row],[Wmot,sim]]-TableWmot23[[#This Row],[Wmot]])</f>
        <v>3.5931203979797459</v>
      </c>
    </row>
    <row r="250" spans="1:32" x14ac:dyDescent="0.3">
      <c r="A250">
        <f>data_lastRecoveryFile!$A588-data_lastRecoveryFile!$A$347</f>
        <v>2.41</v>
      </c>
      <c r="B250">
        <f>$C$6*data_lastRecoveryFile!$D588/$C$5</f>
        <v>-2.7565982404692084</v>
      </c>
      <c r="C250">
        <f>data_lastRecoveryFile!$G588*2*PI()/($C$4*$C$3*$C$2)</f>
        <v>-5.553797108173665</v>
      </c>
      <c r="D250">
        <f t="shared" si="9"/>
        <v>-66.64556529808398</v>
      </c>
      <c r="E250">
        <f>F$5+(E$5-F$5)*EXP(-TableWmot21[[#This Row],[t]]/G$5)</f>
        <v>-68.050416404938687</v>
      </c>
      <c r="F250">
        <f>ABS(TableWmot21[[#This Row],[Wmot,sim]]-TableWmot21[[#This Row],[Wmot]])</f>
        <v>1.4048511068547072</v>
      </c>
      <c r="N250">
        <f>data_lastRecoveryFile!$A1166-data_lastRecoveryFile!$A$925</f>
        <v>2.41</v>
      </c>
      <c r="O250">
        <f>$C$6*data_lastRecoveryFile!$D1166/$C$5</f>
        <v>-1.7917888563049853</v>
      </c>
      <c r="P250">
        <f>data_lastRecoveryFile!$G1166*2*PI()/($C$4*$C$3*$C$2)</f>
        <v>-2.9204634233259679</v>
      </c>
      <c r="Q250">
        <f t="shared" si="11"/>
        <v>-35.045561079911614</v>
      </c>
      <c r="R250">
        <f>S$5+(R$5-S$5)*EXP(-TableWmot22[[#This Row],[t]]/T$5)</f>
        <v>-34.495745730257731</v>
      </c>
      <c r="S250">
        <f>ABS(TableWmot22[[#This Row],[Wmot,sim]]-TableWmot22[[#This Row],[Wmot]])</f>
        <v>0.54981534965388335</v>
      </c>
      <c r="AA250">
        <f>data_lastRecoveryFile!$A1606-data_lastRecoveryFile!$A$1365</f>
        <v>2.4099999999999984</v>
      </c>
      <c r="AB250">
        <f>$C$6*data_lastRecoveryFile!$D1606/$C$5</f>
        <v>-2.7565982404692084</v>
      </c>
      <c r="AC250">
        <f>data_lastRecoveryFile!$G1606*2*PI()/($C$4*$C$3*$C$2)</f>
        <v>-5.5474055215574749</v>
      </c>
      <c r="AD250">
        <f t="shared" si="10"/>
        <v>-66.568866258689695</v>
      </c>
      <c r="AE250">
        <f>AF$5+(AE$5-AF$5)*EXP(-TableWmot23[[#This Row],[t]]/AG$5)</f>
        <v>-69.984988899369156</v>
      </c>
      <c r="AF250">
        <f>ABS(TableWmot23[[#This Row],[Wmot,sim]]-TableWmot23[[#This Row],[Wmot]])</f>
        <v>3.4161226406794611</v>
      </c>
    </row>
    <row r="251" spans="1:32" x14ac:dyDescent="0.3">
      <c r="A251">
        <f>data_lastRecoveryFile!$A589-data_lastRecoveryFile!$A$347</f>
        <v>2.42</v>
      </c>
      <c r="B251">
        <f>$C$6*data_lastRecoveryFile!$D589/$C$5</f>
        <v>-2.7565982404692084</v>
      </c>
      <c r="C251">
        <f>data_lastRecoveryFile!$G589*2*PI()/($C$4*$C$3*$C$2)</f>
        <v>-5.505122716608847</v>
      </c>
      <c r="D251">
        <f t="shared" si="9"/>
        <v>-66.061472599306171</v>
      </c>
      <c r="E251">
        <f>F$5+(E$5-F$5)*EXP(-TableWmot21[[#This Row],[t]]/G$5)</f>
        <v>-68.050416404955087</v>
      </c>
      <c r="F251">
        <f>ABS(TableWmot21[[#This Row],[Wmot,sim]]-TableWmot21[[#This Row],[Wmot]])</f>
        <v>1.9889438056489155</v>
      </c>
      <c r="N251">
        <f>data_lastRecoveryFile!$A1167-data_lastRecoveryFile!$A$925</f>
        <v>2.42</v>
      </c>
      <c r="O251">
        <f>$C$6*data_lastRecoveryFile!$D1167/$C$5</f>
        <v>-1.7917888563049853</v>
      </c>
      <c r="P251">
        <f>data_lastRecoveryFile!$G1167*2*PI()/($C$4*$C$3*$C$2)</f>
        <v>-2.9302966333867237</v>
      </c>
      <c r="Q251">
        <f t="shared" si="11"/>
        <v>-35.163559600640681</v>
      </c>
      <c r="R251">
        <f>S$5+(R$5-S$5)*EXP(-TableWmot22[[#This Row],[t]]/T$5)</f>
        <v>-34.495743093607189</v>
      </c>
      <c r="S251">
        <f>ABS(TableWmot22[[#This Row],[Wmot,sim]]-TableWmot22[[#This Row],[Wmot]])</f>
        <v>0.66781650703349271</v>
      </c>
      <c r="AA251">
        <f>data_lastRecoveryFile!$A1607-data_lastRecoveryFile!$A$1365</f>
        <v>2.42</v>
      </c>
      <c r="AB251">
        <f>$C$6*data_lastRecoveryFile!$D1607/$C$5</f>
        <v>-2.7565982404692084</v>
      </c>
      <c r="AC251">
        <f>data_lastRecoveryFile!$G1607*2*PI()/($C$4*$C$3*$C$2)</f>
        <v>-5.553797108173665</v>
      </c>
      <c r="AD251">
        <f t="shared" si="10"/>
        <v>-66.64556529808398</v>
      </c>
      <c r="AE251">
        <f>AF$5+(AE$5-AF$5)*EXP(-TableWmot23[[#This Row],[t]]/AG$5)</f>
        <v>-69.984988901493168</v>
      </c>
      <c r="AF251">
        <f>ABS(TableWmot23[[#This Row],[Wmot,sim]]-TableWmot23[[#This Row],[Wmot]])</f>
        <v>3.3394236034091875</v>
      </c>
    </row>
    <row r="252" spans="1:32" x14ac:dyDescent="0.3">
      <c r="A252">
        <f>data_lastRecoveryFile!$A590-data_lastRecoveryFile!$A$347</f>
        <v>2.4299999999999997</v>
      </c>
      <c r="B252">
        <f>$C$6*data_lastRecoveryFile!$D590/$C$5</f>
        <v>-2.7565982404692084</v>
      </c>
      <c r="C252">
        <f>data_lastRecoveryFile!$G590*2*PI()/($C$4*$C$3*$C$2)</f>
        <v>-5.4564483301572979</v>
      </c>
      <c r="D252">
        <f t="shared" si="9"/>
        <v>-65.477379961887578</v>
      </c>
      <c r="E252">
        <f>F$5+(E$5-F$5)*EXP(-TableWmot21[[#This Row],[t]]/G$5)</f>
        <v>-68.050416404969795</v>
      </c>
      <c r="F252">
        <f>ABS(TableWmot21[[#This Row],[Wmot,sim]]-TableWmot21[[#This Row],[Wmot]])</f>
        <v>2.5730364430822164</v>
      </c>
      <c r="N252">
        <f>data_lastRecoveryFile!$A1168-data_lastRecoveryFile!$A$925</f>
        <v>2.4299999999999997</v>
      </c>
      <c r="O252">
        <f>$C$6*data_lastRecoveryFile!$D1168/$C$5</f>
        <v>-1.7917888563049853</v>
      </c>
      <c r="P252">
        <f>data_lastRecoveryFile!$G1168*2*PI()/($C$4*$C$3*$C$2)</f>
        <v>-2.9086635706394688</v>
      </c>
      <c r="Q252">
        <f t="shared" si="11"/>
        <v>-34.903962847673625</v>
      </c>
      <c r="R252">
        <f>S$5+(R$5-S$5)*EXP(-TableWmot22[[#This Row],[t]]/T$5)</f>
        <v>-34.495740600816482</v>
      </c>
      <c r="S252">
        <f>ABS(TableWmot22[[#This Row],[Wmot,sim]]-TableWmot22[[#This Row],[Wmot]])</f>
        <v>0.40822224685714303</v>
      </c>
      <c r="AA252">
        <f>data_lastRecoveryFile!$A1608-data_lastRecoveryFile!$A$1365</f>
        <v>2.4299999999999979</v>
      </c>
      <c r="AB252">
        <f>$C$6*data_lastRecoveryFile!$D1608/$C$5</f>
        <v>-2.7565982404692084</v>
      </c>
      <c r="AC252">
        <f>data_lastRecoveryFile!$G1608*2*PI()/($C$4*$C$3*$C$2)</f>
        <v>-5.5262641216397954</v>
      </c>
      <c r="AD252">
        <f t="shared" si="10"/>
        <v>-66.315169459677549</v>
      </c>
      <c r="AE252">
        <f>AF$5+(AE$5-AF$5)*EXP(-TableWmot23[[#This Row],[t]]/AG$5)</f>
        <v>-69.984988903439799</v>
      </c>
      <c r="AF252">
        <f>ABS(TableWmot23[[#This Row],[Wmot,sim]]-TableWmot23[[#This Row],[Wmot]])</f>
        <v>3.6698194437622504</v>
      </c>
    </row>
    <row r="253" spans="1:32" x14ac:dyDescent="0.3">
      <c r="A253">
        <f>data_lastRecoveryFile!$A591-data_lastRecoveryFile!$A$347</f>
        <v>2.4399999999999995</v>
      </c>
      <c r="B253">
        <f>$C$6*data_lastRecoveryFile!$D591/$C$5</f>
        <v>-2.7565982404692084</v>
      </c>
      <c r="C253">
        <f>data_lastRecoveryFile!$G591*2*PI()/($C$4*$C$3*$C$2)</f>
        <v>-5.4126905413218864</v>
      </c>
      <c r="D253">
        <f t="shared" si="9"/>
        <v>-64.952286495862637</v>
      </c>
      <c r="E253">
        <f>F$5+(E$5-F$5)*EXP(-TableWmot21[[#This Row],[t]]/G$5)</f>
        <v>-68.050416404983011</v>
      </c>
      <c r="F253">
        <f>ABS(TableWmot21[[#This Row],[Wmot,sim]]-TableWmot21[[#This Row],[Wmot]])</f>
        <v>3.0981299091203738</v>
      </c>
      <c r="N253">
        <f>data_lastRecoveryFile!$A1169-data_lastRecoveryFile!$A$925</f>
        <v>2.4399999999999995</v>
      </c>
      <c r="O253">
        <f>$C$6*data_lastRecoveryFile!$D1169/$C$5</f>
        <v>-1.7917888563049853</v>
      </c>
      <c r="P253">
        <f>data_lastRecoveryFile!$G1169*2*PI()/($C$4*$C$3*$C$2)</f>
        <v>-2.9170217993700756</v>
      </c>
      <c r="Q253">
        <f t="shared" si="11"/>
        <v>-35.004261592440905</v>
      </c>
      <c r="R253">
        <f>S$5+(R$5-S$5)*EXP(-TableWmot22[[#This Row],[t]]/T$5)</f>
        <v>-34.495738244036374</v>
      </c>
      <c r="S253">
        <f>ABS(TableWmot22[[#This Row],[Wmot,sim]]-TableWmot22[[#This Row],[Wmot]])</f>
        <v>0.5085233484045304</v>
      </c>
      <c r="AA253">
        <f>data_lastRecoveryFile!$A1609-data_lastRecoveryFile!$A$1365</f>
        <v>2.4399999999999995</v>
      </c>
      <c r="AB253">
        <f>$C$6*data_lastRecoveryFile!$D1609/$C$5</f>
        <v>-2.7565982404692084</v>
      </c>
      <c r="AC253">
        <f>data_lastRecoveryFile!$G1609*2*PI()/($C$4*$C$3*$C$2)</f>
        <v>-5.4795563701440866</v>
      </c>
      <c r="AD253">
        <f t="shared" si="10"/>
        <v>-65.754676441729032</v>
      </c>
      <c r="AE253">
        <f>AF$5+(AE$5-AF$5)*EXP(-TableWmot23[[#This Row],[t]]/AG$5)</f>
        <v>-69.984988905223844</v>
      </c>
      <c r="AF253">
        <f>ABS(TableWmot23[[#This Row],[Wmot,sim]]-TableWmot23[[#This Row],[Wmot]])</f>
        <v>4.2303124634948119</v>
      </c>
    </row>
    <row r="254" spans="1:32" x14ac:dyDescent="0.3">
      <c r="A254">
        <f>data_lastRecoveryFile!$A592-data_lastRecoveryFile!$A$347</f>
        <v>2.4500000000000002</v>
      </c>
      <c r="B254">
        <f>$C$6*data_lastRecoveryFile!$D592/$C$5</f>
        <v>-2.7565982404692084</v>
      </c>
      <c r="C254">
        <f>data_lastRecoveryFile!$G592*2*PI()/($C$4*$C$3*$C$2)</f>
        <v>-5.398924050611587</v>
      </c>
      <c r="D254">
        <f t="shared" si="9"/>
        <v>-64.787088607339044</v>
      </c>
      <c r="E254">
        <f>F$5+(E$5-F$5)*EXP(-TableWmot21[[#This Row],[t]]/G$5)</f>
        <v>-68.050416404994877</v>
      </c>
      <c r="F254">
        <f>ABS(TableWmot21[[#This Row],[Wmot,sim]]-TableWmot21[[#This Row],[Wmot]])</f>
        <v>3.2633277976558333</v>
      </c>
      <c r="N254">
        <f>data_lastRecoveryFile!$A1170-data_lastRecoveryFile!$A$925</f>
        <v>2.4499999999999993</v>
      </c>
      <c r="O254">
        <f>$C$6*data_lastRecoveryFile!$D1170/$C$5</f>
        <v>-1.7917888563049853</v>
      </c>
      <c r="P254">
        <f>data_lastRecoveryFile!$G1170*2*PI()/($C$4*$C$3*$C$2)</f>
        <v>-2.9406215037204197</v>
      </c>
      <c r="Q254">
        <f t="shared" si="11"/>
        <v>-35.287458044645035</v>
      </c>
      <c r="R254">
        <f>S$5+(R$5-S$5)*EXP(-TableWmot22[[#This Row],[t]]/T$5)</f>
        <v>-34.495736015845921</v>
      </c>
      <c r="S254">
        <f>ABS(TableWmot22[[#This Row],[Wmot,sim]]-TableWmot22[[#This Row],[Wmot]])</f>
        <v>0.79172202879911424</v>
      </c>
      <c r="AA254">
        <f>data_lastRecoveryFile!$A1610-data_lastRecoveryFile!$A$1365</f>
        <v>2.4499999999999975</v>
      </c>
      <c r="AB254">
        <f>$C$6*data_lastRecoveryFile!$D1610/$C$5</f>
        <v>-2.7565982404692084</v>
      </c>
      <c r="AC254">
        <f>data_lastRecoveryFile!$G1610*2*PI()/($C$4*$C$3*$C$2)</f>
        <v>-5.5065977004956306</v>
      </c>
      <c r="AD254">
        <f t="shared" si="10"/>
        <v>-66.07917240594756</v>
      </c>
      <c r="AE254">
        <f>AF$5+(AE$5-AF$5)*EXP(-TableWmot23[[#This Row],[t]]/AG$5)</f>
        <v>-69.984988906858888</v>
      </c>
      <c r="AF254">
        <f>ABS(TableWmot23[[#This Row],[Wmot,sim]]-TableWmot23[[#This Row],[Wmot]])</f>
        <v>3.9058165009113281</v>
      </c>
    </row>
    <row r="255" spans="1:32" x14ac:dyDescent="0.3">
      <c r="A255">
        <f>data_lastRecoveryFile!$A593-data_lastRecoveryFile!$A$347</f>
        <v>2.46</v>
      </c>
      <c r="B255">
        <f>$C$6*data_lastRecoveryFile!$D593/$C$5</f>
        <v>-2.7565982404692084</v>
      </c>
      <c r="C255">
        <f>data_lastRecoveryFile!$G593*2*PI()/($C$4*$C$3*$C$2)</f>
        <v>-5.3679494350085548</v>
      </c>
      <c r="D255">
        <f t="shared" si="9"/>
        <v>-64.415393220102658</v>
      </c>
      <c r="E255">
        <f>F$5+(E$5-F$5)*EXP(-TableWmot21[[#This Row],[t]]/G$5)</f>
        <v>-68.050416405005521</v>
      </c>
      <c r="F255">
        <f>ABS(TableWmot21[[#This Row],[Wmot,sim]]-TableWmot21[[#This Row],[Wmot]])</f>
        <v>3.6350231849028631</v>
      </c>
      <c r="N255">
        <f>data_lastRecoveryFile!$A1171-data_lastRecoveryFile!$A$925</f>
        <v>2.4599999999999991</v>
      </c>
      <c r="O255">
        <f>$C$6*data_lastRecoveryFile!$D1171/$C$5</f>
        <v>-1.7917888563049853</v>
      </c>
      <c r="P255">
        <f>data_lastRecoveryFile!$G1171*2*PI()/($C$4*$C$3*$C$2)</f>
        <v>-2.970612795198281</v>
      </c>
      <c r="Q255">
        <f t="shared" si="11"/>
        <v>-35.647353542379371</v>
      </c>
      <c r="R255">
        <f>S$5+(R$5-S$5)*EXP(-TableWmot22[[#This Row],[t]]/T$5)</f>
        <v>-34.495733909229074</v>
      </c>
      <c r="S255">
        <f>ABS(TableWmot22[[#This Row],[Wmot,sim]]-TableWmot22[[#This Row],[Wmot]])</f>
        <v>1.1516196331502968</v>
      </c>
      <c r="AA255">
        <f>data_lastRecoveryFile!$A1611-data_lastRecoveryFile!$A$1365</f>
        <v>2.4599999999999991</v>
      </c>
      <c r="AB255">
        <f>$C$6*data_lastRecoveryFile!$D1611/$C$5</f>
        <v>-2.7565982404692084</v>
      </c>
      <c r="AC255">
        <f>data_lastRecoveryFile!$G1611*2*PI()/($C$4*$C$3*$C$2)</f>
        <v>-5.5680552652928288</v>
      </c>
      <c r="AD255">
        <f t="shared" si="10"/>
        <v>-66.816663183513953</v>
      </c>
      <c r="AE255">
        <f>AF$5+(AE$5-AF$5)*EXP(-TableWmot23[[#This Row],[t]]/AG$5)</f>
        <v>-69.984988908357366</v>
      </c>
      <c r="AF255">
        <f>ABS(TableWmot23[[#This Row],[Wmot,sim]]-TableWmot23[[#This Row],[Wmot]])</f>
        <v>3.1683257248434131</v>
      </c>
    </row>
    <row r="256" spans="1:32" x14ac:dyDescent="0.3">
      <c r="A256">
        <f>data_lastRecoveryFile!$A594-data_lastRecoveryFile!$A$347</f>
        <v>2.4699999999999998</v>
      </c>
      <c r="B256">
        <f>$C$6*data_lastRecoveryFile!$D594/$C$5</f>
        <v>-2.7565982404692084</v>
      </c>
      <c r="C256">
        <f>data_lastRecoveryFile!$G594*2*PI()/($C$4*$C$3*$C$2)</f>
        <v>-5.34828301386439</v>
      </c>
      <c r="D256">
        <f t="shared" si="9"/>
        <v>-64.179396166372683</v>
      </c>
      <c r="E256">
        <f>F$5+(E$5-F$5)*EXP(-TableWmot21[[#This Row],[t]]/G$5)</f>
        <v>-68.050416405015085</v>
      </c>
      <c r="F256">
        <f>ABS(TableWmot21[[#This Row],[Wmot,sim]]-TableWmot21[[#This Row],[Wmot]])</f>
        <v>3.8710202386424015</v>
      </c>
      <c r="N256">
        <f>data_lastRecoveryFile!$A1172-data_lastRecoveryFile!$A$925</f>
        <v>2.4699999999999989</v>
      </c>
      <c r="O256">
        <f>$C$6*data_lastRecoveryFile!$D1172/$C$5</f>
        <v>-1.7917888563049853</v>
      </c>
      <c r="P256">
        <f>data_lastRecoveryFile!$G1172*2*PI()/($C$4*$C$3*$C$2)</f>
        <v>-3.0025707282792315</v>
      </c>
      <c r="Q256">
        <f t="shared" si="11"/>
        <v>-36.03084873935078</v>
      </c>
      <c r="R256">
        <f>S$5+(R$5-S$5)*EXP(-TableWmot22[[#This Row],[t]]/T$5)</f>
        <v>-34.495731917552568</v>
      </c>
      <c r="S256">
        <f>ABS(TableWmot22[[#This Row],[Wmot,sim]]-TableWmot22[[#This Row],[Wmot]])</f>
        <v>1.5351168217982121</v>
      </c>
      <c r="AA256">
        <f>data_lastRecoveryFile!$A1612-data_lastRecoveryFile!$A$1365</f>
        <v>2.4700000000000006</v>
      </c>
      <c r="AB256">
        <f>$C$6*data_lastRecoveryFile!$D1612/$C$5</f>
        <v>-2.7565982404692084</v>
      </c>
      <c r="AC256">
        <f>data_lastRecoveryFile!$G1612*2*PI()/($C$4*$C$3*$C$2)</f>
        <v>-5.6393460355488401</v>
      </c>
      <c r="AD256">
        <f t="shared" si="10"/>
        <v>-67.672152426586081</v>
      </c>
      <c r="AE256">
        <f>AF$5+(AE$5-AF$5)*EXP(-TableWmot23[[#This Row],[t]]/AG$5)</f>
        <v>-69.984988909730689</v>
      </c>
      <c r="AF256">
        <f>ABS(TableWmot23[[#This Row],[Wmot,sim]]-TableWmot23[[#This Row],[Wmot]])</f>
        <v>2.3128364831446078</v>
      </c>
    </row>
    <row r="257" spans="1:32" x14ac:dyDescent="0.3">
      <c r="A257">
        <f>data_lastRecoveryFile!$A595-data_lastRecoveryFile!$A$347</f>
        <v>2.4799999999999995</v>
      </c>
      <c r="B257">
        <f>$C$6*data_lastRecoveryFile!$D595/$C$5</f>
        <v>-2.7565982404692084</v>
      </c>
      <c r="C257">
        <f>data_lastRecoveryFile!$G595*2*PI()/($C$4*$C$3*$C$2)</f>
        <v>-5.3364831632231988</v>
      </c>
      <c r="D257">
        <f t="shared" si="9"/>
        <v>-64.037797958678382</v>
      </c>
      <c r="E257">
        <f>F$5+(E$5-F$5)*EXP(-TableWmot21[[#This Row],[t]]/G$5)</f>
        <v>-68.050416405023668</v>
      </c>
      <c r="F257">
        <f>ABS(TableWmot21[[#This Row],[Wmot,sim]]-TableWmot21[[#This Row],[Wmot]])</f>
        <v>4.0126184463452859</v>
      </c>
      <c r="N257">
        <f>data_lastRecoveryFile!$A1173-data_lastRecoveryFile!$A$925</f>
        <v>2.4800000000000004</v>
      </c>
      <c r="O257">
        <f>$C$6*data_lastRecoveryFile!$D1173/$C$5</f>
        <v>-1.7917888563049853</v>
      </c>
      <c r="P257">
        <f>data_lastRecoveryFile!$G1173*2*PI()/($C$4*$C$3*$C$2)</f>
        <v>-3.0094539751683627</v>
      </c>
      <c r="Q257">
        <f t="shared" si="11"/>
        <v>-36.113447702020352</v>
      </c>
      <c r="R257">
        <f>S$5+(R$5-S$5)*EXP(-TableWmot22[[#This Row],[t]]/T$5)</f>
        <v>-34.49573003454509</v>
      </c>
      <c r="S257">
        <f>ABS(TableWmot22[[#This Row],[Wmot,sim]]-TableWmot22[[#This Row],[Wmot]])</f>
        <v>1.6177176674752616</v>
      </c>
      <c r="AA257">
        <f>data_lastRecoveryFile!$A1613-data_lastRecoveryFile!$A$1365</f>
        <v>2.4799999999999986</v>
      </c>
      <c r="AB257">
        <f>$C$6*data_lastRecoveryFile!$D1613/$C$5</f>
        <v>-2.7565982404692084</v>
      </c>
      <c r="AC257">
        <f>data_lastRecoveryFile!$G1613*2*PI()/($C$4*$C$3*$C$2)</f>
        <v>-5.7607861812564538</v>
      </c>
      <c r="AD257">
        <f t="shared" si="10"/>
        <v>-69.129434175077449</v>
      </c>
      <c r="AE257">
        <f>AF$5+(AE$5-AF$5)*EXP(-TableWmot23[[#This Row],[t]]/AG$5)</f>
        <v>-69.98498891098933</v>
      </c>
      <c r="AF257">
        <f>ABS(TableWmot23[[#This Row],[Wmot,sim]]-TableWmot23[[#This Row],[Wmot]])</f>
        <v>0.85555473591188047</v>
      </c>
    </row>
    <row r="258" spans="1:32" x14ac:dyDescent="0.3">
      <c r="A258">
        <f>data_lastRecoveryFile!$A596-data_lastRecoveryFile!$A$347</f>
        <v>2.4900000000000002</v>
      </c>
      <c r="B258">
        <f>$C$6*data_lastRecoveryFile!$D596/$C$5</f>
        <v>-2.7565982404692084</v>
      </c>
      <c r="C258">
        <f>data_lastRecoveryFile!$G596*2*PI()/($C$4*$C$3*$C$2)</f>
        <v>-5.3320582217893868</v>
      </c>
      <c r="D258">
        <f t="shared" si="9"/>
        <v>-63.984698661472642</v>
      </c>
      <c r="E258">
        <f>F$5+(E$5-F$5)*EXP(-TableWmot21[[#This Row],[t]]/G$5)</f>
        <v>-68.05041640503137</v>
      </c>
      <c r="F258">
        <f>ABS(TableWmot21[[#This Row],[Wmot,sim]]-TableWmot21[[#This Row],[Wmot]])</f>
        <v>4.0657177435587286</v>
      </c>
      <c r="N258">
        <f>data_lastRecoveryFile!$A1174-data_lastRecoveryFile!$A$925</f>
        <v>2.4900000000000002</v>
      </c>
      <c r="O258">
        <f>$C$6*data_lastRecoveryFile!$D1174/$C$5</f>
        <v>-1.7917888563049853</v>
      </c>
      <c r="P258">
        <f>data_lastRecoveryFile!$G1174*2*PI()/($C$4*$C$3*$C$2)</f>
        <v>-3.0217454881278023</v>
      </c>
      <c r="Q258">
        <f t="shared" si="11"/>
        <v>-36.260945857533628</v>
      </c>
      <c r="R258">
        <f>S$5+(R$5-S$5)*EXP(-TableWmot22[[#This Row],[t]]/T$5)</f>
        <v>-34.495728254277481</v>
      </c>
      <c r="S258">
        <f>ABS(TableWmot22[[#This Row],[Wmot,sim]]-TableWmot22[[#This Row],[Wmot]])</f>
        <v>1.7652176032561471</v>
      </c>
      <c r="AA258">
        <f>data_lastRecoveryFile!$A1614-data_lastRecoveryFile!$A$1365</f>
        <v>2.4900000000000002</v>
      </c>
      <c r="AB258">
        <f>$C$6*data_lastRecoveryFile!$D1614/$C$5</f>
        <v>-2.7565982404692084</v>
      </c>
      <c r="AC258">
        <f>data_lastRecoveryFile!$G1614*2*PI()/($C$4*$C$3*$C$2)</f>
        <v>-5.8070022714565681</v>
      </c>
      <c r="AD258">
        <f t="shared" si="10"/>
        <v>-69.684027257478817</v>
      </c>
      <c r="AE258">
        <f>AF$5+(AE$5-AF$5)*EXP(-TableWmot23[[#This Row],[t]]/AG$5)</f>
        <v>-69.984988912142839</v>
      </c>
      <c r="AF258">
        <f>ABS(TableWmot23[[#This Row],[Wmot,sim]]-TableWmot23[[#This Row],[Wmot]])</f>
        <v>0.30096165466402169</v>
      </c>
    </row>
    <row r="259" spans="1:32" x14ac:dyDescent="0.3">
      <c r="A259">
        <f>data_lastRecoveryFile!$A597-data_lastRecoveryFile!$A$347</f>
        <v>2.5</v>
      </c>
      <c r="B259">
        <f>$C$6*data_lastRecoveryFile!$D597/$C$5</f>
        <v>-2.7565982404692084</v>
      </c>
      <c r="C259">
        <f>data_lastRecoveryFile!$G597*2*PI()/($C$4*$C$3*$C$2)</f>
        <v>-5.3271416139467114</v>
      </c>
      <c r="D259">
        <f t="shared" si="9"/>
        <v>-63.925699367360536</v>
      </c>
      <c r="E259">
        <f>F$5+(E$5-F$5)*EXP(-TableWmot21[[#This Row],[t]]/G$5)</f>
        <v>-68.050416405038291</v>
      </c>
      <c r="F259">
        <f>ABS(TableWmot21[[#This Row],[Wmot,sim]]-TableWmot21[[#This Row],[Wmot]])</f>
        <v>4.1247170376777547</v>
      </c>
      <c r="N259">
        <f>data_lastRecoveryFile!$A1175-data_lastRecoveryFile!$A$925</f>
        <v>2.5</v>
      </c>
      <c r="O259">
        <f>$C$6*data_lastRecoveryFile!$D1175/$C$5</f>
        <v>-1.7917888563049853</v>
      </c>
      <c r="P259">
        <f>data_lastRecoveryFile!$G1175*2*PI()/($C$4*$C$3*$C$2)</f>
        <v>-3.0492784761956528</v>
      </c>
      <c r="Q259">
        <f t="shared" si="11"/>
        <v>-36.591341714347834</v>
      </c>
      <c r="R259">
        <f>S$5+(R$5-S$5)*EXP(-TableWmot22[[#This Row],[t]]/T$5)</f>
        <v>-34.49572657114409</v>
      </c>
      <c r="S259">
        <f>ABS(TableWmot22[[#This Row],[Wmot,sim]]-TableWmot22[[#This Row],[Wmot]])</f>
        <v>2.0956151432037444</v>
      </c>
      <c r="AA259">
        <f>data_lastRecoveryFile!$A1615-data_lastRecoveryFile!$A$1365</f>
        <v>2.4999999999999982</v>
      </c>
      <c r="AB259">
        <f>$C$6*data_lastRecoveryFile!$D1615/$C$5</f>
        <v>-2.7565982404692084</v>
      </c>
      <c r="AC259">
        <f>data_lastRecoveryFile!$G1615*2*PI()/($C$4*$C$3*$C$2)</f>
        <v>-5.8438768072669252</v>
      </c>
      <c r="AD259">
        <f t="shared" si="10"/>
        <v>-70.126521687203109</v>
      </c>
      <c r="AE259">
        <f>AF$5+(AE$5-AF$5)*EXP(-TableWmot23[[#This Row],[t]]/AG$5)</f>
        <v>-69.984988913199999</v>
      </c>
      <c r="AF259">
        <f>ABS(TableWmot23[[#This Row],[Wmot,sim]]-TableWmot23[[#This Row],[Wmot]])</f>
        <v>0.14153277400311026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B51C3-CD5F-49D8-A24D-4E53AA71EF03}">
  <dimension ref="A1:AL259"/>
  <sheetViews>
    <sheetView zoomScaleNormal="100" workbookViewId="0"/>
  </sheetViews>
  <sheetFormatPr defaultColWidth="10.77734375" defaultRowHeight="14.4" x14ac:dyDescent="0.3"/>
  <cols>
    <col min="5" max="5" width="11.5546875" customWidth="1"/>
  </cols>
  <sheetData>
    <row r="1" spans="1:38" x14ac:dyDescent="0.3">
      <c r="A1" s="2" t="s">
        <v>51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</row>
    <row r="2" spans="1:38" x14ac:dyDescent="0.3">
      <c r="A2" s="3" t="s">
        <v>36</v>
      </c>
      <c r="C2">
        <v>0.01</v>
      </c>
      <c r="E2">
        <f>$C$6*AVERAGE(data_lastRecoveryFile!$E136:'data_lastRecoveryFile'!$E271)/$C$5</f>
        <v>-1.7917888563049853</v>
      </c>
      <c r="F2">
        <f>$C$6*AVERAGE(data_lastRecoveryFile!$E460:'data_lastRecoveryFile'!$E622)/$C$5</f>
        <v>-2.7565982404692084</v>
      </c>
      <c r="G2">
        <f>AVERAGE(data_lastRecoveryFile!$H136:'data_lastRecoveryFile'!$H271)*2*PI()/($C$4*$C$2)</f>
        <v>-34.061357962394908</v>
      </c>
      <c r="H2">
        <f>AVERAGE(data_lastRecoveryFile!$H460:'data_lastRecoveryFile'!$H622)*2*PI()/($C$4*$C$2)</f>
        <v>-66.305794715088197</v>
      </c>
      <c r="I2">
        <f>(H$2-G$2)/(F$2-E$2)</f>
        <v>33.420525631210971</v>
      </c>
      <c r="R2">
        <f>$C$6*AVERAGE(data_lastRecoveryFile!$E622:'data_lastRecoveryFile'!$E811)/$C$5</f>
        <v>-2.7565982404692084</v>
      </c>
      <c r="S2">
        <f>$C$6*AVERAGE(data_lastRecoveryFile!$E1081:'data_lastRecoveryFile'!$E1300)/$C$5</f>
        <v>-1.7917888563049853</v>
      </c>
      <c r="T2">
        <f>AVERAGE(data_lastRecoveryFile!$H622:'data_lastRecoveryFile'!$H811)*2*PI()/($C$4*$C$2)</f>
        <v>-66.150437297247976</v>
      </c>
      <c r="U2">
        <f>AVERAGE(data_lastRecoveryFile!$H1081:'data_lastRecoveryFile'!$H1300)*2*PI()/($C$4*$C$2)</f>
        <v>-34.300749041615049</v>
      </c>
      <c r="V2">
        <f>(U$2-T$2)/(S$2-R$2)</f>
        <v>33.011379012677281</v>
      </c>
      <c r="AE2">
        <f>$C$6*AVERAGE(data_lastRecoveryFile!$E1081:'data_lastRecoveryFile'!$E1300)/$C$5</f>
        <v>-1.7917888563049853</v>
      </c>
      <c r="AF2">
        <f>$C$6*AVERAGE(data_lastRecoveryFile!$E1550:'data_lastRecoveryFile'!$E1750)/$C$5</f>
        <v>-2.7565982404692084</v>
      </c>
      <c r="AG2">
        <f>AVERAGE(data_lastRecoveryFile!$H1081:'data_lastRecoveryFile'!$H1300)*2*PI()/($C$4*$C$2)</f>
        <v>-34.300749041615049</v>
      </c>
      <c r="AH2">
        <f>AVERAGE(data_lastRecoveryFile!$H1550:'data_lastRecoveryFile'!$H1750)*2*PI()/($C$4*$C$2)</f>
        <v>-66.182993488725472</v>
      </c>
      <c r="AI2">
        <f>(AH$2-AG$2)/(AF$2-AE$2)</f>
        <v>33.045122664026295</v>
      </c>
    </row>
    <row r="3" spans="1:38" x14ac:dyDescent="0.3">
      <c r="A3" s="3" t="s">
        <v>37</v>
      </c>
      <c r="C3">
        <v>12</v>
      </c>
    </row>
    <row r="4" spans="1:38" x14ac:dyDescent="0.3">
      <c r="A4" s="3" t="s">
        <v>38</v>
      </c>
      <c r="C4">
        <v>1024</v>
      </c>
      <c r="E4" t="s">
        <v>33</v>
      </c>
      <c r="F4" t="s">
        <v>34</v>
      </c>
      <c r="G4" t="s">
        <v>39</v>
      </c>
      <c r="I4" t="s">
        <v>40</v>
      </c>
      <c r="K4" t="s">
        <v>41</v>
      </c>
      <c r="L4" t="s">
        <v>39</v>
      </c>
      <c r="R4" t="s">
        <v>33</v>
      </c>
      <c r="S4" t="s">
        <v>34</v>
      </c>
      <c r="T4" t="s">
        <v>39</v>
      </c>
      <c r="V4" t="s">
        <v>40</v>
      </c>
      <c r="X4" t="s">
        <v>41</v>
      </c>
      <c r="Y4" t="s">
        <v>39</v>
      </c>
      <c r="AE4" t="s">
        <v>33</v>
      </c>
      <c r="AF4" t="s">
        <v>34</v>
      </c>
      <c r="AG4" t="s">
        <v>39</v>
      </c>
      <c r="AI4" t="s">
        <v>40</v>
      </c>
      <c r="AK4" t="s">
        <v>41</v>
      </c>
      <c r="AL4" t="s">
        <v>39</v>
      </c>
    </row>
    <row r="5" spans="1:38" x14ac:dyDescent="0.3">
      <c r="A5" s="3" t="s">
        <v>42</v>
      </c>
      <c r="C5">
        <v>1023</v>
      </c>
      <c r="E5">
        <f>G$2</f>
        <v>-34.061357962394908</v>
      </c>
      <c r="F5">
        <v>-66.373441632581205</v>
      </c>
      <c r="G5">
        <v>0.10643274612274102</v>
      </c>
      <c r="I5">
        <f>SUM(TableWmot31[Abs(error)])</f>
        <v>456.02111332776678</v>
      </c>
      <c r="K5">
        <f>(F$5-E$5)/(F$2-E$2)</f>
        <v>33.490639913475761</v>
      </c>
      <c r="L5">
        <f>G$5</f>
        <v>0.10643274612274102</v>
      </c>
      <c r="R5">
        <f>T$2</f>
        <v>-66.150437297247976</v>
      </c>
      <c r="S5">
        <v>-33.316607169504152</v>
      </c>
      <c r="T5">
        <v>0.20960061173413308</v>
      </c>
      <c r="V5">
        <f>SUM(TableWmot32[Abs(error)])</f>
        <v>386.34193282655019</v>
      </c>
      <c r="X5">
        <f>(S$5-R$5)/(S$2-R$2)</f>
        <v>34.031416636962433</v>
      </c>
      <c r="Y5">
        <f>T$5</f>
        <v>0.20960061173413308</v>
      </c>
      <c r="AE5">
        <f>AG$2</f>
        <v>-34.300749041615049</v>
      </c>
      <c r="AF5">
        <v>-65.87129249030842</v>
      </c>
      <c r="AG5">
        <v>0.14096865239906034</v>
      </c>
      <c r="AI5">
        <f>SUM(TableWmot33[Abs(error)])</f>
        <v>393.8703703559097</v>
      </c>
      <c r="AK5">
        <f>(AF$5-AE$5)/(AF$2-AE$2)</f>
        <v>32.722052632232334</v>
      </c>
      <c r="AL5">
        <f>AG$5</f>
        <v>0.14096865239906034</v>
      </c>
    </row>
    <row r="6" spans="1:38" x14ac:dyDescent="0.3">
      <c r="A6" s="3" t="s">
        <v>43</v>
      </c>
      <c r="C6">
        <f>data_lastRecoveryFile!$B$2</f>
        <v>28.2</v>
      </c>
    </row>
    <row r="7" spans="1:38" x14ac:dyDescent="0.3">
      <c r="A7" s="3"/>
    </row>
    <row r="8" spans="1:38" x14ac:dyDescent="0.3">
      <c r="A8" t="s">
        <v>44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  <c r="N8" t="s">
        <v>44</v>
      </c>
      <c r="O8" t="s">
        <v>45</v>
      </c>
      <c r="P8" t="s">
        <v>46</v>
      </c>
      <c r="Q8" t="s">
        <v>47</v>
      </c>
      <c r="R8" t="s">
        <v>48</v>
      </c>
      <c r="S8" t="s">
        <v>49</v>
      </c>
      <c r="AA8" t="s">
        <v>44</v>
      </c>
      <c r="AB8" t="s">
        <v>45</v>
      </c>
      <c r="AC8" t="s">
        <v>46</v>
      </c>
      <c r="AD8" t="s">
        <v>47</v>
      </c>
      <c r="AE8" t="s">
        <v>48</v>
      </c>
      <c r="AF8" t="s">
        <v>49</v>
      </c>
    </row>
    <row r="9" spans="1:38" x14ac:dyDescent="0.3">
      <c r="A9">
        <f>data_lastRecoveryFile!$A347-data_lastRecoveryFile!$A$347</f>
        <v>0</v>
      </c>
      <c r="B9">
        <f>$C$6*data_lastRecoveryFile!$E347/$C$5</f>
        <v>-2.7565982404692084</v>
      </c>
      <c r="C9">
        <f>data_lastRecoveryFile!$H347*2*PI()/($C$4*$C$3*$C$2)</f>
        <v>-3.0350203216331235</v>
      </c>
      <c r="D9">
        <f t="shared" ref="D9:D72" si="0">C9*$C$3</f>
        <v>-36.420243859597484</v>
      </c>
      <c r="E9">
        <f>F$5+(E$5-F$5)*EXP(-TableWmot31[[#This Row],[t]]/G$5)</f>
        <v>-34.061357962394908</v>
      </c>
      <c r="F9">
        <f>ABS(TableWmot31[[#This Row],[Wmot,sim]]-TableWmot31[[#This Row],[Wmot]])</f>
        <v>2.3588858972025761</v>
      </c>
      <c r="N9">
        <f>data_lastRecoveryFile!$A925-data_lastRecoveryFile!$A$925</f>
        <v>0</v>
      </c>
      <c r="O9">
        <f>$C$6*data_lastRecoveryFile!$E925/$C$5</f>
        <v>-1.7917888563049853</v>
      </c>
      <c r="P9">
        <f>data_lastRecoveryFile!$H925*2*PI()/($C$4*$C$3*$C$2)</f>
        <v>-5.5621553399722332</v>
      </c>
      <c r="Q9">
        <f>P9*$C$3</f>
        <v>-66.745864079666802</v>
      </c>
      <c r="R9">
        <f>S$5+(R$5-S$5)*EXP(-TableWmot32[[#This Row],[t]]/T$5)</f>
        <v>-66.150437297247976</v>
      </c>
      <c r="S9">
        <f>ABS(TableWmot32[[#This Row],[Wmot,sim]]-TableWmot32[[#This Row],[Wmot]])</f>
        <v>0.59542678241882641</v>
      </c>
      <c r="AA9">
        <f>data_lastRecoveryFile!$A1365-data_lastRecoveryFile!$A$1365</f>
        <v>0</v>
      </c>
      <c r="AB9">
        <f>$C$6*data_lastRecoveryFile!$E1365/$C$5</f>
        <v>-2.7565982404692084</v>
      </c>
      <c r="AC9">
        <f>data_lastRecoveryFile!$H1365*2*PI()/($C$4*$C$3*$C$2)</f>
        <v>-3.1181109476435953</v>
      </c>
      <c r="AD9">
        <f t="shared" ref="AD9:AD72" si="1">AC9*$C$3</f>
        <v>-37.417331371723144</v>
      </c>
      <c r="AE9">
        <f>AF$5+(AE$5-AF$5)*EXP(-TableWmot33[[#This Row],[t]]/AG$5)</f>
        <v>-34.300749041615049</v>
      </c>
      <c r="AF9">
        <f>ABS(TableWmot33[[#This Row],[Wmot,sim]]-TableWmot33[[#This Row],[Wmot]])</f>
        <v>3.1165823301080948</v>
      </c>
    </row>
    <row r="10" spans="1:38" x14ac:dyDescent="0.3">
      <c r="A10">
        <f>data_lastRecoveryFile!$A348-data_lastRecoveryFile!$A$347</f>
        <v>9.9999999999997868E-3</v>
      </c>
      <c r="B10">
        <f>$C$6*data_lastRecoveryFile!$E348/$C$5</f>
        <v>-2.7565982404692084</v>
      </c>
      <c r="C10">
        <f>data_lastRecoveryFile!$H348*2*PI()/($C$4*$C$3*$C$2)</f>
        <v>-3.0905779590644182</v>
      </c>
      <c r="D10">
        <f t="shared" si="0"/>
        <v>-37.086935508773017</v>
      </c>
      <c r="E10">
        <f>F$5+(E$5-F$5)*EXP(-TableWmot31[[#This Row],[t]]/G$5)</f>
        <v>-36.95901600487209</v>
      </c>
      <c r="F10">
        <f>ABS(TableWmot31[[#This Row],[Wmot,sim]]-TableWmot31[[#This Row],[Wmot]])</f>
        <v>0.12791950390092666</v>
      </c>
      <c r="N10">
        <f>data_lastRecoveryFile!$A926-data_lastRecoveryFile!$A$925</f>
        <v>9.9999999999997868E-3</v>
      </c>
      <c r="O10">
        <f>$C$6*data_lastRecoveryFile!$E926/$C$5</f>
        <v>-1.7917888563049853</v>
      </c>
      <c r="P10">
        <f>data_lastRecoveryFile!$H926*2*PI()/($C$4*$C$3*$C$2)</f>
        <v>-5.5360973322118774</v>
      </c>
      <c r="Q10">
        <f t="shared" ref="Q10:Q73" si="2">P10*$C$3</f>
        <v>-66.433167986542529</v>
      </c>
      <c r="R10">
        <f>S$5+(R$5-S$5)*EXP(-TableWmot32[[#This Row],[t]]/T$5)</f>
        <v>-64.620723647592058</v>
      </c>
      <c r="S10">
        <f>ABS(TableWmot32[[#This Row],[Wmot,sim]]-TableWmot32[[#This Row],[Wmot]])</f>
        <v>1.8124443389504705</v>
      </c>
      <c r="AA10">
        <f>data_lastRecoveryFile!$A1366-data_lastRecoveryFile!$A$1365</f>
        <v>9.9999999999997868E-3</v>
      </c>
      <c r="AB10">
        <f>$C$6*data_lastRecoveryFile!$E1366/$C$5</f>
        <v>-2.7565982404692084</v>
      </c>
      <c r="AC10">
        <f>data_lastRecoveryFile!$H1366*2*PI()/($C$4*$C$3*$C$2)</f>
        <v>-3.2105431234418829</v>
      </c>
      <c r="AD10">
        <f t="shared" si="1"/>
        <v>-38.526517481302591</v>
      </c>
      <c r="AE10">
        <f>AF$5+(AE$5-AF$5)*EXP(-TableWmot33[[#This Row],[t]]/AG$5)</f>
        <v>-36.462703930506862</v>
      </c>
      <c r="AF10">
        <f>ABS(TableWmot33[[#This Row],[Wmot,sim]]-TableWmot33[[#This Row],[Wmot]])</f>
        <v>2.0638135507957287</v>
      </c>
    </row>
    <row r="11" spans="1:38" x14ac:dyDescent="0.3">
      <c r="A11">
        <f>data_lastRecoveryFile!$A349-data_lastRecoveryFile!$A$347</f>
        <v>2.0000000000000018E-2</v>
      </c>
      <c r="B11">
        <f>$C$6*data_lastRecoveryFile!$E349/$C$5</f>
        <v>-2.7565982404692084</v>
      </c>
      <c r="C11">
        <f>data_lastRecoveryFile!$H349*2*PI()/($C$4*$C$3*$C$2)</f>
        <v>-3.1987432712667108</v>
      </c>
      <c r="D11">
        <f t="shared" si="0"/>
        <v>-38.384919255200529</v>
      </c>
      <c r="E11">
        <f>F$5+(E$5-F$5)*EXP(-TableWmot31[[#This Row],[t]]/G$5)</f>
        <v>-39.596820111068581</v>
      </c>
      <c r="F11">
        <f>ABS(TableWmot31[[#This Row],[Wmot,sim]]-TableWmot31[[#This Row],[Wmot]])</f>
        <v>1.211900855868052</v>
      </c>
      <c r="N11">
        <f>data_lastRecoveryFile!$A927-data_lastRecoveryFile!$A$925</f>
        <v>1.9999999999999574E-2</v>
      </c>
      <c r="O11">
        <f>$C$6*data_lastRecoveryFile!$E927/$C$5</f>
        <v>-1.7917888563049853</v>
      </c>
      <c r="P11">
        <f>data_lastRecoveryFile!$H927*2*PI()/($C$4*$C$3*$C$2)</f>
        <v>-5.4657898794337854</v>
      </c>
      <c r="Q11">
        <f t="shared" si="2"/>
        <v>-65.589478553205424</v>
      </c>
      <c r="R11">
        <f>S$5+(R$5-S$5)*EXP(-TableWmot32[[#This Row],[t]]/T$5)</f>
        <v>-63.162278681511587</v>
      </c>
      <c r="S11">
        <f>ABS(TableWmot32[[#This Row],[Wmot,sim]]-TableWmot32[[#This Row],[Wmot]])</f>
        <v>2.427199871693837</v>
      </c>
      <c r="AA11">
        <f>data_lastRecoveryFile!$A1367-data_lastRecoveryFile!$A$1365</f>
        <v>1.9999999999999574E-2</v>
      </c>
      <c r="AB11">
        <f>$C$6*data_lastRecoveryFile!$E1367/$C$5</f>
        <v>-2.7565982404692084</v>
      </c>
      <c r="AC11">
        <f>data_lastRecoveryFile!$H1367*2*PI()/($C$4*$C$3*$C$2)</f>
        <v>-3.3118251882437169</v>
      </c>
      <c r="AD11">
        <f t="shared" si="1"/>
        <v>-39.741902258924604</v>
      </c>
      <c r="AE11">
        <f>AF$5+(AE$5-AF$5)*EXP(-TableWmot33[[#This Row],[t]]/AG$5)</f>
        <v>-38.476607869651829</v>
      </c>
      <c r="AF11">
        <f>ABS(TableWmot33[[#This Row],[Wmot,sim]]-TableWmot33[[#This Row],[Wmot]])</f>
        <v>1.2652943892727748</v>
      </c>
    </row>
    <row r="12" spans="1:38" x14ac:dyDescent="0.3">
      <c r="A12">
        <f>data_lastRecoveryFile!$A350-data_lastRecoveryFile!$A$347</f>
        <v>2.9999999999999805E-2</v>
      </c>
      <c r="B12">
        <f>$C$6*data_lastRecoveryFile!$E350/$C$5</f>
        <v>-2.7565982404692084</v>
      </c>
      <c r="C12">
        <f>data_lastRecoveryFile!$H350*2*PI()/($C$4*$C$3*$C$2)</f>
        <v>-3.3152668116882826</v>
      </c>
      <c r="D12">
        <f t="shared" si="0"/>
        <v>-39.783201740259393</v>
      </c>
      <c r="E12">
        <f>F$5+(E$5-F$5)*EXP(-TableWmot31[[#This Row],[t]]/G$5)</f>
        <v>-41.998073261256749</v>
      </c>
      <c r="F12">
        <f>ABS(TableWmot31[[#This Row],[Wmot,sim]]-TableWmot31[[#This Row],[Wmot]])</f>
        <v>2.214871520997356</v>
      </c>
      <c r="N12">
        <f>data_lastRecoveryFile!$A928-data_lastRecoveryFile!$A$925</f>
        <v>2.9999999999999361E-2</v>
      </c>
      <c r="O12">
        <f>$C$6*data_lastRecoveryFile!$E928/$C$5</f>
        <v>-1.7917888563049853</v>
      </c>
      <c r="P12">
        <f>data_lastRecoveryFile!$H928*2*PI()/($C$4*$C$3*$C$2)</f>
        <v>-5.3935157814733152</v>
      </c>
      <c r="Q12">
        <f t="shared" si="2"/>
        <v>-64.722189377679783</v>
      </c>
      <c r="R12">
        <f>S$5+(R$5-S$5)*EXP(-TableWmot32[[#This Row],[t]]/T$5)</f>
        <v>-61.771782022503587</v>
      </c>
      <c r="S12">
        <f>ABS(TableWmot32[[#This Row],[Wmot,sim]]-TableWmot32[[#This Row],[Wmot]])</f>
        <v>2.9504073551761962</v>
      </c>
      <c r="AA12">
        <f>data_lastRecoveryFile!$A1368-data_lastRecoveryFile!$A$1365</f>
        <v>2.9999999999999361E-2</v>
      </c>
      <c r="AB12">
        <f>$C$6*data_lastRecoveryFile!$E1368/$C$5</f>
        <v>-2.7565982404692084</v>
      </c>
      <c r="AC12">
        <f>data_lastRecoveryFile!$H1368*2*PI()/($C$4*$C$3*$C$2)</f>
        <v>-3.4293320497224977</v>
      </c>
      <c r="AD12">
        <f t="shared" si="1"/>
        <v>-41.151984596669976</v>
      </c>
      <c r="AE12">
        <f>AF$5+(AE$5-AF$5)*EXP(-TableWmot33[[#This Row],[t]]/AG$5)</f>
        <v>-40.352599407191526</v>
      </c>
      <c r="AF12">
        <f>ABS(TableWmot33[[#This Row],[Wmot,sim]]-TableWmot33[[#This Row],[Wmot]])</f>
        <v>0.79938518947844983</v>
      </c>
    </row>
    <row r="13" spans="1:38" x14ac:dyDescent="0.3">
      <c r="A13">
        <f>data_lastRecoveryFile!$A351-data_lastRecoveryFile!$A$347</f>
        <v>4.0000000000000036E-2</v>
      </c>
      <c r="B13">
        <f>$C$6*data_lastRecoveryFile!$E351/$C$5</f>
        <v>-2.7565982404692084</v>
      </c>
      <c r="C13">
        <f>data_lastRecoveryFile!$H351*2*PI()/($C$4*$C$3*$C$2)</f>
        <v>-3.4499817914125437</v>
      </c>
      <c r="D13">
        <f t="shared" si="0"/>
        <v>-41.399781496950524</v>
      </c>
      <c r="E13">
        <f>F$5+(E$5-F$5)*EXP(-TableWmot31[[#This Row],[t]]/G$5)</f>
        <v>-44.183988689071931</v>
      </c>
      <c r="F13">
        <f>ABS(TableWmot31[[#This Row],[Wmot,sim]]-TableWmot31[[#This Row],[Wmot]])</f>
        <v>2.7842071921214071</v>
      </c>
      <c r="N13">
        <f>data_lastRecoveryFile!$A929-data_lastRecoveryFile!$A$925</f>
        <v>3.9999999999999147E-2</v>
      </c>
      <c r="O13">
        <f>$C$6*data_lastRecoveryFile!$E929/$C$5</f>
        <v>-1.7917888563049853</v>
      </c>
      <c r="P13">
        <f>data_lastRecoveryFile!$H929*2*PI()/($C$4*$C$3*$C$2)</f>
        <v>-5.2942003582745709</v>
      </c>
      <c r="Q13">
        <f t="shared" si="2"/>
        <v>-63.530404299294851</v>
      </c>
      <c r="R13">
        <f>S$5+(R$5-S$5)*EXP(-TableWmot32[[#This Row],[t]]/T$5)</f>
        <v>-60.446067988940428</v>
      </c>
      <c r="S13">
        <f>ABS(TableWmot32[[#This Row],[Wmot,sim]]-TableWmot32[[#This Row],[Wmot]])</f>
        <v>3.0843363103544235</v>
      </c>
      <c r="AA13">
        <f>data_lastRecoveryFile!$A1369-data_lastRecoveryFile!$A$1365</f>
        <v>3.9999999999999147E-2</v>
      </c>
      <c r="AB13">
        <f>$C$6*data_lastRecoveryFile!$E1369/$C$5</f>
        <v>-2.7565982404692084</v>
      </c>
      <c r="AC13">
        <f>data_lastRecoveryFile!$H1369*2*PI()/($C$4*$C$3*$C$2)</f>
        <v>-3.5168476202347434</v>
      </c>
      <c r="AD13">
        <f t="shared" si="1"/>
        <v>-42.202171442816919</v>
      </c>
      <c r="AE13">
        <f>AF$5+(AE$5-AF$5)*EXP(-TableWmot33[[#This Row],[t]]/AG$5)</f>
        <v>-42.100122802182611</v>
      </c>
      <c r="AF13">
        <f>ABS(TableWmot33[[#This Row],[Wmot,sim]]-TableWmot33[[#This Row],[Wmot]])</f>
        <v>0.10204864063430819</v>
      </c>
    </row>
    <row r="14" spans="1:38" x14ac:dyDescent="0.3">
      <c r="A14">
        <f>data_lastRecoveryFile!$A352-data_lastRecoveryFile!$A$347</f>
        <v>4.9999999999999822E-2</v>
      </c>
      <c r="B14">
        <f>$C$6*data_lastRecoveryFile!$E352/$C$5</f>
        <v>-2.7565982404692084</v>
      </c>
      <c r="C14">
        <f>data_lastRecoveryFile!$H352*2*PI()/($C$4*$C$3*$C$2)</f>
        <v>-3.625996253494244</v>
      </c>
      <c r="D14">
        <f t="shared" si="0"/>
        <v>-43.511955041930932</v>
      </c>
      <c r="E14">
        <f>F$5+(E$5-F$5)*EXP(-TableWmot31[[#This Row],[t]]/G$5)</f>
        <v>-46.173877284193836</v>
      </c>
      <c r="F14">
        <f>ABS(TableWmot31[[#This Row],[Wmot,sim]]-TableWmot31[[#This Row],[Wmot]])</f>
        <v>2.6619222422629036</v>
      </c>
      <c r="N14">
        <f>data_lastRecoveryFile!$A930-data_lastRecoveryFile!$A$925</f>
        <v>4.9999999999998934E-2</v>
      </c>
      <c r="O14">
        <f>$C$6*data_lastRecoveryFile!$E930/$C$5</f>
        <v>-1.7917888563049853</v>
      </c>
      <c r="P14">
        <f>data_lastRecoveryFile!$H930*2*PI()/($C$4*$C$3*$C$2)</f>
        <v>-5.1747268577493353</v>
      </c>
      <c r="Q14">
        <f t="shared" si="2"/>
        <v>-62.096722292992027</v>
      </c>
      <c r="R14">
        <f>S$5+(R$5-S$5)*EXP(-TableWmot32[[#This Row],[t]]/T$5)</f>
        <v>-59.182118386903895</v>
      </c>
      <c r="S14">
        <f>ABS(TableWmot32[[#This Row],[Wmot,sim]]-TableWmot32[[#This Row],[Wmot]])</f>
        <v>2.9146039060881321</v>
      </c>
      <c r="AA14">
        <f>data_lastRecoveryFile!$A1370-data_lastRecoveryFile!$A$1365</f>
        <v>4.9999999999998934E-2</v>
      </c>
      <c r="AB14">
        <f>$C$6*data_lastRecoveryFile!$E1370/$C$5</f>
        <v>-2.7565982404692084</v>
      </c>
      <c r="AC14">
        <f>data_lastRecoveryFile!$H1370*2*PI()/($C$4*$C$3*$C$2)</f>
        <v>-3.5930549993560841</v>
      </c>
      <c r="AD14">
        <f t="shared" si="1"/>
        <v>-43.116659992273007</v>
      </c>
      <c r="AE14">
        <f>AF$5+(AE$5-AF$5)*EXP(-TableWmot33[[#This Row],[t]]/AG$5)</f>
        <v>-43.727975569602989</v>
      </c>
      <c r="AF14">
        <f>ABS(TableWmot33[[#This Row],[Wmot,sim]]-TableWmot33[[#This Row],[Wmot]])</f>
        <v>0.61131557732998232</v>
      </c>
    </row>
    <row r="15" spans="1:38" x14ac:dyDescent="0.3">
      <c r="A15">
        <f>data_lastRecoveryFile!$A353-data_lastRecoveryFile!$A$347</f>
        <v>5.9999999999999609E-2</v>
      </c>
      <c r="B15">
        <f>$C$6*data_lastRecoveryFile!$E353/$C$5</f>
        <v>-2.7565982404692084</v>
      </c>
      <c r="C15">
        <f>data_lastRecoveryFile!$H353*2*PI()/($C$4*$C$3*$C$2)</f>
        <v>-3.7769360298954506</v>
      </c>
      <c r="D15">
        <f t="shared" si="0"/>
        <v>-45.323232358745408</v>
      </c>
      <c r="E15">
        <f>F$5+(E$5-F$5)*EXP(-TableWmot31[[#This Row],[t]]/G$5)</f>
        <v>-47.985318189276839</v>
      </c>
      <c r="F15">
        <f>ABS(TableWmot31[[#This Row],[Wmot,sim]]-TableWmot31[[#This Row],[Wmot]])</f>
        <v>2.6620858305314314</v>
      </c>
      <c r="N15">
        <f>data_lastRecoveryFile!$A931-data_lastRecoveryFile!$A$925</f>
        <v>5.9999999999998721E-2</v>
      </c>
      <c r="O15">
        <f>$C$6*data_lastRecoveryFile!$E931/$C$5</f>
        <v>-1.7917888563049853</v>
      </c>
      <c r="P15">
        <f>data_lastRecoveryFile!$H931*2*PI()/($C$4*$C$3*$C$2)</f>
        <v>-5.1078610273931551</v>
      </c>
      <c r="Q15">
        <f t="shared" si="2"/>
        <v>-61.294332328717857</v>
      </c>
      <c r="R15">
        <f>S$5+(R$5-S$5)*EXP(-TableWmot32[[#This Row],[t]]/T$5)</f>
        <v>-57.977055638797907</v>
      </c>
      <c r="S15">
        <f>ABS(TableWmot32[[#This Row],[Wmot,sim]]-TableWmot32[[#This Row],[Wmot]])</f>
        <v>3.3172766899199502</v>
      </c>
      <c r="AA15">
        <f>data_lastRecoveryFile!$A1371-data_lastRecoveryFile!$A$1365</f>
        <v>5.9999999999998721E-2</v>
      </c>
      <c r="AB15">
        <f>$C$6*data_lastRecoveryFile!$E1371/$C$5</f>
        <v>-2.7565982404692084</v>
      </c>
      <c r="AC15">
        <f>data_lastRecoveryFile!$H1371*2*PI()/($C$4*$C$3*$C$2)</f>
        <v>-3.6574625257909275</v>
      </c>
      <c r="AD15">
        <f t="shared" si="1"/>
        <v>-43.889550309491128</v>
      </c>
      <c r="AE15">
        <f>AF$5+(AE$5-AF$5)*EXP(-TableWmot33[[#This Row],[t]]/AG$5)</f>
        <v>-45.2443527694697</v>
      </c>
      <c r="AF15">
        <f>ABS(TableWmot33[[#This Row],[Wmot,sim]]-TableWmot33[[#This Row],[Wmot]])</f>
        <v>1.354802459978572</v>
      </c>
    </row>
    <row r="16" spans="1:38" x14ac:dyDescent="0.3">
      <c r="A16">
        <f>data_lastRecoveryFile!$A354-data_lastRecoveryFile!$A$347</f>
        <v>6.999999999999984E-2</v>
      </c>
      <c r="B16">
        <f>$C$6*data_lastRecoveryFile!$E354/$C$5</f>
        <v>-2.7565982404692084</v>
      </c>
      <c r="C16">
        <f>data_lastRecoveryFile!$H354*2*PI()/($C$4*$C$3*$C$2)</f>
        <v>-3.9357423742429964</v>
      </c>
      <c r="D16">
        <f t="shared" si="0"/>
        <v>-47.228908490915956</v>
      </c>
      <c r="E16">
        <f>F$5+(E$5-F$5)*EXP(-TableWmot31[[#This Row],[t]]/G$5)</f>
        <v>-49.634314098219697</v>
      </c>
      <c r="F16">
        <f>ABS(TableWmot31[[#This Row],[Wmot,sim]]-TableWmot31[[#This Row],[Wmot]])</f>
        <v>2.4054056073037415</v>
      </c>
      <c r="N16">
        <f>data_lastRecoveryFile!$A932-data_lastRecoveryFile!$A$925</f>
        <v>7.0000000000000284E-2</v>
      </c>
      <c r="O16">
        <f>$C$6*data_lastRecoveryFile!$E932/$C$5</f>
        <v>-1.7917888563049853</v>
      </c>
      <c r="P16">
        <f>data_lastRecoveryFile!$H932*2*PI()/($C$4*$C$3*$C$2)</f>
        <v>-5.0444368215041946</v>
      </c>
      <c r="Q16">
        <f t="shared" si="2"/>
        <v>-60.533241858050332</v>
      </c>
      <c r="R16">
        <f>S$5+(R$5-S$5)*EXP(-TableWmot32[[#This Row],[t]]/T$5)</f>
        <v>-56.828136232095915</v>
      </c>
      <c r="S16">
        <f>ABS(TableWmot32[[#This Row],[Wmot,sim]]-TableWmot32[[#This Row],[Wmot]])</f>
        <v>3.7051056259544168</v>
      </c>
      <c r="AA16">
        <f>data_lastRecoveryFile!$A1372-data_lastRecoveryFile!$A$1365</f>
        <v>6.9999999999998508E-2</v>
      </c>
      <c r="AB16">
        <f>$C$6*data_lastRecoveryFile!$E1372/$C$5</f>
        <v>-2.7565982404692084</v>
      </c>
      <c r="AC16">
        <f>data_lastRecoveryFile!$H1372*2*PI()/($C$4*$C$3*$C$2)</f>
        <v>-3.712528502949282</v>
      </c>
      <c r="AD16">
        <f t="shared" si="1"/>
        <v>-44.550342035391381</v>
      </c>
      <c r="AE16">
        <f>AF$5+(AE$5-AF$5)*EXP(-TableWmot33[[#This Row],[t]]/AG$5)</f>
        <v>-46.656888263032442</v>
      </c>
      <c r="AF16">
        <f>ABS(TableWmot33[[#This Row],[Wmot,sim]]-TableWmot33[[#This Row],[Wmot]])</f>
        <v>2.1065462276410614</v>
      </c>
    </row>
    <row r="17" spans="1:32" x14ac:dyDescent="0.3">
      <c r="A17">
        <f>data_lastRecoveryFile!$A355-data_lastRecoveryFile!$A$347</f>
        <v>7.9999999999999627E-2</v>
      </c>
      <c r="B17">
        <f>$C$6*data_lastRecoveryFile!$E355/$C$5</f>
        <v>-2.7565982404692084</v>
      </c>
      <c r="C17">
        <f>data_lastRecoveryFile!$H355*2*PI()/($C$4*$C$3*$C$2)</f>
        <v>-4.1156901205535297</v>
      </c>
      <c r="D17">
        <f t="shared" si="0"/>
        <v>-49.388281446642353</v>
      </c>
      <c r="E17">
        <f>F$5+(E$5-F$5)*EXP(-TableWmot31[[#This Row],[t]]/G$5)</f>
        <v>-51.135432627717307</v>
      </c>
      <c r="F17">
        <f>ABS(TableWmot31[[#This Row],[Wmot,sim]]-TableWmot31[[#This Row],[Wmot]])</f>
        <v>1.7471511810749547</v>
      </c>
      <c r="N17">
        <f>data_lastRecoveryFile!$A933-data_lastRecoveryFile!$A$925</f>
        <v>8.0000000000000071E-2</v>
      </c>
      <c r="O17">
        <f>$C$6*data_lastRecoveryFile!$E933/$C$5</f>
        <v>-1.7917888563049853</v>
      </c>
      <c r="P17">
        <f>data_lastRecoveryFile!$H933*2*PI()/($C$4*$C$3*$C$2)</f>
        <v>-4.9824875974567098</v>
      </c>
      <c r="Q17">
        <f t="shared" si="2"/>
        <v>-59.789851169480514</v>
      </c>
      <c r="R17">
        <f>S$5+(R$5-S$5)*EXP(-TableWmot32[[#This Row],[t]]/T$5)</f>
        <v>-55.73274447330936</v>
      </c>
      <c r="S17">
        <f>ABS(TableWmot32[[#This Row],[Wmot,sim]]-TableWmot32[[#This Row],[Wmot]])</f>
        <v>4.0571066961711537</v>
      </c>
      <c r="AA17">
        <f>data_lastRecoveryFile!$A1373-data_lastRecoveryFile!$A$1365</f>
        <v>8.0000000000000071E-2</v>
      </c>
      <c r="AB17">
        <f>$C$6*data_lastRecoveryFile!$E1373/$C$5</f>
        <v>-2.7565982404692084</v>
      </c>
      <c r="AC17">
        <f>data_lastRecoveryFile!$H1373*2*PI()/($C$4*$C$3*$C$2)</f>
        <v>-3.8069273208619849</v>
      </c>
      <c r="AD17">
        <f t="shared" si="1"/>
        <v>-45.683127850343823</v>
      </c>
      <c r="AE17">
        <f>AF$5+(AE$5-AF$5)*EXP(-TableWmot33[[#This Row],[t]]/AG$5)</f>
        <v>-47.972693143737757</v>
      </c>
      <c r="AF17">
        <f>ABS(TableWmot33[[#This Row],[Wmot,sim]]-TableWmot33[[#This Row],[Wmot]])</f>
        <v>2.2895652933939346</v>
      </c>
    </row>
    <row r="18" spans="1:32" x14ac:dyDescent="0.3">
      <c r="A18">
        <f>data_lastRecoveryFile!$A356-data_lastRecoveryFile!$A$347</f>
        <v>8.9999999999999858E-2</v>
      </c>
      <c r="B18">
        <f>$C$6*data_lastRecoveryFile!$E356/$C$5</f>
        <v>-2.7565982404692084</v>
      </c>
      <c r="C18">
        <f>data_lastRecoveryFile!$H356*2*PI()/($C$4*$C$3*$C$2)</f>
        <v>-4.280888051517266</v>
      </c>
      <c r="D18">
        <f t="shared" si="0"/>
        <v>-51.370656618207192</v>
      </c>
      <c r="E18">
        <f>F$5+(E$5-F$5)*EXP(-TableWmot31[[#This Row],[t]]/G$5)</f>
        <v>-52.50193501100452</v>
      </c>
      <c r="F18">
        <f>ABS(TableWmot31[[#This Row],[Wmot,sim]]-TableWmot31[[#This Row],[Wmot]])</f>
        <v>1.1312783927973271</v>
      </c>
      <c r="N18">
        <f>data_lastRecoveryFile!$A934-data_lastRecoveryFile!$A$925</f>
        <v>8.9999999999999858E-2</v>
      </c>
      <c r="O18">
        <f>$C$6*data_lastRecoveryFile!$E934/$C$5</f>
        <v>-1.7917888563049853</v>
      </c>
      <c r="P18">
        <f>data_lastRecoveryFile!$H934*2*PI()/($C$4*$C$3*$C$2)</f>
        <v>-4.8605557914761546</v>
      </c>
      <c r="Q18">
        <f t="shared" si="2"/>
        <v>-58.326669497713851</v>
      </c>
      <c r="R18">
        <f>S$5+(R$5-S$5)*EXP(-TableWmot32[[#This Row],[t]]/T$5)</f>
        <v>-54.688386532953899</v>
      </c>
      <c r="S18">
        <f>ABS(TableWmot32[[#This Row],[Wmot,sim]]-TableWmot32[[#This Row],[Wmot]])</f>
        <v>3.6382829647599522</v>
      </c>
      <c r="AA18">
        <f>data_lastRecoveryFile!$A1374-data_lastRecoveryFile!$A$1365</f>
        <v>8.9999999999999858E-2</v>
      </c>
      <c r="AB18">
        <f>$C$6*data_lastRecoveryFile!$E1374/$C$5</f>
        <v>-2.7565982404692084</v>
      </c>
      <c r="AC18">
        <f>data_lastRecoveryFile!$H1374*2*PI()/($C$4*$C$3*$C$2)</f>
        <v>-3.8836263602562675</v>
      </c>
      <c r="AD18">
        <f t="shared" si="1"/>
        <v>-46.603516323075212</v>
      </c>
      <c r="AE18">
        <f>AF$5+(AE$5-AF$5)*EXP(-TableWmot33[[#This Row],[t]]/AG$5)</f>
        <v>-49.198391536434755</v>
      </c>
      <c r="AF18">
        <f>ABS(TableWmot33[[#This Row],[Wmot,sim]]-TableWmot33[[#This Row],[Wmot]])</f>
        <v>2.5948752133595434</v>
      </c>
    </row>
    <row r="19" spans="1:32" x14ac:dyDescent="0.3">
      <c r="A19">
        <f>data_lastRecoveryFile!$A357-data_lastRecoveryFile!$A$347</f>
        <v>9.9999999999999645E-2</v>
      </c>
      <c r="B19">
        <f>$C$6*data_lastRecoveryFile!$E357/$C$5</f>
        <v>-2.7565982404692084</v>
      </c>
      <c r="C19">
        <f>data_lastRecoveryFile!$H357*2*PI()/($C$4*$C$3*$C$2)</f>
        <v>-4.4254362407909564</v>
      </c>
      <c r="D19">
        <f t="shared" si="0"/>
        <v>-53.105234889491477</v>
      </c>
      <c r="E19">
        <f>F$5+(E$5-F$5)*EXP(-TableWmot31[[#This Row],[t]]/G$5)</f>
        <v>-53.745893250700902</v>
      </c>
      <c r="F19">
        <f>ABS(TableWmot31[[#This Row],[Wmot,sim]]-TableWmot31[[#This Row],[Wmot]])</f>
        <v>0.64065836120942521</v>
      </c>
      <c r="N19">
        <f>data_lastRecoveryFile!$A935-data_lastRecoveryFile!$A$925</f>
        <v>9.9999999999999645E-2</v>
      </c>
      <c r="O19">
        <f>$C$6*data_lastRecoveryFile!$E935/$C$5</f>
        <v>-1.7917888563049853</v>
      </c>
      <c r="P19">
        <f>data_lastRecoveryFile!$H935*2*PI()/($C$4*$C$3*$C$2)</f>
        <v>-4.704207749515966</v>
      </c>
      <c r="Q19">
        <f t="shared" si="2"/>
        <v>-56.450492994191592</v>
      </c>
      <c r="R19">
        <f>S$5+(R$5-S$5)*EXP(-TableWmot32[[#This Row],[t]]/T$5)</f>
        <v>-53.692684767960024</v>
      </c>
      <c r="S19">
        <f>ABS(TableWmot32[[#This Row],[Wmot,sim]]-TableWmot32[[#This Row],[Wmot]])</f>
        <v>2.7578082262315675</v>
      </c>
      <c r="AA19">
        <f>data_lastRecoveryFile!$A1375-data_lastRecoveryFile!$A$1365</f>
        <v>9.9999999999999645E-2</v>
      </c>
      <c r="AB19">
        <f>$C$6*data_lastRecoveryFile!$E1375/$C$5</f>
        <v>-2.7565982404692084</v>
      </c>
      <c r="AC19">
        <f>data_lastRecoveryFile!$H1375*2*PI()/($C$4*$C$3*$C$2)</f>
        <v>-3.9500005288055262</v>
      </c>
      <c r="AD19">
        <f t="shared" si="1"/>
        <v>-47.400006345666313</v>
      </c>
      <c r="AE19">
        <f>AF$5+(AE$5-AF$5)*EXP(-TableWmot33[[#This Row],[t]]/AG$5)</f>
        <v>-50.340153945048854</v>
      </c>
      <c r="AF19">
        <f>ABS(TableWmot33[[#This Row],[Wmot,sim]]-TableWmot33[[#This Row],[Wmot]])</f>
        <v>2.9401475993825414</v>
      </c>
    </row>
    <row r="20" spans="1:32" x14ac:dyDescent="0.3">
      <c r="A20">
        <f>data_lastRecoveryFile!$A358-data_lastRecoveryFile!$A$347</f>
        <v>0.10999999999999988</v>
      </c>
      <c r="B20">
        <f>$C$6*data_lastRecoveryFile!$E358/$C$5</f>
        <v>-2.7565982404692084</v>
      </c>
      <c r="C20">
        <f>data_lastRecoveryFile!$H358*2*PI()/($C$4*$C$3*$C$2)</f>
        <v>-4.5660511463471396</v>
      </c>
      <c r="D20">
        <f t="shared" si="0"/>
        <v>-54.792613756165679</v>
      </c>
      <c r="E20">
        <f>F$5+(E$5-F$5)*EXP(-TableWmot31[[#This Row],[t]]/G$5)</f>
        <v>-54.878296765714325</v>
      </c>
      <c r="F20">
        <f>ABS(TableWmot31[[#This Row],[Wmot,sim]]-TableWmot31[[#This Row],[Wmot]])</f>
        <v>8.5683009548645828E-2</v>
      </c>
      <c r="N20">
        <f>data_lastRecoveryFile!$A936-data_lastRecoveryFile!$A$925</f>
        <v>0.10999999999999943</v>
      </c>
      <c r="O20">
        <f>$C$6*data_lastRecoveryFile!$E936/$C$5</f>
        <v>-1.7917888563049853</v>
      </c>
      <c r="P20">
        <f>data_lastRecoveryFile!$H936*2*PI()/($C$4*$C$3*$C$2)</f>
        <v>-4.528684947707208</v>
      </c>
      <c r="Q20">
        <f t="shared" si="2"/>
        <v>-54.344219372486492</v>
      </c>
      <c r="R20">
        <f>S$5+(R$5-S$5)*EXP(-TableWmot32[[#This Row],[t]]/T$5)</f>
        <v>-52.743372308599142</v>
      </c>
      <c r="S20">
        <f>ABS(TableWmot32[[#This Row],[Wmot,sim]]-TableWmot32[[#This Row],[Wmot]])</f>
        <v>1.6008470638873504</v>
      </c>
      <c r="AA20">
        <f>data_lastRecoveryFile!$A1376-data_lastRecoveryFile!$A$1365</f>
        <v>0.10999999999999943</v>
      </c>
      <c r="AB20">
        <f>$C$6*data_lastRecoveryFile!$E1376/$C$5</f>
        <v>-2.7565982404692084</v>
      </c>
      <c r="AC20">
        <f>data_lastRecoveryFile!$H1376*2*PI()/($C$4*$C$3*$C$2)</f>
        <v>-4.0035915241224052</v>
      </c>
      <c r="AD20">
        <f t="shared" si="1"/>
        <v>-48.043098289468858</v>
      </c>
      <c r="AE20">
        <f>AF$5+(AE$5-AF$5)*EXP(-TableWmot33[[#This Row],[t]]/AG$5)</f>
        <v>-51.403728316600251</v>
      </c>
      <c r="AF20">
        <f>ABS(TableWmot33[[#This Row],[Wmot,sim]]-TableWmot33[[#This Row],[Wmot]])</f>
        <v>3.3606300271313927</v>
      </c>
    </row>
    <row r="21" spans="1:32" x14ac:dyDescent="0.3">
      <c r="A21">
        <f>data_lastRecoveryFile!$A359-data_lastRecoveryFile!$A$347</f>
        <v>0.11999999999999966</v>
      </c>
      <c r="B21">
        <f>$C$6*data_lastRecoveryFile!$E359/$C$5</f>
        <v>-2.7565982404692084</v>
      </c>
      <c r="C21">
        <f>data_lastRecoveryFile!$H359*2*PI()/($C$4*$C$3*$C$2)</f>
        <v>-4.7017494471286092</v>
      </c>
      <c r="D21">
        <f t="shared" si="0"/>
        <v>-56.42099336554331</v>
      </c>
      <c r="E21">
        <f>F$5+(E$5-F$5)*EXP(-TableWmot31[[#This Row],[t]]/G$5)</f>
        <v>-55.909149474345142</v>
      </c>
      <c r="F21">
        <f>ABS(TableWmot31[[#This Row],[Wmot,sim]]-TableWmot31[[#This Row],[Wmot]])</f>
        <v>0.51184389119816842</v>
      </c>
      <c r="N21">
        <f>data_lastRecoveryFile!$A937-data_lastRecoveryFile!$A$925</f>
        <v>0.11999999999999922</v>
      </c>
      <c r="O21">
        <f>$C$6*data_lastRecoveryFile!$E937/$C$5</f>
        <v>-1.7917888563049853</v>
      </c>
      <c r="P21">
        <f>data_lastRecoveryFile!$H937*2*PI()/($C$4*$C$3*$C$2)</f>
        <v>-4.3566037698543401</v>
      </c>
      <c r="Q21">
        <f t="shared" si="2"/>
        <v>-52.279245238252081</v>
      </c>
      <c r="R21">
        <f>S$5+(R$5-S$5)*EXP(-TableWmot32[[#This Row],[t]]/T$5)</f>
        <v>-51.838287897602484</v>
      </c>
      <c r="S21">
        <f>ABS(TableWmot32[[#This Row],[Wmot,sim]]-TableWmot32[[#This Row],[Wmot]])</f>
        <v>0.44095734064959657</v>
      </c>
      <c r="AA21">
        <f>data_lastRecoveryFile!$A1377-data_lastRecoveryFile!$A$1365</f>
        <v>0.11999999999999922</v>
      </c>
      <c r="AB21">
        <f>$C$6*data_lastRecoveryFile!$E1377/$C$5</f>
        <v>-2.7565982404692084</v>
      </c>
      <c r="AC21">
        <f>data_lastRecoveryFile!$H1377*2*PI()/($C$4*$C$3*$C$2)</f>
        <v>-4.0566908591663431</v>
      </c>
      <c r="AD21">
        <f t="shared" si="1"/>
        <v>-48.680290309996117</v>
      </c>
      <c r="AE21">
        <f>AF$5+(AE$5-AF$5)*EXP(-TableWmot33[[#This Row],[t]]/AG$5)</f>
        <v>-52.39446897795554</v>
      </c>
      <c r="AF21">
        <f>ABS(TableWmot33[[#This Row],[Wmot,sim]]-TableWmot33[[#This Row],[Wmot]])</f>
        <v>3.7141786679594233</v>
      </c>
    </row>
    <row r="22" spans="1:32" x14ac:dyDescent="0.3">
      <c r="A22">
        <f>data_lastRecoveryFile!$A360-data_lastRecoveryFile!$A$347</f>
        <v>0.12999999999999989</v>
      </c>
      <c r="B22">
        <f>$C$6*data_lastRecoveryFile!$E360/$C$5</f>
        <v>-2.7565982404692084</v>
      </c>
      <c r="C22">
        <f>data_lastRecoveryFile!$H360*2*PI()/($C$4*$C$3*$C$2)</f>
        <v>-4.8104064196038419</v>
      </c>
      <c r="D22">
        <f t="shared" si="0"/>
        <v>-57.724877035246102</v>
      </c>
      <c r="E22">
        <f>F$5+(E$5-F$5)*EXP(-TableWmot31[[#This Row],[t]]/G$5)</f>
        <v>-56.84755817124767</v>
      </c>
      <c r="F22">
        <f>ABS(TableWmot31[[#This Row],[Wmot,sim]]-TableWmot31[[#This Row],[Wmot]])</f>
        <v>0.87731886399843262</v>
      </c>
      <c r="N22">
        <f>data_lastRecoveryFile!$A938-data_lastRecoveryFile!$A$925</f>
        <v>0.12999999999999901</v>
      </c>
      <c r="O22">
        <f>$C$6*data_lastRecoveryFile!$E938/$C$5</f>
        <v>-1.7917888563049853</v>
      </c>
      <c r="P22">
        <f>data_lastRecoveryFile!$H938*2*PI()/($C$4*$C$3*$C$2)</f>
        <v>-4.2479467973791074</v>
      </c>
      <c r="Q22">
        <f t="shared" si="2"/>
        <v>-50.975361568549289</v>
      </c>
      <c r="R22">
        <f>S$5+(R$5-S$5)*EXP(-TableWmot32[[#This Row],[t]]/T$5)</f>
        <v>-50.975370969723272</v>
      </c>
      <c r="S22">
        <f>ABS(TableWmot32[[#This Row],[Wmot,sim]]-TableWmot32[[#This Row],[Wmot]])</f>
        <v>9.4011739832922103E-6</v>
      </c>
      <c r="AA22">
        <f>data_lastRecoveryFile!$A1378-data_lastRecoveryFile!$A$1365</f>
        <v>0.12999999999999901</v>
      </c>
      <c r="AB22">
        <f>$C$6*data_lastRecoveryFile!$E1378/$C$5</f>
        <v>-2.7565982404692084</v>
      </c>
      <c r="AC22">
        <f>data_lastRecoveryFile!$H1378*2*PI()/($C$4*$C$3*$C$2)</f>
        <v>-4.1909141781063362</v>
      </c>
      <c r="AD22">
        <f t="shared" si="1"/>
        <v>-50.290970137276034</v>
      </c>
      <c r="AE22">
        <f>AF$5+(AE$5-AF$5)*EXP(-TableWmot33[[#This Row],[t]]/AG$5)</f>
        <v>-53.317363590986645</v>
      </c>
      <c r="AF22">
        <f>ABS(TableWmot33[[#This Row],[Wmot,sim]]-TableWmot33[[#This Row],[Wmot]])</f>
        <v>3.026393453710611</v>
      </c>
    </row>
    <row r="23" spans="1:32" x14ac:dyDescent="0.3">
      <c r="A23">
        <f>data_lastRecoveryFile!$A361-data_lastRecoveryFile!$A$347</f>
        <v>0.13999999999999968</v>
      </c>
      <c r="B23">
        <f>$C$6*data_lastRecoveryFile!$E361/$C$5</f>
        <v>-2.7565982404692084</v>
      </c>
      <c r="C23">
        <f>data_lastRecoveryFile!$H361*2*PI()/($C$4*$C$3*$C$2)</f>
        <v>-4.9352881887560205</v>
      </c>
      <c r="D23">
        <f t="shared" si="0"/>
        <v>-59.223458265072246</v>
      </c>
      <c r="E23">
        <f>F$5+(E$5-F$5)*EXP(-TableWmot31[[#This Row],[t]]/G$5)</f>
        <v>-57.701812978990134</v>
      </c>
      <c r="F23">
        <f>ABS(TableWmot31[[#This Row],[Wmot,sim]]-TableWmot31[[#This Row],[Wmot]])</f>
        <v>1.5216452860821121</v>
      </c>
      <c r="N23">
        <f>data_lastRecoveryFile!$A939-data_lastRecoveryFile!$A$925</f>
        <v>0.13999999999999879</v>
      </c>
      <c r="O23">
        <f>$C$6*data_lastRecoveryFile!$E939/$C$5</f>
        <v>-1.7917888563049853</v>
      </c>
      <c r="P23">
        <f>data_lastRecoveryFile!$H939*2*PI()/($C$4*$C$3*$C$2)</f>
        <v>-4.1638728503114262</v>
      </c>
      <c r="Q23">
        <f t="shared" si="2"/>
        <v>-49.966474203737114</v>
      </c>
      <c r="R23">
        <f>S$5+(R$5-S$5)*EXP(-TableWmot32[[#This Row],[t]]/T$5)</f>
        <v>-50.152656960539815</v>
      </c>
      <c r="S23">
        <f>ABS(TableWmot32[[#This Row],[Wmot,sim]]-TableWmot32[[#This Row],[Wmot]])</f>
        <v>0.18618275680270102</v>
      </c>
      <c r="AA23">
        <f>data_lastRecoveryFile!$A1379-data_lastRecoveryFile!$A$1365</f>
        <v>0.13999999999999879</v>
      </c>
      <c r="AB23">
        <f>$C$6*data_lastRecoveryFile!$E1379/$C$5</f>
        <v>-2.7565982404692084</v>
      </c>
      <c r="AC23">
        <f>data_lastRecoveryFile!$H1379*2*PI()/($C$4*$C$3*$C$2)</f>
        <v>-4.3364456889485616</v>
      </c>
      <c r="AD23">
        <f t="shared" si="1"/>
        <v>-52.03734826738274</v>
      </c>
      <c r="AE23">
        <f>AF$5+(AE$5-AF$5)*EXP(-TableWmot33[[#This Row],[t]]/AG$5)</f>
        <v>-54.177058261836926</v>
      </c>
      <c r="AF23">
        <f>ABS(TableWmot33[[#This Row],[Wmot,sim]]-TableWmot33[[#This Row],[Wmot]])</f>
        <v>2.1397099944541864</v>
      </c>
    </row>
    <row r="24" spans="1:32" x14ac:dyDescent="0.3">
      <c r="A24">
        <f>data_lastRecoveryFile!$A362-data_lastRecoveryFile!$A$347</f>
        <v>0.14999999999999991</v>
      </c>
      <c r="B24">
        <f>$C$6*data_lastRecoveryFile!$E362/$C$5</f>
        <v>-2.7565982404692084</v>
      </c>
      <c r="C24">
        <f>data_lastRecoveryFile!$H362*2*PI()/($C$4*$C$3*$C$2)</f>
        <v>-5.009528925762945</v>
      </c>
      <c r="D24">
        <f t="shared" si="0"/>
        <v>-60.114347109155339</v>
      </c>
      <c r="E24">
        <f>F$5+(E$5-F$5)*EXP(-TableWmot31[[#This Row],[t]]/G$5)</f>
        <v>-58.479460584942558</v>
      </c>
      <c r="F24">
        <f>ABS(TableWmot31[[#This Row],[Wmot,sim]]-TableWmot31[[#This Row],[Wmot]])</f>
        <v>1.6348865242127815</v>
      </c>
      <c r="N24">
        <f>data_lastRecoveryFile!$A940-data_lastRecoveryFile!$A$925</f>
        <v>0.15000000000000036</v>
      </c>
      <c r="O24">
        <f>$C$6*data_lastRecoveryFile!$E940/$C$5</f>
        <v>-1.7917888563049853</v>
      </c>
      <c r="P24">
        <f>data_lastRecoveryFile!$H940*2*PI()/($C$4*$C$3*$C$2)</f>
        <v>-4.0876654711900855</v>
      </c>
      <c r="Q24">
        <f t="shared" si="2"/>
        <v>-49.051985654281026</v>
      </c>
      <c r="R24">
        <f>S$5+(R$5-S$5)*EXP(-TableWmot32[[#This Row],[t]]/T$5)</f>
        <v>-49.368272833819354</v>
      </c>
      <c r="S24">
        <f>ABS(TableWmot32[[#This Row],[Wmot,sim]]-TableWmot32[[#This Row],[Wmot]])</f>
        <v>0.31628717953832819</v>
      </c>
      <c r="AA24">
        <f>data_lastRecoveryFile!$A1380-data_lastRecoveryFile!$A$1365</f>
        <v>0.14999999999999858</v>
      </c>
      <c r="AB24">
        <f>$C$6*data_lastRecoveryFile!$E1380/$C$5</f>
        <v>-2.7565982404692084</v>
      </c>
      <c r="AC24">
        <f>data_lastRecoveryFile!$H1380*2*PI()/($C$4*$C$3*$C$2)</f>
        <v>-4.4839438413938764</v>
      </c>
      <c r="AD24">
        <f t="shared" si="1"/>
        <v>-53.807326096726513</v>
      </c>
      <c r="AE24">
        <f>AF$5+(AE$5-AF$5)*EXP(-TableWmot33[[#This Row],[t]]/AG$5)</f>
        <v>-54.977880930701573</v>
      </c>
      <c r="AF24">
        <f>ABS(TableWmot33[[#This Row],[Wmot,sim]]-TableWmot33[[#This Row],[Wmot]])</f>
        <v>1.1705548339750607</v>
      </c>
    </row>
    <row r="25" spans="1:32" x14ac:dyDescent="0.3">
      <c r="A25">
        <f>data_lastRecoveryFile!$A363-data_lastRecoveryFile!$A$347</f>
        <v>0.1599999999999997</v>
      </c>
      <c r="B25">
        <f>$C$6*data_lastRecoveryFile!$E363/$C$5</f>
        <v>-2.7565982404692084</v>
      </c>
      <c r="C25">
        <f>data_lastRecoveryFile!$H363*2*PI()/($C$4*$C$3*$C$2)</f>
        <v>-5.0301786669416648</v>
      </c>
      <c r="D25">
        <f t="shared" si="0"/>
        <v>-60.362144003299974</v>
      </c>
      <c r="E25">
        <f>F$5+(E$5-F$5)*EXP(-TableWmot31[[#This Row],[t]]/G$5)</f>
        <v>-59.187370910483033</v>
      </c>
      <c r="F25">
        <f>ABS(TableWmot31[[#This Row],[Wmot,sim]]-TableWmot31[[#This Row],[Wmot]])</f>
        <v>1.1747730928169418</v>
      </c>
      <c r="N25">
        <f>data_lastRecoveryFile!$A941-data_lastRecoveryFile!$A$925</f>
        <v>0.16000000000000014</v>
      </c>
      <c r="O25">
        <f>$C$6*data_lastRecoveryFile!$E941/$C$5</f>
        <v>-1.7917888563049853</v>
      </c>
      <c r="P25">
        <f>data_lastRecoveryFile!$H941*2*PI()/($C$4*$C$3*$C$2)</f>
        <v>-4.0198163213106772</v>
      </c>
      <c r="Q25">
        <f t="shared" si="2"/>
        <v>-48.237795855728123</v>
      </c>
      <c r="R25">
        <f>S$5+(R$5-S$5)*EXP(-TableWmot32[[#This Row],[t]]/T$5)</f>
        <v>-48.620432817260692</v>
      </c>
      <c r="S25">
        <f>ABS(TableWmot32[[#This Row],[Wmot,sim]]-TableWmot32[[#This Row],[Wmot]])</f>
        <v>0.38263696153256888</v>
      </c>
      <c r="AA25">
        <f>data_lastRecoveryFile!$A1381-data_lastRecoveryFile!$A$1365</f>
        <v>0.15999999999999837</v>
      </c>
      <c r="AB25">
        <f>$C$6*data_lastRecoveryFile!$E1381/$C$5</f>
        <v>-2.7565982404692084</v>
      </c>
      <c r="AC25">
        <f>data_lastRecoveryFile!$H1381*2*PI()/($C$4*$C$3*$C$2)</f>
        <v>-4.6152171971622442</v>
      </c>
      <c r="AD25">
        <f t="shared" si="1"/>
        <v>-55.382606365946927</v>
      </c>
      <c r="AE25">
        <f>AF$5+(AE$5-AF$5)*EXP(-TableWmot33[[#This Row],[t]]/AG$5)</f>
        <v>-55.723863159872778</v>
      </c>
      <c r="AF25">
        <f>ABS(TableWmot33[[#This Row],[Wmot,sim]]-TableWmot33[[#This Row],[Wmot]])</f>
        <v>0.34125679392585084</v>
      </c>
    </row>
    <row r="26" spans="1:32" x14ac:dyDescent="0.3">
      <c r="A26">
        <f>data_lastRecoveryFile!$A364-data_lastRecoveryFile!$A$347</f>
        <v>0.16999999999999993</v>
      </c>
      <c r="B26">
        <f>$C$6*data_lastRecoveryFile!$E364/$C$5</f>
        <v>-2.7565982404692084</v>
      </c>
      <c r="C26">
        <f>data_lastRecoveryFile!$H364*2*PI()/($C$4*$C$3*$C$2)</f>
        <v>-5.0321453090560819</v>
      </c>
      <c r="D26">
        <f t="shared" si="0"/>
        <v>-60.385743708672983</v>
      </c>
      <c r="E26">
        <f>F$5+(E$5-F$5)*EXP(-TableWmot31[[#This Row],[t]]/G$5)</f>
        <v>-59.831797801495057</v>
      </c>
      <c r="F26">
        <f>ABS(TableWmot31[[#This Row],[Wmot,sim]]-TableWmot31[[#This Row],[Wmot]])</f>
        <v>0.55394590717792624</v>
      </c>
      <c r="N26">
        <f>data_lastRecoveryFile!$A942-data_lastRecoveryFile!$A$925</f>
        <v>0.16999999999999993</v>
      </c>
      <c r="O26">
        <f>$C$6*data_lastRecoveryFile!$E942/$C$5</f>
        <v>-1.7917888563049853</v>
      </c>
      <c r="P26">
        <f>data_lastRecoveryFile!$H942*2*PI()/($C$4*$C$3*$C$2)</f>
        <v>-3.9804834805563276</v>
      </c>
      <c r="Q26">
        <f t="shared" si="2"/>
        <v>-47.765801766675935</v>
      </c>
      <c r="R26">
        <f>S$5+(R$5-S$5)*EXP(-TableWmot32[[#This Row],[t]]/T$5)</f>
        <v>-47.907434336905339</v>
      </c>
      <c r="S26">
        <f>ABS(TableWmot32[[#This Row],[Wmot,sim]]-TableWmot32[[#This Row],[Wmot]])</f>
        <v>0.14163257022940456</v>
      </c>
      <c r="AA26">
        <f>data_lastRecoveryFile!$A1382-data_lastRecoveryFile!$A$1365</f>
        <v>0.16999999999999993</v>
      </c>
      <c r="AB26">
        <f>$C$6*data_lastRecoveryFile!$E1382/$C$5</f>
        <v>-2.7565982404692084</v>
      </c>
      <c r="AC26">
        <f>data_lastRecoveryFile!$H1382*2*PI()/($C$4*$C$3*$C$2)</f>
        <v>-4.7012577863443417</v>
      </c>
      <c r="AD26">
        <f t="shared" si="1"/>
        <v>-56.415093436132096</v>
      </c>
      <c r="AE26">
        <f>AF$5+(AE$5-AF$5)*EXP(-TableWmot33[[#This Row],[t]]/AG$5)</f>
        <v>-56.418760429736892</v>
      </c>
      <c r="AF26">
        <f>ABS(TableWmot33[[#This Row],[Wmot,sim]]-TableWmot33[[#This Row],[Wmot]])</f>
        <v>3.6669936047957208E-3</v>
      </c>
    </row>
    <row r="27" spans="1:32" x14ac:dyDescent="0.3">
      <c r="A27">
        <f>data_lastRecoveryFile!$A365-data_lastRecoveryFile!$A$347</f>
        <v>0.17999999999999972</v>
      </c>
      <c r="B27">
        <f>$C$6*data_lastRecoveryFile!$E365/$C$5</f>
        <v>-2.7565982404692084</v>
      </c>
      <c r="C27">
        <f>data_lastRecoveryFile!$H365*2*PI()/($C$4*$C$3*$C$2)</f>
        <v>-5.0075622836485287</v>
      </c>
      <c r="D27">
        <f t="shared" si="0"/>
        <v>-60.090747403782345</v>
      </c>
      <c r="E27">
        <f>F$5+(E$5-F$5)*EXP(-TableWmot31[[#This Row],[t]]/G$5)</f>
        <v>-60.418434276308894</v>
      </c>
      <c r="F27">
        <f>ABS(TableWmot31[[#This Row],[Wmot,sim]]-TableWmot31[[#This Row],[Wmot]])</f>
        <v>0.32768687252654871</v>
      </c>
      <c r="N27">
        <f>data_lastRecoveryFile!$A943-data_lastRecoveryFile!$A$925</f>
        <v>0.17999999999999972</v>
      </c>
      <c r="O27">
        <f>$C$6*data_lastRecoveryFile!$E943/$C$5</f>
        <v>-1.7917888563049853</v>
      </c>
      <c r="P27">
        <f>data_lastRecoveryFile!$H943*2*PI()/($C$4*$C$3*$C$2)</f>
        <v>-3.9559004551487758</v>
      </c>
      <c r="Q27">
        <f t="shared" si="2"/>
        <v>-47.470805461785311</v>
      </c>
      <c r="R27">
        <f>S$5+(R$5-S$5)*EXP(-TableWmot32[[#This Row],[t]]/T$5)</f>
        <v>-47.227654140963949</v>
      </c>
      <c r="S27">
        <f>ABS(TableWmot32[[#This Row],[Wmot,sim]]-TableWmot32[[#This Row],[Wmot]])</f>
        <v>0.24315132082136159</v>
      </c>
      <c r="AA27">
        <f>data_lastRecoveryFile!$A1383-data_lastRecoveryFile!$A$1365</f>
        <v>0.17999999999999972</v>
      </c>
      <c r="AB27">
        <f>$C$6*data_lastRecoveryFile!$E1383/$C$5</f>
        <v>-2.7565982404692084</v>
      </c>
      <c r="AC27">
        <f>data_lastRecoveryFile!$H1383*2*PI()/($C$4*$C$3*$C$2)</f>
        <v>-4.8487559393009834</v>
      </c>
      <c r="AD27">
        <f t="shared" si="1"/>
        <v>-58.185071271611804</v>
      </c>
      <c r="AE27">
        <f>AF$5+(AE$5-AF$5)*EXP(-TableWmot33[[#This Row],[t]]/AG$5)</f>
        <v>-57.066071044898479</v>
      </c>
      <c r="AF27">
        <f>ABS(TableWmot33[[#This Row],[Wmot,sim]]-TableWmot33[[#This Row],[Wmot]])</f>
        <v>1.1190002267133252</v>
      </c>
    </row>
    <row r="28" spans="1:32" x14ac:dyDescent="0.3">
      <c r="A28">
        <f>data_lastRecoveryFile!$A366-data_lastRecoveryFile!$A$347</f>
        <v>0.18999999999999995</v>
      </c>
      <c r="B28">
        <f>$C$6*data_lastRecoveryFile!$E366/$C$5</f>
        <v>-2.7565982404692084</v>
      </c>
      <c r="C28">
        <f>data_lastRecoveryFile!$H366*2*PI()/($C$4*$C$3*$C$2)</f>
        <v>-5.0508284081203847</v>
      </c>
      <c r="D28">
        <f t="shared" si="0"/>
        <v>-60.609940897444616</v>
      </c>
      <c r="E28">
        <f>F$5+(E$5-F$5)*EXP(-TableWmot31[[#This Row],[t]]/G$5)</f>
        <v>-60.952462819161283</v>
      </c>
      <c r="F28">
        <f>ABS(TableWmot31[[#This Row],[Wmot,sim]]-TableWmot31[[#This Row],[Wmot]])</f>
        <v>0.34252192171666707</v>
      </c>
      <c r="N28">
        <f>data_lastRecoveryFile!$A944-data_lastRecoveryFile!$A$925</f>
        <v>0.1899999999999995</v>
      </c>
      <c r="O28">
        <f>$C$6*data_lastRecoveryFile!$E944/$C$5</f>
        <v>-1.7917888563049853</v>
      </c>
      <c r="P28">
        <f>data_lastRecoveryFile!$H944*2*PI()/($C$4*$C$3*$C$2)</f>
        <v>-3.9598337388662821</v>
      </c>
      <c r="Q28">
        <f t="shared" si="2"/>
        <v>-47.518004866395387</v>
      </c>
      <c r="R28">
        <f>S$5+(R$5-S$5)*EXP(-TableWmot32[[#This Row],[t]]/T$5)</f>
        <v>-46.57954460423143</v>
      </c>
      <c r="S28">
        <f>ABS(TableWmot32[[#This Row],[Wmot,sim]]-TableWmot32[[#This Row],[Wmot]])</f>
        <v>0.93846026216395728</v>
      </c>
      <c r="AA28">
        <f>data_lastRecoveryFile!$A1384-data_lastRecoveryFile!$A$1365</f>
        <v>0.1899999999999995</v>
      </c>
      <c r="AB28">
        <f>$C$6*data_lastRecoveryFile!$E1384/$C$5</f>
        <v>-2.7565982404692084</v>
      </c>
      <c r="AC28">
        <f>data_lastRecoveryFile!$H1384*2*PI()/($C$4*$C$3*$C$2)</f>
        <v>-4.9923208075174648</v>
      </c>
      <c r="AD28">
        <f t="shared" si="1"/>
        <v>-59.907849690209574</v>
      </c>
      <c r="AE28">
        <f>AF$5+(AE$5-AF$5)*EXP(-TableWmot33[[#This Row],[t]]/AG$5)</f>
        <v>-57.669053745611755</v>
      </c>
      <c r="AF28">
        <f>ABS(TableWmot33[[#This Row],[Wmot,sim]]-TableWmot33[[#This Row],[Wmot]])</f>
        <v>2.2387959445978183</v>
      </c>
    </row>
    <row r="29" spans="1:32" x14ac:dyDescent="0.3">
      <c r="A29">
        <f>data_lastRecoveryFile!$A367-data_lastRecoveryFile!$A$347</f>
        <v>0.19999999999999973</v>
      </c>
      <c r="B29">
        <f>$C$6*data_lastRecoveryFile!$E367/$C$5</f>
        <v>-2.7565982404692084</v>
      </c>
      <c r="C29">
        <f>data_lastRecoveryFile!$H367*2*PI()/($C$4*$C$3*$C$2)</f>
        <v>-5.1103193297805136</v>
      </c>
      <c r="D29">
        <f t="shared" si="0"/>
        <v>-61.323831957366167</v>
      </c>
      <c r="E29">
        <f>F$5+(E$5-F$5)*EXP(-TableWmot31[[#This Row],[t]]/G$5)</f>
        <v>-61.438601163476669</v>
      </c>
      <c r="F29">
        <f>ABS(TableWmot31[[#This Row],[Wmot,sim]]-TableWmot31[[#This Row],[Wmot]])</f>
        <v>0.1147692061105019</v>
      </c>
      <c r="N29">
        <f>data_lastRecoveryFile!$A945-data_lastRecoveryFile!$A$925</f>
        <v>0.19999999999999929</v>
      </c>
      <c r="O29">
        <f>$C$6*data_lastRecoveryFile!$E945/$C$5</f>
        <v>-1.7917888563049853</v>
      </c>
      <c r="P29">
        <f>data_lastRecoveryFile!$H945*2*PI()/($C$4*$C$3*$C$2)</f>
        <v>-3.9544254733072997</v>
      </c>
      <c r="Q29">
        <f t="shared" si="2"/>
        <v>-47.453105679687596</v>
      </c>
      <c r="R29">
        <f>S$5+(R$5-S$5)*EXP(-TableWmot32[[#This Row],[t]]/T$5)</f>
        <v>-45.961630204677675</v>
      </c>
      <c r="S29">
        <f>ABS(TableWmot32[[#This Row],[Wmot,sim]]-TableWmot32[[#This Row],[Wmot]])</f>
        <v>1.4914754750099206</v>
      </c>
      <c r="AA29">
        <f>data_lastRecoveryFile!$A1385-data_lastRecoveryFile!$A$1365</f>
        <v>0.19999999999999929</v>
      </c>
      <c r="AB29">
        <f>$C$6*data_lastRecoveryFile!$E1385/$C$5</f>
        <v>-2.7565982404692084</v>
      </c>
      <c r="AC29">
        <f>data_lastRecoveryFile!$H1385*2*PI()/($C$4*$C$3*$C$2)</f>
        <v>-5.1245774822977337</v>
      </c>
      <c r="AD29">
        <f t="shared" si="1"/>
        <v>-61.494929787572801</v>
      </c>
      <c r="AE29">
        <f>AF$5+(AE$5-AF$5)*EXP(-TableWmot33[[#This Row],[t]]/AG$5)</f>
        <v>-58.230744113177749</v>
      </c>
      <c r="AF29">
        <f>ABS(TableWmot33[[#This Row],[Wmot,sim]]-TableWmot33[[#This Row],[Wmot]])</f>
        <v>3.2641856743950513</v>
      </c>
    </row>
    <row r="30" spans="1:32" x14ac:dyDescent="0.3">
      <c r="A30">
        <f>data_lastRecoveryFile!$A368-data_lastRecoveryFile!$A$347</f>
        <v>0.20999999999999996</v>
      </c>
      <c r="B30">
        <f>$C$6*data_lastRecoveryFile!$E368/$C$5</f>
        <v>-2.7565982404692084</v>
      </c>
      <c r="C30">
        <f>data_lastRecoveryFile!$H368*2*PI()/($C$4*$C$3*$C$2)</f>
        <v>-5.1993098816229075</v>
      </c>
      <c r="D30">
        <f t="shared" si="0"/>
        <v>-62.39171857947489</v>
      </c>
      <c r="E30">
        <f>F$5+(E$5-F$5)*EXP(-TableWmot31[[#This Row],[t]]/G$5)</f>
        <v>-61.881143969431243</v>
      </c>
      <c r="F30">
        <f>ABS(TableWmot31[[#This Row],[Wmot,sim]]-TableWmot31[[#This Row],[Wmot]])</f>
        <v>0.51057461004364768</v>
      </c>
      <c r="N30">
        <f>data_lastRecoveryFile!$A946-data_lastRecoveryFile!$A$925</f>
        <v>0.20999999999999908</v>
      </c>
      <c r="O30">
        <f>$C$6*data_lastRecoveryFile!$E946/$C$5</f>
        <v>-1.7917888563049853</v>
      </c>
      <c r="P30">
        <f>data_lastRecoveryFile!$H946*2*PI()/($C$4*$C$3*$C$2)</f>
        <v>-3.9283674665695987</v>
      </c>
      <c r="Q30">
        <f t="shared" si="2"/>
        <v>-47.140409598835184</v>
      </c>
      <c r="R30">
        <f>S$5+(R$5-S$5)*EXP(-TableWmot32[[#This Row],[t]]/T$5)</f>
        <v>-45.37250416419257</v>
      </c>
      <c r="S30">
        <f>ABS(TableWmot32[[#This Row],[Wmot,sim]]-TableWmot32[[#This Row],[Wmot]])</f>
        <v>1.7679054346426142</v>
      </c>
      <c r="AA30">
        <f>data_lastRecoveryFile!$A1386-data_lastRecoveryFile!$A$1365</f>
        <v>0.20999999999999908</v>
      </c>
      <c r="AB30">
        <f>$C$6*data_lastRecoveryFile!$E1386/$C$5</f>
        <v>-2.7565982404692084</v>
      </c>
      <c r="AC30">
        <f>data_lastRecoveryFile!$H1386*2*PI()/($C$4*$C$3*$C$2)</f>
        <v>-5.2258595506788579</v>
      </c>
      <c r="AD30">
        <f t="shared" si="1"/>
        <v>-62.710314608146291</v>
      </c>
      <c r="AE30">
        <f>AF$5+(AE$5-AF$5)*EXP(-TableWmot33[[#This Row],[t]]/AG$5)</f>
        <v>-58.753969851898312</v>
      </c>
      <c r="AF30">
        <f>ABS(TableWmot33[[#This Row],[Wmot,sim]]-TableWmot33[[#This Row],[Wmot]])</f>
        <v>3.9563447562479794</v>
      </c>
    </row>
    <row r="31" spans="1:32" x14ac:dyDescent="0.3">
      <c r="A31">
        <f>data_lastRecoveryFile!$A369-data_lastRecoveryFile!$A$347</f>
        <v>0.21999999999999975</v>
      </c>
      <c r="B31">
        <f>$C$6*data_lastRecoveryFile!$E369/$C$5</f>
        <v>-2.7565982404692084</v>
      </c>
      <c r="C31">
        <f>data_lastRecoveryFile!$H369*2*PI()/($C$4*$C$3*$C$2)</f>
        <v>-5.2932170407966517</v>
      </c>
      <c r="D31">
        <f t="shared" si="0"/>
        <v>-63.51860448955982</v>
      </c>
      <c r="E31">
        <f>F$5+(E$5-F$5)*EXP(-TableWmot31[[#This Row],[t]]/G$5)</f>
        <v>-62.284000763988217</v>
      </c>
      <c r="F31">
        <f>ABS(TableWmot31[[#This Row],[Wmot,sim]]-TableWmot31[[#This Row],[Wmot]])</f>
        <v>1.2346037255716027</v>
      </c>
      <c r="N31">
        <f>data_lastRecoveryFile!$A947-data_lastRecoveryFile!$A$925</f>
        <v>0.21999999999999886</v>
      </c>
      <c r="O31">
        <f>$C$6*data_lastRecoveryFile!$E947/$C$5</f>
        <v>-1.7917888563049853</v>
      </c>
      <c r="P31">
        <f>data_lastRecoveryFile!$H947*2*PI()/($C$4*$C$3*$C$2)</f>
        <v>-3.9259091636709145</v>
      </c>
      <c r="Q31">
        <f t="shared" si="2"/>
        <v>-47.110909964050975</v>
      </c>
      <c r="R31">
        <f>S$5+(R$5-S$5)*EXP(-TableWmot32[[#This Row],[t]]/T$5)</f>
        <v>-44.810825245837037</v>
      </c>
      <c r="S31">
        <f>ABS(TableWmot32[[#This Row],[Wmot,sim]]-TableWmot32[[#This Row],[Wmot]])</f>
        <v>2.3000847182139381</v>
      </c>
      <c r="AA31">
        <f>data_lastRecoveryFile!$A1387-data_lastRecoveryFile!$A$1365</f>
        <v>0.21999999999999886</v>
      </c>
      <c r="AB31">
        <f>$C$6*data_lastRecoveryFile!$E1387/$C$5</f>
        <v>-2.7565982404692084</v>
      </c>
      <c r="AC31">
        <f>data_lastRecoveryFile!$H1387*2*PI()/($C$4*$C$3*$C$2)</f>
        <v>-5.2460176280053474</v>
      </c>
      <c r="AD31">
        <f t="shared" si="1"/>
        <v>-62.952211536064169</v>
      </c>
      <c r="AE31">
        <f>AF$5+(AE$5-AF$5)*EXP(-TableWmot33[[#This Row],[t]]/AG$5)</f>
        <v>-59.241365024519837</v>
      </c>
      <c r="AF31">
        <f>ABS(TableWmot33[[#This Row],[Wmot,sim]]-TableWmot33[[#This Row],[Wmot]])</f>
        <v>3.7108465115443323</v>
      </c>
    </row>
    <row r="32" spans="1:32" x14ac:dyDescent="0.3">
      <c r="A32">
        <f>data_lastRecoveryFile!$A370-data_lastRecoveryFile!$A$347</f>
        <v>0.22999999999999998</v>
      </c>
      <c r="B32">
        <f>$C$6*data_lastRecoveryFile!$E370/$C$5</f>
        <v>-2.7565982404692084</v>
      </c>
      <c r="C32">
        <f>data_lastRecoveryFile!$H370*2*PI()/($C$4*$C$3*$C$2)</f>
        <v>-5.3384498084055778</v>
      </c>
      <c r="D32">
        <f t="shared" si="0"/>
        <v>-64.061397700866934</v>
      </c>
      <c r="E32">
        <f>F$5+(E$5-F$5)*EXP(-TableWmot31[[#This Row],[t]]/G$5)</f>
        <v>-62.650730478576307</v>
      </c>
      <c r="F32">
        <f>ABS(TableWmot31[[#This Row],[Wmot,sim]]-TableWmot31[[#This Row],[Wmot]])</f>
        <v>1.4106672222906269</v>
      </c>
      <c r="N32">
        <f>data_lastRecoveryFile!$A948-data_lastRecoveryFile!$A$925</f>
        <v>0.23000000000000043</v>
      </c>
      <c r="O32">
        <f>$C$6*data_lastRecoveryFile!$E948/$C$5</f>
        <v>-1.7917888563049853</v>
      </c>
      <c r="P32">
        <f>data_lastRecoveryFile!$H948*2*PI()/($C$4*$C$3*$C$2)</f>
        <v>-3.9028011201048378</v>
      </c>
      <c r="Q32">
        <f t="shared" si="2"/>
        <v>-46.833613441258052</v>
      </c>
      <c r="R32">
        <f>S$5+(R$5-S$5)*EXP(-TableWmot32[[#This Row],[t]]/T$5)</f>
        <v>-44.275314700308755</v>
      </c>
      <c r="S32">
        <f>ABS(TableWmot32[[#This Row],[Wmot,sim]]-TableWmot32[[#This Row],[Wmot]])</f>
        <v>2.5582987409492972</v>
      </c>
      <c r="AA32">
        <f>data_lastRecoveryFile!$A1388-data_lastRecoveryFile!$A$1365</f>
        <v>0.22999999999999865</v>
      </c>
      <c r="AB32">
        <f>$C$6*data_lastRecoveryFile!$E1388/$C$5</f>
        <v>-2.7565982404692084</v>
      </c>
      <c r="AC32">
        <f>data_lastRecoveryFile!$H1388*2*PI()/($C$4*$C$3*$C$2)</f>
        <v>-5.2720756357657024</v>
      </c>
      <c r="AD32">
        <f t="shared" si="1"/>
        <v>-63.264907629188428</v>
      </c>
      <c r="AE32">
        <f>AF$5+(AE$5-AF$5)*EXP(-TableWmot33[[#This Row],[t]]/AG$5)</f>
        <v>-59.695383312831972</v>
      </c>
      <c r="AF32">
        <f>ABS(TableWmot33[[#This Row],[Wmot,sim]]-TableWmot33[[#This Row],[Wmot]])</f>
        <v>3.5695243163564569</v>
      </c>
    </row>
    <row r="33" spans="1:32" x14ac:dyDescent="0.3">
      <c r="A33">
        <f>data_lastRecoveryFile!$A371-data_lastRecoveryFile!$A$347</f>
        <v>0.23999999999999977</v>
      </c>
      <c r="B33">
        <f>$C$6*data_lastRecoveryFile!$E371/$C$5</f>
        <v>-2.7565982404692084</v>
      </c>
      <c r="C33">
        <f>data_lastRecoveryFile!$H371*2*PI()/($C$4*$C$3*$C$2)</f>
        <v>-5.3802409469453405</v>
      </c>
      <c r="D33">
        <f t="shared" si="0"/>
        <v>-64.562891363344079</v>
      </c>
      <c r="E33">
        <f>F$5+(E$5-F$5)*EXP(-TableWmot31[[#This Row],[t]]/G$5)</f>
        <v>-62.984572889524713</v>
      </c>
      <c r="F33">
        <f>ABS(TableWmot31[[#This Row],[Wmot,sim]]-TableWmot31[[#This Row],[Wmot]])</f>
        <v>1.5783184738193654</v>
      </c>
      <c r="N33">
        <f>data_lastRecoveryFile!$A949-data_lastRecoveryFile!$A$925</f>
        <v>0.24000000000000021</v>
      </c>
      <c r="O33">
        <f>$C$6*data_lastRecoveryFile!$E949/$C$5</f>
        <v>-1.7917888563049853</v>
      </c>
      <c r="P33">
        <f>data_lastRecoveryFile!$H949*2*PI()/($C$4*$C$3*$C$2)</f>
        <v>-3.8796930760274342</v>
      </c>
      <c r="Q33">
        <f t="shared" si="2"/>
        <v>-46.556316912329208</v>
      </c>
      <c r="R33">
        <f>S$5+(R$5-S$5)*EXP(-TableWmot32[[#This Row],[t]]/T$5)</f>
        <v>-43.764753354671107</v>
      </c>
      <c r="S33">
        <f>ABS(TableWmot32[[#This Row],[Wmot,sim]]-TableWmot32[[#This Row],[Wmot]])</f>
        <v>2.791563557658101</v>
      </c>
      <c r="AA33">
        <f>data_lastRecoveryFile!$A1389-data_lastRecoveryFile!$A$1365</f>
        <v>0.23999999999999844</v>
      </c>
      <c r="AB33">
        <f>$C$6*data_lastRecoveryFile!$E1389/$C$5</f>
        <v>-2.7565982404692084</v>
      </c>
      <c r="AC33">
        <f>data_lastRecoveryFile!$H1389*2*PI()/($C$4*$C$3*$C$2)</f>
        <v>-5.3119001393496275</v>
      </c>
      <c r="AD33">
        <f t="shared" si="1"/>
        <v>-63.742801672195526</v>
      </c>
      <c r="AE33">
        <f>AF$5+(AE$5-AF$5)*EXP(-TableWmot33[[#This Row],[t]]/AG$5)</f>
        <v>-60.118310370178833</v>
      </c>
      <c r="AF33">
        <f>ABS(TableWmot33[[#This Row],[Wmot,sim]]-TableWmot33[[#This Row],[Wmot]])</f>
        <v>3.6244913020166933</v>
      </c>
    </row>
    <row r="34" spans="1:32" x14ac:dyDescent="0.3">
      <c r="A34">
        <f>data_lastRecoveryFile!$A372-data_lastRecoveryFile!$A$347</f>
        <v>0.25</v>
      </c>
      <c r="B34">
        <f>$C$6*data_lastRecoveryFile!$E372/$C$5</f>
        <v>-2.7565982404692084</v>
      </c>
      <c r="C34">
        <f>data_lastRecoveryFile!$H372*2*PI()/($C$4*$C$3*$C$2)</f>
        <v>-5.3728660428512311</v>
      </c>
      <c r="D34">
        <f t="shared" si="0"/>
        <v>-64.47439251421477</v>
      </c>
      <c r="E34">
        <f>F$5+(E$5-F$5)*EXP(-TableWmot31[[#This Row],[t]]/G$5)</f>
        <v>-63.288477239007385</v>
      </c>
      <c r="F34">
        <f>ABS(TableWmot31[[#This Row],[Wmot,sim]]-TableWmot31[[#This Row],[Wmot]])</f>
        <v>1.1859152752073854</v>
      </c>
      <c r="N34">
        <f>data_lastRecoveryFile!$A950-data_lastRecoveryFile!$A$925</f>
        <v>0.25</v>
      </c>
      <c r="O34">
        <f>$C$6*data_lastRecoveryFile!$E950/$C$5</f>
        <v>-1.7917888563049853</v>
      </c>
      <c r="P34">
        <f>data_lastRecoveryFile!$H950*2*PI()/($C$4*$C$3*$C$2)</f>
        <v>-3.8477351429464832</v>
      </c>
      <c r="Q34">
        <f t="shared" si="2"/>
        <v>-46.172821715357799</v>
      </c>
      <c r="R34">
        <f>S$5+(R$5-S$5)*EXP(-TableWmot32[[#This Row],[t]]/T$5)</f>
        <v>-43.277978836716059</v>
      </c>
      <c r="S34">
        <f>ABS(TableWmot32[[#This Row],[Wmot,sim]]-TableWmot32[[#This Row],[Wmot]])</f>
        <v>2.8948428786417395</v>
      </c>
      <c r="AA34">
        <f>data_lastRecoveryFile!$A1390-data_lastRecoveryFile!$A$1365</f>
        <v>0.25</v>
      </c>
      <c r="AB34">
        <f>$C$6*data_lastRecoveryFile!$E1390/$C$5</f>
        <v>-2.7565982404692084</v>
      </c>
      <c r="AC34">
        <f>data_lastRecoveryFile!$H1390*2*PI()/($C$4*$C$3*$C$2)</f>
        <v>-5.3404164484746861</v>
      </c>
      <c r="AD34">
        <f t="shared" si="1"/>
        <v>-64.08499738169624</v>
      </c>
      <c r="AE34">
        <f>AF$5+(AE$5-AF$5)*EXP(-TableWmot33[[#This Row],[t]]/AG$5)</f>
        <v>-60.512275328068661</v>
      </c>
      <c r="AF34">
        <f>ABS(TableWmot33[[#This Row],[Wmot,sim]]-TableWmot33[[#This Row],[Wmot]])</f>
        <v>3.5727220536275794</v>
      </c>
    </row>
    <row r="35" spans="1:32" x14ac:dyDescent="0.3">
      <c r="A35">
        <f>data_lastRecoveryFile!$A373-data_lastRecoveryFile!$A$347</f>
        <v>0.25999999999999979</v>
      </c>
      <c r="B35">
        <f>$C$6*data_lastRecoveryFile!$E373/$C$5</f>
        <v>-2.7565982404692084</v>
      </c>
      <c r="C35">
        <f>data_lastRecoveryFile!$H373*2*PI()/($C$4*$C$3*$C$2)</f>
        <v>-5.3807326082409359</v>
      </c>
      <c r="D35">
        <f t="shared" si="0"/>
        <v>-64.568791298891227</v>
      </c>
      <c r="E35">
        <f>F$5+(E$5-F$5)*EXP(-TableWmot31[[#This Row],[t]]/G$5)</f>
        <v>-63.56512828934008</v>
      </c>
      <c r="F35">
        <f>ABS(TableWmot31[[#This Row],[Wmot,sim]]-TableWmot31[[#This Row],[Wmot]])</f>
        <v>1.003663009551147</v>
      </c>
      <c r="N35">
        <f>data_lastRecoveryFile!$A951-data_lastRecoveryFile!$A$925</f>
        <v>0.25999999999999979</v>
      </c>
      <c r="O35">
        <f>$C$6*data_lastRecoveryFile!$E951/$C$5</f>
        <v>-1.7917888563049853</v>
      </c>
      <c r="P35">
        <f>data_lastRecoveryFile!$H951*2*PI()/($C$4*$C$3*$C$2)</f>
        <v>-3.769561122222052</v>
      </c>
      <c r="Q35">
        <f t="shared" si="2"/>
        <v>-45.234733466664622</v>
      </c>
      <c r="R35">
        <f>S$5+(R$5-S$5)*EXP(-TableWmot32[[#This Row],[t]]/T$5)</f>
        <v>-42.813882928643679</v>
      </c>
      <c r="S35">
        <f>ABS(TableWmot32[[#This Row],[Wmot,sim]]-TableWmot32[[#This Row],[Wmot]])</f>
        <v>2.4208505380209431</v>
      </c>
      <c r="AA35">
        <f>data_lastRecoveryFile!$A1391-data_lastRecoveryFile!$A$1365</f>
        <v>0.25999999999999979</v>
      </c>
      <c r="AB35">
        <f>$C$6*data_lastRecoveryFile!$E1391/$C$5</f>
        <v>-2.7565982404692084</v>
      </c>
      <c r="AC35">
        <f>data_lastRecoveryFile!$H1391*2*PI()/($C$4*$C$3*$C$2)</f>
        <v>-5.3084585153937347</v>
      </c>
      <c r="AD35">
        <f t="shared" si="1"/>
        <v>-63.701502184724816</v>
      </c>
      <c r="AE35">
        <f>AF$5+(AE$5-AF$5)*EXP(-TableWmot33[[#This Row],[t]]/AG$5)</f>
        <v>-60.879261514809102</v>
      </c>
      <c r="AF35">
        <f>ABS(TableWmot33[[#This Row],[Wmot,sim]]-TableWmot33[[#This Row],[Wmot]])</f>
        <v>2.8222406699157148</v>
      </c>
    </row>
    <row r="36" spans="1:32" x14ac:dyDescent="0.3">
      <c r="A36">
        <f>data_lastRecoveryFile!$A374-data_lastRecoveryFile!$A$347</f>
        <v>0.27</v>
      </c>
      <c r="B36">
        <f>$C$6*data_lastRecoveryFile!$E374/$C$5</f>
        <v>-2.7565982404692084</v>
      </c>
      <c r="C36">
        <f>data_lastRecoveryFile!$H374*2*PI()/($C$4*$C$3*$C$2)</f>
        <v>-5.3851575547880168</v>
      </c>
      <c r="D36">
        <f t="shared" si="0"/>
        <v>-64.621890657456206</v>
      </c>
      <c r="E36">
        <f>F$5+(E$5-F$5)*EXP(-TableWmot31[[#This Row],[t]]/G$5)</f>
        <v>-63.816970040800612</v>
      </c>
      <c r="F36">
        <f>ABS(TableWmot31[[#This Row],[Wmot,sim]]-TableWmot31[[#This Row],[Wmot]])</f>
        <v>0.80492061665559334</v>
      </c>
      <c r="N36">
        <f>data_lastRecoveryFile!$A952-data_lastRecoveryFile!$A$925</f>
        <v>0.26999999999999957</v>
      </c>
      <c r="O36">
        <f>$C$6*data_lastRecoveryFile!$E952/$C$5</f>
        <v>-1.7917888563049853</v>
      </c>
      <c r="P36">
        <f>data_lastRecoveryFile!$H952*2*PI()/($C$4*$C$3*$C$2)</f>
        <v>-3.6766372856394982</v>
      </c>
      <c r="Q36">
        <f t="shared" si="2"/>
        <v>-44.119647427673982</v>
      </c>
      <c r="R36">
        <f>S$5+(R$5-S$5)*EXP(-TableWmot32[[#This Row],[t]]/T$5)</f>
        <v>-42.371409044032028</v>
      </c>
      <c r="S36">
        <f>ABS(TableWmot32[[#This Row],[Wmot,sim]]-TableWmot32[[#This Row],[Wmot]])</f>
        <v>1.7482383836419544</v>
      </c>
      <c r="AA36">
        <f>data_lastRecoveryFile!$A1392-data_lastRecoveryFile!$A$1365</f>
        <v>0.26999999999999957</v>
      </c>
      <c r="AB36">
        <f>$C$6*data_lastRecoveryFile!$E1392/$C$5</f>
        <v>-2.7565982404692084</v>
      </c>
      <c r="AC36">
        <f>data_lastRecoveryFile!$H1392*2*PI()/($C$4*$C$3*$C$2)</f>
        <v>-5.2686340118098105</v>
      </c>
      <c r="AD36">
        <f t="shared" si="1"/>
        <v>-63.223608141717726</v>
      </c>
      <c r="AE36">
        <f>AF$5+(AE$5-AF$5)*EXP(-TableWmot33[[#This Row],[t]]/AG$5)</f>
        <v>-61.221116440129585</v>
      </c>
      <c r="AF36">
        <f>ABS(TableWmot33[[#This Row],[Wmot,sim]]-TableWmot33[[#This Row],[Wmot]])</f>
        <v>2.0024917015881414</v>
      </c>
    </row>
    <row r="37" spans="1:32" x14ac:dyDescent="0.3">
      <c r="A37">
        <f>data_lastRecoveryFile!$A375-data_lastRecoveryFile!$A$347</f>
        <v>0.2799999999999998</v>
      </c>
      <c r="B37">
        <f>$C$6*data_lastRecoveryFile!$E375/$C$5</f>
        <v>-2.7565982404692084</v>
      </c>
      <c r="C37">
        <f>data_lastRecoveryFile!$H375*2*PI()/($C$4*$C$3*$C$2)</f>
        <v>-5.3713910589644476</v>
      </c>
      <c r="D37">
        <f t="shared" si="0"/>
        <v>-64.456692707573367</v>
      </c>
      <c r="E37">
        <f>F$5+(E$5-F$5)*EXP(-TableWmot31[[#This Row],[t]]/G$5)</f>
        <v>-64.046227322500542</v>
      </c>
      <c r="F37">
        <f>ABS(TableWmot31[[#This Row],[Wmot,sim]]-TableWmot31[[#This Row],[Wmot]])</f>
        <v>0.41046538507282548</v>
      </c>
      <c r="N37">
        <f>data_lastRecoveryFile!$A953-data_lastRecoveryFile!$A$925</f>
        <v>0.27999999999999936</v>
      </c>
      <c r="O37">
        <f>$C$6*data_lastRecoveryFile!$E953/$C$5</f>
        <v>-1.7917888563049853</v>
      </c>
      <c r="P37">
        <f>data_lastRecoveryFile!$H953*2*PI()/($C$4*$C$3*$C$2)</f>
        <v>-3.5915800180259358</v>
      </c>
      <c r="Q37">
        <f t="shared" si="2"/>
        <v>-43.098960216311227</v>
      </c>
      <c r="R37">
        <f>S$5+(R$5-S$5)*EXP(-TableWmot32[[#This Row],[t]]/T$5)</f>
        <v>-41.949549822354101</v>
      </c>
      <c r="S37">
        <f>ABS(TableWmot32[[#This Row],[Wmot,sim]]-TableWmot32[[#This Row],[Wmot]])</f>
        <v>1.1494103939571261</v>
      </c>
      <c r="AA37">
        <f>data_lastRecoveryFile!$A1393-data_lastRecoveryFile!$A$1365</f>
        <v>0.27999999999999936</v>
      </c>
      <c r="AB37">
        <f>$C$6*data_lastRecoveryFile!$E1393/$C$5</f>
        <v>-2.7565982404692084</v>
      </c>
      <c r="AC37">
        <f>data_lastRecoveryFile!$H1393*2*PI()/($C$4*$C$3*$C$2)</f>
        <v>-5.230284492112669</v>
      </c>
      <c r="AD37">
        <f t="shared" si="1"/>
        <v>-62.763413905352024</v>
      </c>
      <c r="AE37">
        <f>AF$5+(AE$5-AF$5)*EXP(-TableWmot33[[#This Row],[t]]/AG$5)</f>
        <v>-61.539561096054818</v>
      </c>
      <c r="AF37">
        <f>ABS(TableWmot33[[#This Row],[Wmot,sim]]-TableWmot33[[#This Row],[Wmot]])</f>
        <v>1.2238528092972061</v>
      </c>
    </row>
    <row r="38" spans="1:32" x14ac:dyDescent="0.3">
      <c r="A38">
        <f>data_lastRecoveryFile!$A376-data_lastRecoveryFile!$A$347</f>
        <v>0.29000000000000004</v>
      </c>
      <c r="B38">
        <f>$C$6*data_lastRecoveryFile!$E376/$C$5</f>
        <v>-2.7565982404692084</v>
      </c>
      <c r="C38">
        <f>data_lastRecoveryFile!$H376*2*PI()/($C$4*$C$3*$C$2)</f>
        <v>-5.3964657441336135</v>
      </c>
      <c r="D38">
        <f t="shared" si="0"/>
        <v>-64.757588929603358</v>
      </c>
      <c r="E38">
        <f>F$5+(E$5-F$5)*EXP(-TableWmot31[[#This Row],[t]]/G$5)</f>
        <v>-64.25492544704754</v>
      </c>
      <c r="F38">
        <f>ABS(TableWmot31[[#This Row],[Wmot,sim]]-TableWmot31[[#This Row],[Wmot]])</f>
        <v>0.50266348255581761</v>
      </c>
      <c r="N38">
        <f>data_lastRecoveryFile!$A954-data_lastRecoveryFile!$A$925</f>
        <v>0.28999999999999915</v>
      </c>
      <c r="O38">
        <f>$C$6*data_lastRecoveryFile!$E954/$C$5</f>
        <v>-1.7917888563049853</v>
      </c>
      <c r="P38">
        <f>data_lastRecoveryFile!$H954*2*PI()/($C$4*$C$3*$C$2)</f>
        <v>-3.5168476202347434</v>
      </c>
      <c r="Q38">
        <f t="shared" si="2"/>
        <v>-42.202171442816919</v>
      </c>
      <c r="R38">
        <f>S$5+(R$5-S$5)*EXP(-TableWmot32[[#This Row],[t]]/T$5)</f>
        <v>-41.547344835565113</v>
      </c>
      <c r="S38">
        <f>ABS(TableWmot32[[#This Row],[Wmot,sim]]-TableWmot32[[#This Row],[Wmot]])</f>
        <v>0.65482660725180608</v>
      </c>
      <c r="AA38">
        <f>data_lastRecoveryFile!$A1394-data_lastRecoveryFile!$A$1365</f>
        <v>0.28999999999999915</v>
      </c>
      <c r="AB38">
        <f>$C$6*data_lastRecoveryFile!$E1394/$C$5</f>
        <v>-2.7565982404692084</v>
      </c>
      <c r="AC38">
        <f>data_lastRecoveryFile!$H1394*2*PI()/($C$4*$C$3*$C$2)</f>
        <v>-5.216026340106775</v>
      </c>
      <c r="AD38">
        <f t="shared" si="1"/>
        <v>-62.592316081281297</v>
      </c>
      <c r="AE38">
        <f>AF$5+(AE$5-AF$5)*EXP(-TableWmot33[[#This Row],[t]]/AG$5)</f>
        <v>-61.836198620853594</v>
      </c>
      <c r="AF38">
        <f>ABS(TableWmot33[[#This Row],[Wmot,sim]]-TableWmot33[[#This Row],[Wmot]])</f>
        <v>0.75611746042770278</v>
      </c>
    </row>
    <row r="39" spans="1:32" x14ac:dyDescent="0.3">
      <c r="A39">
        <f>data_lastRecoveryFile!$A377-data_lastRecoveryFile!$A$347</f>
        <v>0.29999999999999982</v>
      </c>
      <c r="B39">
        <f>$C$6*data_lastRecoveryFile!$E377/$C$5</f>
        <v>-2.7565982404692084</v>
      </c>
      <c r="C39">
        <f>data_lastRecoveryFile!$H377*2*PI()/($C$4*$C$3*$C$2)</f>
        <v>-5.4171154878689673</v>
      </c>
      <c r="D39">
        <f t="shared" si="0"/>
        <v>-65.005385854427601</v>
      </c>
      <c r="E39">
        <f>F$5+(E$5-F$5)*EXP(-TableWmot31[[#This Row],[t]]/G$5)</f>
        <v>-64.444908102632013</v>
      </c>
      <c r="F39">
        <f>ABS(TableWmot31[[#This Row],[Wmot,sim]]-TableWmot31[[#This Row],[Wmot]])</f>
        <v>0.56047775179558812</v>
      </c>
      <c r="N39">
        <f>data_lastRecoveryFile!$A955-data_lastRecoveryFile!$A$925</f>
        <v>0.29999999999999893</v>
      </c>
      <c r="O39">
        <f>$C$6*data_lastRecoveryFile!$E955/$C$5</f>
        <v>-1.7917888563049853</v>
      </c>
      <c r="P39">
        <f>data_lastRecoveryFile!$H955*2*PI()/($C$4*$C$3*$C$2)</f>
        <v>-3.4367069573958959</v>
      </c>
      <c r="Q39">
        <f t="shared" si="2"/>
        <v>-41.240483488750755</v>
      </c>
      <c r="R39">
        <f>S$5+(R$5-S$5)*EXP(-TableWmot32[[#This Row],[t]]/T$5)</f>
        <v>-41.163878401538831</v>
      </c>
      <c r="S39">
        <f>ABS(TableWmot32[[#This Row],[Wmot,sim]]-TableWmot32[[#This Row],[Wmot]])</f>
        <v>7.6605087211923717E-2</v>
      </c>
      <c r="AA39">
        <f>data_lastRecoveryFile!$A1395-data_lastRecoveryFile!$A$1365</f>
        <v>0.29999999999999893</v>
      </c>
      <c r="AB39">
        <f>$C$6*data_lastRecoveryFile!$E1395/$C$5</f>
        <v>-2.7565982404692084</v>
      </c>
      <c r="AC39">
        <f>data_lastRecoveryFile!$H1395*2*PI()/($C$4*$C$3*$C$2)</f>
        <v>-5.2519175584392119</v>
      </c>
      <c r="AD39">
        <f t="shared" si="1"/>
        <v>-63.023010701270543</v>
      </c>
      <c r="AE39">
        <f>AF$5+(AE$5-AF$5)*EXP(-TableWmot33[[#This Row],[t]]/AG$5)</f>
        <v>-62.112522369679219</v>
      </c>
      <c r="AF39">
        <f>ABS(TableWmot33[[#This Row],[Wmot,sim]]-TableWmot33[[#This Row],[Wmot]])</f>
        <v>0.91048833159132414</v>
      </c>
    </row>
    <row r="40" spans="1:32" x14ac:dyDescent="0.3">
      <c r="A40">
        <f>data_lastRecoveryFile!$A378-data_lastRecoveryFile!$A$347</f>
        <v>0.30999999999999961</v>
      </c>
      <c r="B40">
        <f>$C$6*data_lastRecoveryFile!$E378/$C$5</f>
        <v>-2.7565982404692084</v>
      </c>
      <c r="C40">
        <f>data_lastRecoveryFile!$H378*2*PI()/($C$4*$C$3*$C$2)</f>
        <v>-5.4397318716734304</v>
      </c>
      <c r="D40">
        <f t="shared" si="0"/>
        <v>-65.276782460081165</v>
      </c>
      <c r="E40">
        <f>F$5+(E$5-F$5)*EXP(-TableWmot31[[#This Row],[t]]/G$5)</f>
        <v>-64.617853640601155</v>
      </c>
      <c r="F40">
        <f>ABS(TableWmot31[[#This Row],[Wmot,sim]]-TableWmot31[[#This Row],[Wmot]])</f>
        <v>0.65892881948001047</v>
      </c>
      <c r="N40">
        <f>data_lastRecoveryFile!$A956-data_lastRecoveryFile!$A$925</f>
        <v>0.30999999999999872</v>
      </c>
      <c r="O40">
        <f>$C$6*data_lastRecoveryFile!$E956/$C$5</f>
        <v>-1.7917888563049853</v>
      </c>
      <c r="P40">
        <f>data_lastRecoveryFile!$H956*2*PI()/($C$4*$C$3*$C$2)</f>
        <v>-3.3570579548299895</v>
      </c>
      <c r="Q40">
        <f t="shared" si="2"/>
        <v>-40.28469545795987</v>
      </c>
      <c r="R40">
        <f>S$5+(R$5-S$5)*EXP(-TableWmot32[[#This Row],[t]]/T$5)</f>
        <v>-40.798277499375047</v>
      </c>
      <c r="S40">
        <f>ABS(TableWmot32[[#This Row],[Wmot,sim]]-TableWmot32[[#This Row],[Wmot]])</f>
        <v>0.5135820414151766</v>
      </c>
      <c r="AA40">
        <f>data_lastRecoveryFile!$A1396-data_lastRecoveryFile!$A$1365</f>
        <v>0.30999999999999872</v>
      </c>
      <c r="AB40">
        <f>$C$6*data_lastRecoveryFile!$E1396/$C$5</f>
        <v>-2.7565982404692084</v>
      </c>
      <c r="AC40">
        <f>data_lastRecoveryFile!$H1396*2*PI()/($C$4*$C$3*$C$2)</f>
        <v>-5.2248762280876679</v>
      </c>
      <c r="AD40">
        <f t="shared" si="1"/>
        <v>-62.698514737052015</v>
      </c>
      <c r="AE40">
        <f>AF$5+(AE$5-AF$5)*EXP(-TableWmot33[[#This Row],[t]]/AG$5)</f>
        <v>-62.369923432531408</v>
      </c>
      <c r="AF40">
        <f>ABS(TableWmot33[[#This Row],[Wmot,sim]]-TableWmot33[[#This Row],[Wmot]])</f>
        <v>0.32859130452060725</v>
      </c>
    </row>
    <row r="41" spans="1:32" x14ac:dyDescent="0.3">
      <c r="A41">
        <f>data_lastRecoveryFile!$A379-data_lastRecoveryFile!$A$347</f>
        <v>0.31999999999999984</v>
      </c>
      <c r="B41">
        <f>$C$6*data_lastRecoveryFile!$E379/$C$5</f>
        <v>-2.7565982404692084</v>
      </c>
      <c r="C41">
        <f>data_lastRecoveryFile!$H379*2*PI()/($C$4*$C$3*$C$2)</f>
        <v>-5.397940728020397</v>
      </c>
      <c r="D41">
        <f t="shared" si="0"/>
        <v>-64.775288736244761</v>
      </c>
      <c r="E41">
        <f>F$5+(E$5-F$5)*EXP(-TableWmot31[[#This Row],[t]]/G$5)</f>
        <v>-64.775289902408403</v>
      </c>
      <c r="F41">
        <f>ABS(TableWmot31[[#This Row],[Wmot,sim]]-TableWmot31[[#This Row],[Wmot]])</f>
        <v>1.1661636420967625E-6</v>
      </c>
      <c r="N41">
        <f>data_lastRecoveryFile!$A957-data_lastRecoveryFile!$A$925</f>
        <v>0.32000000000000028</v>
      </c>
      <c r="O41">
        <f>$C$6*data_lastRecoveryFile!$E957/$C$5</f>
        <v>-1.7917888563049853</v>
      </c>
      <c r="P41">
        <f>data_lastRecoveryFile!$H957*2*PI()/($C$4*$C$3*$C$2)</f>
        <v>-3.2557758900281546</v>
      </c>
      <c r="Q41">
        <f t="shared" si="2"/>
        <v>-39.069310680337857</v>
      </c>
      <c r="R41">
        <f>S$5+(R$5-S$5)*EXP(-TableWmot32[[#This Row],[t]]/T$5)</f>
        <v>-40.449709781831778</v>
      </c>
      <c r="S41">
        <f>ABS(TableWmot32[[#This Row],[Wmot,sim]]-TableWmot32[[#This Row],[Wmot]])</f>
        <v>1.3803991014939214</v>
      </c>
      <c r="AA41">
        <f>data_lastRecoveryFile!$A1397-data_lastRecoveryFile!$A$1365</f>
        <v>0.31999999999999851</v>
      </c>
      <c r="AB41">
        <f>$C$6*data_lastRecoveryFile!$E1397/$C$5</f>
        <v>-2.7565982404692084</v>
      </c>
      <c r="AC41">
        <f>data_lastRecoveryFile!$H1397*2*PI()/($C$4*$C$3*$C$2)</f>
        <v>-5.2032431668743939</v>
      </c>
      <c r="AD41">
        <f t="shared" si="1"/>
        <v>-62.438918002492727</v>
      </c>
      <c r="AE41">
        <f>AF$5+(AE$5-AF$5)*EXP(-TableWmot33[[#This Row],[t]]/AG$5)</f>
        <v>-62.609697637387193</v>
      </c>
      <c r="AF41">
        <f>ABS(TableWmot33[[#This Row],[Wmot,sim]]-TableWmot33[[#This Row],[Wmot]])</f>
        <v>0.17077963489446546</v>
      </c>
    </row>
    <row r="42" spans="1:32" x14ac:dyDescent="0.3">
      <c r="A42">
        <f>data_lastRecoveryFile!$A380-data_lastRecoveryFile!$A$347</f>
        <v>0.32999999999999963</v>
      </c>
      <c r="B42">
        <f>$C$6*data_lastRecoveryFile!$E380/$C$5</f>
        <v>-2.7565982404692084</v>
      </c>
      <c r="C42">
        <f>data_lastRecoveryFile!$H380*2*PI()/($C$4*$C$3*$C$2)</f>
        <v>-5.3212416886261149</v>
      </c>
      <c r="D42">
        <f t="shared" si="0"/>
        <v>-63.854900263513379</v>
      </c>
      <c r="E42">
        <f>F$5+(E$5-F$5)*EXP(-TableWmot31[[#This Row],[t]]/G$5)</f>
        <v>-64.918607716923319</v>
      </c>
      <c r="F42">
        <f>ABS(TableWmot31[[#This Row],[Wmot,sim]]-TableWmot31[[#This Row],[Wmot]])</f>
        <v>1.0637074534099398</v>
      </c>
      <c r="N42">
        <f>data_lastRecoveryFile!$A958-data_lastRecoveryFile!$A$925</f>
        <v>0.33000000000000007</v>
      </c>
      <c r="O42">
        <f>$C$6*data_lastRecoveryFile!$E958/$C$5</f>
        <v>-1.7917888563049853</v>
      </c>
      <c r="P42">
        <f>data_lastRecoveryFile!$H958*2*PI()/($C$4*$C$3*$C$2)</f>
        <v>-3.1682603195159089</v>
      </c>
      <c r="Q42">
        <f t="shared" si="2"/>
        <v>-38.019123834190907</v>
      </c>
      <c r="R42">
        <f>S$5+(R$5-S$5)*EXP(-TableWmot32[[#This Row],[t]]/T$5)</f>
        <v>-40.117381680357752</v>
      </c>
      <c r="S42">
        <f>ABS(TableWmot32[[#This Row],[Wmot,sim]]-TableWmot32[[#This Row],[Wmot]])</f>
        <v>2.0982578461668453</v>
      </c>
      <c r="AA42">
        <f>data_lastRecoveryFile!$A1398-data_lastRecoveryFile!$A$1365</f>
        <v>0.33000000000000007</v>
      </c>
      <c r="AB42">
        <f>$C$6*data_lastRecoveryFile!$E1398/$C$5</f>
        <v>-2.7565982404692084</v>
      </c>
      <c r="AC42">
        <f>data_lastRecoveryFile!$H1398*2*PI()/($C$4*$C$3*$C$2)</f>
        <v>-5.1894766710508247</v>
      </c>
      <c r="AD42">
        <f t="shared" si="1"/>
        <v>-62.273720052609896</v>
      </c>
      <c r="AE42">
        <f>AF$5+(AE$5-AF$5)*EXP(-TableWmot33[[#This Row],[t]]/AG$5)</f>
        <v>-62.833052073756598</v>
      </c>
      <c r="AF42">
        <f>ABS(TableWmot33[[#This Row],[Wmot,sim]]-TableWmot33[[#This Row],[Wmot]])</f>
        <v>0.55933202114670166</v>
      </c>
    </row>
    <row r="43" spans="1:32" x14ac:dyDescent="0.3">
      <c r="A43">
        <f>data_lastRecoveryFile!$A381-data_lastRecoveryFile!$A$347</f>
        <v>0.33999999999999986</v>
      </c>
      <c r="B43">
        <f>$C$6*data_lastRecoveryFile!$E381/$C$5</f>
        <v>-2.7565982404692084</v>
      </c>
      <c r="C43">
        <f>data_lastRecoveryFile!$H381*2*PI()/($C$4*$C$3*$C$2)</f>
        <v>-5.2214346041317761</v>
      </c>
      <c r="D43">
        <f t="shared" si="0"/>
        <v>-62.657215249581313</v>
      </c>
      <c r="E43">
        <f>F$5+(E$5-F$5)*EXP(-TableWmot31[[#This Row],[t]]/G$5)</f>
        <v>-65.049073187340028</v>
      </c>
      <c r="F43">
        <f>ABS(TableWmot31[[#This Row],[Wmot,sim]]-TableWmot31[[#This Row],[Wmot]])</f>
        <v>2.391857937758715</v>
      </c>
      <c r="N43">
        <f>data_lastRecoveryFile!$A959-data_lastRecoveryFile!$A$925</f>
        <v>0.33999999999999986</v>
      </c>
      <c r="O43">
        <f>$C$6*data_lastRecoveryFile!$E959/$C$5</f>
        <v>-1.7917888563049853</v>
      </c>
      <c r="P43">
        <f>data_lastRecoveryFile!$H959*2*PI()/($C$4*$C$3*$C$2)</f>
        <v>-3.1038527930810664</v>
      </c>
      <c r="Q43">
        <f t="shared" si="2"/>
        <v>-37.246233516972794</v>
      </c>
      <c r="R43">
        <f>S$5+(R$5-S$5)*EXP(-TableWmot32[[#This Row],[t]]/T$5)</f>
        <v>-39.800536598409963</v>
      </c>
      <c r="S43">
        <f>ABS(TableWmot32[[#This Row],[Wmot,sim]]-TableWmot32[[#This Row],[Wmot]])</f>
        <v>2.554303081437169</v>
      </c>
      <c r="AA43">
        <f>data_lastRecoveryFile!$A1399-data_lastRecoveryFile!$A$1365</f>
        <v>0.33999999999999986</v>
      </c>
      <c r="AB43">
        <f>$C$6*data_lastRecoveryFile!$E1399/$C$5</f>
        <v>-2.7565982404692084</v>
      </c>
      <c r="AC43">
        <f>data_lastRecoveryFile!$H1399*2*PI()/($C$4*$C$3*$C$2)</f>
        <v>-5.1953765963714202</v>
      </c>
      <c r="AD43">
        <f t="shared" si="1"/>
        <v>-62.344519156457039</v>
      </c>
      <c r="AE43">
        <f>AF$5+(AE$5-AF$5)*EXP(-TableWmot33[[#This Row],[t]]/AG$5)</f>
        <v>-63.04111116950412</v>
      </c>
      <c r="AF43">
        <f>ABS(TableWmot33[[#This Row],[Wmot,sim]]-TableWmot33[[#This Row],[Wmot]])</f>
        <v>0.69659201304708063</v>
      </c>
    </row>
    <row r="44" spans="1:32" x14ac:dyDescent="0.3">
      <c r="A44">
        <f>data_lastRecoveryFile!$A382-data_lastRecoveryFile!$A$347</f>
        <v>0.34999999999999964</v>
      </c>
      <c r="B44">
        <f>$C$6*data_lastRecoveryFile!$E382/$C$5</f>
        <v>-2.7565982404692084</v>
      </c>
      <c r="C44">
        <f>data_lastRecoveryFile!$H382*2*PI()/($C$4*$C$3*$C$2)</f>
        <v>-5.1290024288448155</v>
      </c>
      <c r="D44">
        <f t="shared" si="0"/>
        <v>-61.548029146137786</v>
      </c>
      <c r="E44">
        <f>F$5+(E$5-F$5)*EXP(-TableWmot31[[#This Row],[t]]/G$5)</f>
        <v>-65.167838876229879</v>
      </c>
      <c r="F44">
        <f>ABS(TableWmot31[[#This Row],[Wmot,sim]]-TableWmot31[[#This Row],[Wmot]])</f>
        <v>3.6198097300920935</v>
      </c>
      <c r="N44">
        <f>data_lastRecoveryFile!$A960-data_lastRecoveryFile!$A$925</f>
        <v>0.34999999999999964</v>
      </c>
      <c r="O44">
        <f>$C$6*data_lastRecoveryFile!$E960/$C$5</f>
        <v>-1.7917888563049853</v>
      </c>
      <c r="P44">
        <f>data_lastRecoveryFile!$H960*2*PI()/($C$4*$C$3*$C$2)</f>
        <v>-3.0217454881278023</v>
      </c>
      <c r="Q44">
        <f t="shared" si="2"/>
        <v>-36.260945857533628</v>
      </c>
      <c r="R44">
        <f>S$5+(R$5-S$5)*EXP(-TableWmot32[[#This Row],[t]]/T$5)</f>
        <v>-39.498453188944374</v>
      </c>
      <c r="S44">
        <f>ABS(TableWmot32[[#This Row],[Wmot,sim]]-TableWmot32[[#This Row],[Wmot]])</f>
        <v>3.2375073314107468</v>
      </c>
      <c r="AA44">
        <f>data_lastRecoveryFile!$A1400-data_lastRecoveryFile!$A$1365</f>
        <v>0.34999999999999964</v>
      </c>
      <c r="AB44">
        <f>$C$6*data_lastRecoveryFile!$E1400/$C$5</f>
        <v>-2.7565982404692084</v>
      </c>
      <c r="AC44">
        <f>data_lastRecoveryFile!$H1400*2*PI()/($C$4*$C$3*$C$2)</f>
        <v>-5.2583091450554029</v>
      </c>
      <c r="AD44">
        <f t="shared" si="1"/>
        <v>-63.099709740664835</v>
      </c>
      <c r="AE44">
        <f>AF$5+(AE$5-AF$5)*EXP(-TableWmot33[[#This Row],[t]]/AG$5)</f>
        <v>-63.234922351529129</v>
      </c>
      <c r="AF44">
        <f>ABS(TableWmot33[[#This Row],[Wmot,sim]]-TableWmot33[[#This Row],[Wmot]])</f>
        <v>0.13521261086429348</v>
      </c>
    </row>
    <row r="45" spans="1:32" x14ac:dyDescent="0.3">
      <c r="A45">
        <f>data_lastRecoveryFile!$A383-data_lastRecoveryFile!$A$347</f>
        <v>0.35999999999999988</v>
      </c>
      <c r="B45">
        <f>$C$6*data_lastRecoveryFile!$E383/$C$5</f>
        <v>-2.7565982404692084</v>
      </c>
      <c r="C45">
        <f>data_lastRecoveryFile!$H383*2*PI()/($C$4*$C$3*$C$2)</f>
        <v>-5.1201525408639226</v>
      </c>
      <c r="D45">
        <f t="shared" si="0"/>
        <v>-61.441830490367067</v>
      </c>
      <c r="E45">
        <f>F$5+(E$5-F$5)*EXP(-TableWmot31[[#This Row],[t]]/G$5)</f>
        <v>-65.275953987549599</v>
      </c>
      <c r="F45">
        <f>ABS(TableWmot31[[#This Row],[Wmot,sim]]-TableWmot31[[#This Row],[Wmot]])</f>
        <v>3.8341234971825315</v>
      </c>
      <c r="N45">
        <f>data_lastRecoveryFile!$A961-data_lastRecoveryFile!$A$925</f>
        <v>0.35999999999999943</v>
      </c>
      <c r="O45">
        <f>$C$6*data_lastRecoveryFile!$E961/$C$5</f>
        <v>-1.7917888563049853</v>
      </c>
      <c r="P45">
        <f>data_lastRecoveryFile!$H961*2*PI()/($C$4*$C$3*$C$2)</f>
        <v>-2.9696294741410729</v>
      </c>
      <c r="Q45">
        <f t="shared" si="2"/>
        <v>-35.635553689692877</v>
      </c>
      <c r="R45">
        <f>S$5+(R$5-S$5)*EXP(-TableWmot32[[#This Row],[t]]/T$5)</f>
        <v>-39.210443712157257</v>
      </c>
      <c r="S45">
        <f>ABS(TableWmot32[[#This Row],[Wmot,sim]]-TableWmot32[[#This Row],[Wmot]])</f>
        <v>3.5748900224643805</v>
      </c>
      <c r="AA45">
        <f>data_lastRecoveryFile!$A1401-data_lastRecoveryFile!$A$1365</f>
        <v>0.35999999999999943</v>
      </c>
      <c r="AB45">
        <f>$C$6*data_lastRecoveryFile!$E1401/$C$5</f>
        <v>-2.7565982404692084</v>
      </c>
      <c r="AC45">
        <f>data_lastRecoveryFile!$H1401*2*PI()/($C$4*$C$3*$C$2)</f>
        <v>-5.2824005076333798</v>
      </c>
      <c r="AD45">
        <f t="shared" si="1"/>
        <v>-63.388806091600557</v>
      </c>
      <c r="AE45">
        <f>AF$5+(AE$5-AF$5)*EXP(-TableWmot33[[#This Row],[t]]/AG$5)</f>
        <v>-63.415461318801739</v>
      </c>
      <c r="AF45">
        <f>ABS(TableWmot33[[#This Row],[Wmot,sim]]-TableWmot33[[#This Row],[Wmot]])</f>
        <v>2.6655227201182186E-2</v>
      </c>
    </row>
    <row r="46" spans="1:32" x14ac:dyDescent="0.3">
      <c r="A46">
        <f>data_lastRecoveryFile!$A384-data_lastRecoveryFile!$A$347</f>
        <v>0.36999999999999966</v>
      </c>
      <c r="B46">
        <f>$C$6*data_lastRecoveryFile!$E384/$C$5</f>
        <v>-2.7565982404692084</v>
      </c>
      <c r="C46">
        <f>data_lastRecoveryFile!$H384*2*PI()/($C$4*$C$3*$C$2)</f>
        <v>-5.1422772633727902</v>
      </c>
      <c r="D46">
        <f t="shared" si="0"/>
        <v>-61.707327160473483</v>
      </c>
      <c r="E46">
        <f>F$5+(E$5-F$5)*EXP(-TableWmot31[[#This Row],[t]]/G$5)</f>
        <v>-65.374373635555131</v>
      </c>
      <c r="F46">
        <f>ABS(TableWmot31[[#This Row],[Wmot,sim]]-TableWmot31[[#This Row],[Wmot]])</f>
        <v>3.6670464750816478</v>
      </c>
      <c r="N46">
        <f>data_lastRecoveryFile!$A962-data_lastRecoveryFile!$A$925</f>
        <v>0.36999999999999922</v>
      </c>
      <c r="O46">
        <f>$C$6*data_lastRecoveryFile!$E962/$C$5</f>
        <v>-1.7917888563049853</v>
      </c>
      <c r="P46">
        <f>data_lastRecoveryFile!$H962*2*PI()/($C$4*$C$3*$C$2)</f>
        <v>-2.9248883678277418</v>
      </c>
      <c r="Q46">
        <f t="shared" si="2"/>
        <v>-35.098660413932905</v>
      </c>
      <c r="R46">
        <f>S$5+(R$5-S$5)*EXP(-TableWmot32[[#This Row],[t]]/T$5)</f>
        <v>-38.935852469738691</v>
      </c>
      <c r="S46">
        <f>ABS(TableWmot32[[#This Row],[Wmot,sim]]-TableWmot32[[#This Row],[Wmot]])</f>
        <v>3.8371920558057866</v>
      </c>
      <c r="AA46">
        <f>data_lastRecoveryFile!$A1402-data_lastRecoveryFile!$A$1365</f>
        <v>0.36999999999999922</v>
      </c>
      <c r="AB46">
        <f>$C$6*data_lastRecoveryFile!$E1402/$C$5</f>
        <v>-2.7565982404692084</v>
      </c>
      <c r="AC46">
        <f>data_lastRecoveryFile!$H1402*2*PI()/($C$4*$C$3*$C$2)</f>
        <v>-5.263717409080404</v>
      </c>
      <c r="AD46">
        <f t="shared" si="1"/>
        <v>-63.164608908964851</v>
      </c>
      <c r="AE46">
        <f>AF$5+(AE$5-AF$5)*EXP(-TableWmot33[[#This Row],[t]]/AG$5)</f>
        <v>-63.583636954300708</v>
      </c>
      <c r="AF46">
        <f>ABS(TableWmot33[[#This Row],[Wmot,sim]]-TableWmot33[[#This Row],[Wmot]])</f>
        <v>0.4190280453358568</v>
      </c>
    </row>
    <row r="47" spans="1:32" x14ac:dyDescent="0.3">
      <c r="A47">
        <f>data_lastRecoveryFile!$A385-data_lastRecoveryFile!$A$347</f>
        <v>0.37999999999999989</v>
      </c>
      <c r="B47">
        <f>$C$6*data_lastRecoveryFile!$E385/$C$5</f>
        <v>-2.7565982404692084</v>
      </c>
      <c r="C47">
        <f>data_lastRecoveryFile!$H385*2*PI()/($C$4*$C$3*$C$2)</f>
        <v>-5.1732518738625517</v>
      </c>
      <c r="D47">
        <f t="shared" si="0"/>
        <v>-62.079022486350624</v>
      </c>
      <c r="E47">
        <f>F$5+(E$5-F$5)*EXP(-TableWmot31[[#This Row],[t]]/G$5)</f>
        <v>-65.463967282505095</v>
      </c>
      <c r="F47">
        <f>ABS(TableWmot31[[#This Row],[Wmot,sim]]-TableWmot31[[#This Row],[Wmot]])</f>
        <v>3.3849447961544712</v>
      </c>
      <c r="N47">
        <f>data_lastRecoveryFile!$A963-data_lastRecoveryFile!$A$925</f>
        <v>0.37999999999999901</v>
      </c>
      <c r="O47">
        <f>$C$6*data_lastRecoveryFile!$E963/$C$5</f>
        <v>-1.7917888563049853</v>
      </c>
      <c r="P47">
        <f>data_lastRecoveryFile!$H963*2*PI()/($C$4*$C$3*$C$2)</f>
        <v>-2.8929304347467903</v>
      </c>
      <c r="Q47">
        <f t="shared" si="2"/>
        <v>-34.715165216961481</v>
      </c>
      <c r="R47">
        <f>S$5+(R$5-S$5)*EXP(-TableWmot32[[#This Row],[t]]/T$5)</f>
        <v>-38.674054312073551</v>
      </c>
      <c r="S47">
        <f>ABS(TableWmot32[[#This Row],[Wmot,sim]]-TableWmot32[[#This Row],[Wmot]])</f>
        <v>3.9588890951120703</v>
      </c>
      <c r="AA47">
        <f>data_lastRecoveryFile!$A1403-data_lastRecoveryFile!$A$1365</f>
        <v>0.37999999999999901</v>
      </c>
      <c r="AB47">
        <f>$C$6*data_lastRecoveryFile!$E1403/$C$5</f>
        <v>-2.7565982404692084</v>
      </c>
      <c r="AC47">
        <f>data_lastRecoveryFile!$H1403*2*PI()/($C$4*$C$3*$C$2)</f>
        <v>-5.2371677400244536</v>
      </c>
      <c r="AD47">
        <f t="shared" si="1"/>
        <v>-62.846012880293443</v>
      </c>
      <c r="AE47">
        <f>AF$5+(AE$5-AF$5)*EXP(-TableWmot33[[#This Row],[t]]/AG$5)</f>
        <v>-63.740295900581124</v>
      </c>
      <c r="AF47">
        <f>ABS(TableWmot33[[#This Row],[Wmot,sim]]-TableWmot33[[#This Row],[Wmot]])</f>
        <v>0.89428302028768059</v>
      </c>
    </row>
    <row r="48" spans="1:32" x14ac:dyDescent="0.3">
      <c r="A48">
        <f>data_lastRecoveryFile!$A386-data_lastRecoveryFile!$A$347</f>
        <v>0.38999999999999968</v>
      </c>
      <c r="B48">
        <f>$C$6*data_lastRecoveryFile!$E386/$C$5</f>
        <v>-2.7565982404692084</v>
      </c>
      <c r="C48">
        <f>data_lastRecoveryFile!$H386*2*PI()/($C$4*$C$3*$C$2)</f>
        <v>-5.1929182950067174</v>
      </c>
      <c r="D48">
        <f t="shared" si="0"/>
        <v>-62.315019540080613</v>
      </c>
      <c r="E48">
        <f>F$5+(E$5-F$5)*EXP(-TableWmot31[[#This Row],[t]]/G$5)</f>
        <v>-65.545526419694269</v>
      </c>
      <c r="F48">
        <f>ABS(TableWmot31[[#This Row],[Wmot,sim]]-TableWmot31[[#This Row],[Wmot]])</f>
        <v>3.2305068796136567</v>
      </c>
      <c r="N48">
        <f>data_lastRecoveryFile!$A964-data_lastRecoveryFile!$A$925</f>
        <v>0.38999999999999879</v>
      </c>
      <c r="O48">
        <f>$C$6*data_lastRecoveryFile!$E964/$C$5</f>
        <v>-1.7917888563049853</v>
      </c>
      <c r="P48">
        <f>data_lastRecoveryFile!$H964*2*PI()/($C$4*$C$3*$C$2)</f>
        <v>-2.9062052682521116</v>
      </c>
      <c r="Q48">
        <f t="shared" si="2"/>
        <v>-34.874463219025337</v>
      </c>
      <c r="R48">
        <f>S$5+(R$5-S$5)*EXP(-TableWmot32[[#This Row],[t]]/T$5)</f>
        <v>-38.42445321499126</v>
      </c>
      <c r="S48">
        <f>ABS(TableWmot32[[#This Row],[Wmot,sim]]-TableWmot32[[#This Row],[Wmot]])</f>
        <v>3.5499899959659231</v>
      </c>
      <c r="AA48">
        <f>data_lastRecoveryFile!$A1404-data_lastRecoveryFile!$A$1365</f>
        <v>0.38999999999999879</v>
      </c>
      <c r="AB48">
        <f>$C$6*data_lastRecoveryFile!$E1404/$C$5</f>
        <v>-2.7565982404692084</v>
      </c>
      <c r="AC48">
        <f>data_lastRecoveryFile!$H1404*2*PI()/($C$4*$C$3*$C$2)</f>
        <v>-5.2642090703759985</v>
      </c>
      <c r="AD48">
        <f t="shared" si="1"/>
        <v>-63.170508844511986</v>
      </c>
      <c r="AE48">
        <f>AF$5+(AE$5-AF$5)*EXP(-TableWmot33[[#This Row],[t]]/AG$5)</f>
        <v>-63.886226822006655</v>
      </c>
      <c r="AF48">
        <f>ABS(TableWmot33[[#This Row],[Wmot,sim]]-TableWmot33[[#This Row],[Wmot]])</f>
        <v>0.71571797749466981</v>
      </c>
    </row>
    <row r="49" spans="1:32" x14ac:dyDescent="0.3">
      <c r="A49">
        <f>data_lastRecoveryFile!$A387-data_lastRecoveryFile!$A$347</f>
        <v>0.39999999999999991</v>
      </c>
      <c r="B49">
        <f>$C$6*data_lastRecoveryFile!$E387/$C$5</f>
        <v>-2.7565982404692084</v>
      </c>
      <c r="C49">
        <f>data_lastRecoveryFile!$H387*2*PI()/($C$4*$C$3*$C$2)</f>
        <v>-5.2140596949243969</v>
      </c>
      <c r="D49">
        <f t="shared" si="0"/>
        <v>-62.568716339092759</v>
      </c>
      <c r="E49">
        <f>F$5+(E$5-F$5)*EXP(-TableWmot31[[#This Row],[t]]/G$5)</f>
        <v>-65.619771559673424</v>
      </c>
      <c r="F49">
        <f>ABS(TableWmot31[[#This Row],[Wmot,sim]]-TableWmot31[[#This Row],[Wmot]])</f>
        <v>3.0510552205806647</v>
      </c>
      <c r="N49">
        <f>data_lastRecoveryFile!$A965-data_lastRecoveryFile!$A$925</f>
        <v>0.40000000000000036</v>
      </c>
      <c r="O49">
        <f>$C$6*data_lastRecoveryFile!$E965/$C$5</f>
        <v>-1.7917888563049853</v>
      </c>
      <c r="P49">
        <f>data_lastRecoveryFile!$H965*2*PI()/($C$4*$C$3*$C$2)</f>
        <v>-2.9239050467705332</v>
      </c>
      <c r="Q49">
        <f t="shared" si="2"/>
        <v>-35.086860561246397</v>
      </c>
      <c r="R49">
        <f>S$5+(R$5-S$5)*EXP(-TableWmot32[[#This Row],[t]]/T$5)</f>
        <v>-38.186480922824174</v>
      </c>
      <c r="S49">
        <f>ABS(TableWmot32[[#This Row],[Wmot,sim]]-TableWmot32[[#This Row],[Wmot]])</f>
        <v>3.0996203615777773</v>
      </c>
      <c r="AA49">
        <f>data_lastRecoveryFile!$A1405-data_lastRecoveryFile!$A$1365</f>
        <v>0.39999999999999858</v>
      </c>
      <c r="AB49">
        <f>$C$6*data_lastRecoveryFile!$E1405/$C$5</f>
        <v>-2.7565982404692084</v>
      </c>
      <c r="AC49">
        <f>data_lastRecoveryFile!$H1405*2*PI()/($C$4*$C$3*$C$2)</f>
        <v>-5.2986253048216527</v>
      </c>
      <c r="AD49">
        <f t="shared" si="1"/>
        <v>-63.583503657859836</v>
      </c>
      <c r="AE49">
        <f>AF$5+(AE$5-AF$5)*EXP(-TableWmot33[[#This Row],[t]]/AG$5)</f>
        <v>-64.0221643751036</v>
      </c>
      <c r="AF49">
        <f>ABS(TableWmot33[[#This Row],[Wmot,sim]]-TableWmot33[[#This Row],[Wmot]])</f>
        <v>0.43866071724376354</v>
      </c>
    </row>
    <row r="50" spans="1:32" x14ac:dyDescent="0.3">
      <c r="A50">
        <f>data_lastRecoveryFile!$A388-data_lastRecoveryFile!$A$347</f>
        <v>0.4099999999999997</v>
      </c>
      <c r="B50">
        <f>$C$6*data_lastRecoveryFile!$E388/$C$5</f>
        <v>-2.7565982404692084</v>
      </c>
      <c r="C50">
        <f>data_lastRecoveryFile!$H388*2*PI()/($C$4*$C$3*$C$2)</f>
        <v>-5.2460176280053474</v>
      </c>
      <c r="D50">
        <f t="shared" si="0"/>
        <v>-62.952211536064169</v>
      </c>
      <c r="E50">
        <f>F$5+(E$5-F$5)*EXP(-TableWmot31[[#This Row],[t]]/G$5)</f>
        <v>-65.687358601426183</v>
      </c>
      <c r="F50">
        <f>ABS(TableWmot31[[#This Row],[Wmot,sim]]-TableWmot31[[#This Row],[Wmot]])</f>
        <v>2.735147065362014</v>
      </c>
      <c r="N50">
        <f>data_lastRecoveryFile!$A966-data_lastRecoveryFile!$A$925</f>
        <v>0.41000000000000014</v>
      </c>
      <c r="O50">
        <f>$C$6*data_lastRecoveryFile!$E966/$C$5</f>
        <v>-1.7917888563049853</v>
      </c>
      <c r="P50">
        <f>data_lastRecoveryFile!$H966*2*PI()/($C$4*$C$3*$C$2)</f>
        <v>-2.9332465965583481</v>
      </c>
      <c r="Q50">
        <f t="shared" si="2"/>
        <v>-35.198959158700177</v>
      </c>
      <c r="R50">
        <f>S$5+(R$5-S$5)*EXP(-TableWmot32[[#This Row],[t]]/T$5)</f>
        <v>-37.959595654685437</v>
      </c>
      <c r="S50">
        <f>ABS(TableWmot32[[#This Row],[Wmot,sim]]-TableWmot32[[#This Row],[Wmot]])</f>
        <v>2.7606364959852598</v>
      </c>
      <c r="AA50">
        <f>data_lastRecoveryFile!$A1406-data_lastRecoveryFile!$A$1365</f>
        <v>0.40999999999999837</v>
      </c>
      <c r="AB50">
        <f>$C$6*data_lastRecoveryFile!$E1406/$C$5</f>
        <v>-2.7565982404692084</v>
      </c>
      <c r="AC50">
        <f>data_lastRecoveryFile!$H1406*2*PI()/($C$4*$C$3*$C$2)</f>
        <v>-5.3335332005629015</v>
      </c>
      <c r="AD50">
        <f t="shared" si="1"/>
        <v>-64.002398406754821</v>
      </c>
      <c r="AE50">
        <f>AF$5+(AE$5-AF$5)*EXP(-TableWmot33[[#This Row],[t]]/AG$5)</f>
        <v>-64.148792907024543</v>
      </c>
      <c r="AF50">
        <f>ABS(TableWmot33[[#This Row],[Wmot,sim]]-TableWmot33[[#This Row],[Wmot]])</f>
        <v>0.14639450026972156</v>
      </c>
    </row>
    <row r="51" spans="1:32" x14ac:dyDescent="0.3">
      <c r="A51">
        <f>data_lastRecoveryFile!$A389-data_lastRecoveryFile!$A$347</f>
        <v>0.41999999999999993</v>
      </c>
      <c r="B51">
        <f>$C$6*data_lastRecoveryFile!$E389/$C$5</f>
        <v>-2.7565982404692084</v>
      </c>
      <c r="C51">
        <f>data_lastRecoveryFile!$H389*2*PI()/($C$4*$C$3*$C$2)</f>
        <v>-5.3325498779717115</v>
      </c>
      <c r="D51">
        <f t="shared" si="0"/>
        <v>-63.990598535660538</v>
      </c>
      <c r="E51">
        <f>F$5+(E$5-F$5)*EXP(-TableWmot31[[#This Row],[t]]/G$5)</f>
        <v>-65.748884624734544</v>
      </c>
      <c r="F51">
        <f>ABS(TableWmot31[[#This Row],[Wmot,sim]]-TableWmot31[[#This Row],[Wmot]])</f>
        <v>1.7582860890740051</v>
      </c>
      <c r="N51">
        <f>data_lastRecoveryFile!$A967-data_lastRecoveryFile!$A$925</f>
        <v>0.41999999999999993</v>
      </c>
      <c r="O51">
        <f>$C$6*data_lastRecoveryFile!$E967/$C$5</f>
        <v>-1.7917888563049853</v>
      </c>
      <c r="P51">
        <f>data_lastRecoveryFile!$H967*2*PI()/($C$4*$C$3*$C$2)</f>
        <v>-2.937671541060122</v>
      </c>
      <c r="Q51">
        <f t="shared" si="2"/>
        <v>-35.25205849272146</v>
      </c>
      <c r="R51">
        <f>S$5+(R$5-S$5)*EXP(-TableWmot32[[#This Row],[t]]/T$5)</f>
        <v>-37.743280871020417</v>
      </c>
      <c r="S51">
        <f>ABS(TableWmot32[[#This Row],[Wmot,sim]]-TableWmot32[[#This Row],[Wmot]])</f>
        <v>2.4912223782989571</v>
      </c>
      <c r="AA51">
        <f>data_lastRecoveryFile!$A1407-data_lastRecoveryFile!$A$1365</f>
        <v>0.41999999999999993</v>
      </c>
      <c r="AB51">
        <f>$C$6*data_lastRecoveryFile!$E1407/$C$5</f>
        <v>-2.7565982404692084</v>
      </c>
      <c r="AC51">
        <f>data_lastRecoveryFile!$H1407*2*PI()/($C$4*$C$3*$C$2)</f>
        <v>-5.3458247124996872</v>
      </c>
      <c r="AD51">
        <f t="shared" si="1"/>
        <v>-64.149896549996242</v>
      </c>
      <c r="AE51">
        <f>AF$5+(AE$5-AF$5)*EXP(-TableWmot33[[#This Row],[t]]/AG$5)</f>
        <v>-64.266749900740777</v>
      </c>
      <c r="AF51">
        <f>ABS(TableWmot33[[#This Row],[Wmot,sim]]-TableWmot33[[#This Row],[Wmot]])</f>
        <v>0.11685335074453462</v>
      </c>
    </row>
    <row r="52" spans="1:32" x14ac:dyDescent="0.3">
      <c r="A52">
        <f>data_lastRecoveryFile!$A390-data_lastRecoveryFile!$A$347</f>
        <v>0.42999999999999972</v>
      </c>
      <c r="B52">
        <f>$C$6*data_lastRecoveryFile!$E390/$C$5</f>
        <v>-2.7565982404692084</v>
      </c>
      <c r="C52">
        <f>data_lastRecoveryFile!$H390*2*PI()/($C$4*$C$3*$C$2)</f>
        <v>-5.4210487731204546</v>
      </c>
      <c r="D52">
        <f t="shared" si="0"/>
        <v>-65.052585277445459</v>
      </c>
      <c r="E52">
        <f>F$5+(E$5-F$5)*EXP(-TableWmot31[[#This Row],[t]]/G$5)</f>
        <v>-65.804893164921694</v>
      </c>
      <c r="F52">
        <f>ABS(TableWmot31[[#This Row],[Wmot,sim]]-TableWmot31[[#This Row],[Wmot]])</f>
        <v>0.75230788747623478</v>
      </c>
      <c r="N52">
        <f>data_lastRecoveryFile!$A968-data_lastRecoveryFile!$A$925</f>
        <v>0.42999999999999972</v>
      </c>
      <c r="O52">
        <f>$C$6*data_lastRecoveryFile!$E968/$C$5</f>
        <v>-1.7917888563049853</v>
      </c>
      <c r="P52">
        <f>data_lastRecoveryFile!$H968*2*PI()/($C$4*$C$3*$C$2)</f>
        <v>-2.9445547879492531</v>
      </c>
      <c r="Q52">
        <f t="shared" si="2"/>
        <v>-35.334657455391039</v>
      </c>
      <c r="R52">
        <f>S$5+(R$5-S$5)*EXP(-TableWmot32[[#This Row],[t]]/T$5)</f>
        <v>-37.537044097624296</v>
      </c>
      <c r="S52">
        <f>ABS(TableWmot32[[#This Row],[Wmot,sim]]-TableWmot32[[#This Row],[Wmot]])</f>
        <v>2.2023866422332574</v>
      </c>
      <c r="AA52">
        <f>data_lastRecoveryFile!$A1408-data_lastRecoveryFile!$A$1365</f>
        <v>0.42999999999999972</v>
      </c>
      <c r="AB52">
        <f>$C$6*data_lastRecoveryFile!$E1408/$C$5</f>
        <v>-2.7565982404692084</v>
      </c>
      <c r="AC52">
        <f>data_lastRecoveryFile!$H1408*2*PI()/($C$4*$C$3*$C$2)</f>
        <v>-5.312391800645222</v>
      </c>
      <c r="AD52">
        <f t="shared" si="1"/>
        <v>-63.74870160774266</v>
      </c>
      <c r="AE52">
        <f>AF$5+(AE$5-AF$5)*EXP(-TableWmot33[[#This Row],[t]]/AG$5)</f>
        <v>-64.376629184307376</v>
      </c>
      <c r="AF52">
        <f>ABS(TableWmot33[[#This Row],[Wmot,sim]]-TableWmot33[[#This Row],[Wmot]])</f>
        <v>0.62792757656471565</v>
      </c>
    </row>
    <row r="53" spans="1:32" x14ac:dyDescent="0.3">
      <c r="A53">
        <f>data_lastRecoveryFile!$A391-data_lastRecoveryFile!$A$347</f>
        <v>0.43999999999999995</v>
      </c>
      <c r="B53">
        <f>$C$6*data_lastRecoveryFile!$E391/$C$5</f>
        <v>-2.7565982404692084</v>
      </c>
      <c r="C53">
        <f>data_lastRecoveryFile!$H391*2*PI()/($C$4*$C$3*$C$2)</f>
        <v>-5.4957811673323587</v>
      </c>
      <c r="D53">
        <f t="shared" si="0"/>
        <v>-65.949374007988297</v>
      </c>
      <c r="E53">
        <f>F$5+(E$5-F$5)*EXP(-TableWmot31[[#This Row],[t]]/G$5)</f>
        <v>-65.855879014570618</v>
      </c>
      <c r="F53">
        <f>ABS(TableWmot31[[#This Row],[Wmot,sim]]-TableWmot31[[#This Row],[Wmot]])</f>
        <v>9.3494993417678529E-2</v>
      </c>
      <c r="N53">
        <f>data_lastRecoveryFile!$A969-data_lastRecoveryFile!$A$925</f>
        <v>0.4399999999999995</v>
      </c>
      <c r="O53">
        <f>$C$6*data_lastRecoveryFile!$E969/$C$5</f>
        <v>-1.7917888563049853</v>
      </c>
      <c r="P53">
        <f>data_lastRecoveryFile!$H969*2*PI()/($C$4*$C$3*$C$2)</f>
        <v>-2.9588129430231089</v>
      </c>
      <c r="Q53">
        <f t="shared" si="2"/>
        <v>-35.505755316277309</v>
      </c>
      <c r="R53">
        <f>S$5+(R$5-S$5)*EXP(-TableWmot32[[#This Row],[t]]/T$5)</f>
        <v>-37.340415804448043</v>
      </c>
      <c r="S53">
        <f>ABS(TableWmot32[[#This Row],[Wmot,sim]]-TableWmot32[[#This Row],[Wmot]])</f>
        <v>1.8346604881707336</v>
      </c>
      <c r="AA53">
        <f>data_lastRecoveryFile!$A1409-data_lastRecoveryFile!$A$1365</f>
        <v>0.4399999999999995</v>
      </c>
      <c r="AB53">
        <f>$C$6*data_lastRecoveryFile!$E1409/$C$5</f>
        <v>-2.7565982404692084</v>
      </c>
      <c r="AC53">
        <f>data_lastRecoveryFile!$H1409*2*PI()/($C$4*$C$3*$C$2)</f>
        <v>-5.3527079604114718</v>
      </c>
      <c r="AD53">
        <f t="shared" si="1"/>
        <v>-64.232495524937661</v>
      </c>
      <c r="AE53">
        <f>AF$5+(AE$5-AF$5)*EXP(-TableWmot33[[#This Row],[t]]/AG$5)</f>
        <v>-64.478983920357706</v>
      </c>
      <c r="AF53">
        <f>ABS(TableWmot33[[#This Row],[Wmot,sim]]-TableWmot33[[#This Row],[Wmot]])</f>
        <v>0.24648839542004453</v>
      </c>
    </row>
    <row r="54" spans="1:32" x14ac:dyDescent="0.3">
      <c r="A54">
        <f>data_lastRecoveryFile!$A392-data_lastRecoveryFile!$A$347</f>
        <v>0.44999999999999973</v>
      </c>
      <c r="B54">
        <f>$C$6*data_lastRecoveryFile!$E392/$C$5</f>
        <v>-2.7565982404692084</v>
      </c>
      <c r="C54">
        <f>data_lastRecoveryFile!$H392*2*PI()/($C$4*$C$3*$C$2)</f>
        <v>-5.6172213130399715</v>
      </c>
      <c r="D54">
        <f t="shared" si="0"/>
        <v>-67.406655756479665</v>
      </c>
      <c r="E54">
        <f>F$5+(E$5-F$5)*EXP(-TableWmot31[[#This Row],[t]]/G$5)</f>
        <v>-65.902292594637814</v>
      </c>
      <c r="F54">
        <f>ABS(TableWmot31[[#This Row],[Wmot,sim]]-TableWmot31[[#This Row],[Wmot]])</f>
        <v>1.5043631618418516</v>
      </c>
      <c r="N54">
        <f>data_lastRecoveryFile!$A970-data_lastRecoveryFile!$A$925</f>
        <v>0.44999999999999929</v>
      </c>
      <c r="O54">
        <f>$C$6*data_lastRecoveryFile!$E970/$C$5</f>
        <v>-1.7917888563049853</v>
      </c>
      <c r="P54">
        <f>data_lastRecoveryFile!$H970*2*PI()/($C$4*$C$3*$C$2)</f>
        <v>-2.9730710975856383</v>
      </c>
      <c r="Q54">
        <f t="shared" si="2"/>
        <v>-35.676853171027659</v>
      </c>
      <c r="R54">
        <f>S$5+(R$5-S$5)*EXP(-TableWmot32[[#This Row],[t]]/T$5)</f>
        <v>-37.152948336640321</v>
      </c>
      <c r="S54">
        <f>ABS(TableWmot32[[#This Row],[Wmot,sim]]-TableWmot32[[#This Row],[Wmot]])</f>
        <v>1.4760951656126622</v>
      </c>
      <c r="AA54">
        <f>data_lastRecoveryFile!$A1410-data_lastRecoveryFile!$A$1365</f>
        <v>0.44999999999999929</v>
      </c>
      <c r="AB54">
        <f>$C$6*data_lastRecoveryFile!$E1410/$C$5</f>
        <v>-2.7565982404692084</v>
      </c>
      <c r="AC54">
        <f>data_lastRecoveryFile!$H1410*2*PI()/($C$4*$C$3*$C$2)</f>
        <v>-5.4023656745674788</v>
      </c>
      <c r="AD54">
        <f t="shared" si="1"/>
        <v>-64.828388094809753</v>
      </c>
      <c r="AE54">
        <f>AF$5+(AE$5-AF$5)*EXP(-TableWmot33[[#This Row],[t]]/AG$5)</f>
        <v>-64.574329390876528</v>
      </c>
      <c r="AF54">
        <f>ABS(TableWmot33[[#This Row],[Wmot,sim]]-TableWmot33[[#This Row],[Wmot]])</f>
        <v>0.25405870393322516</v>
      </c>
    </row>
    <row r="55" spans="1:32" x14ac:dyDescent="0.3">
      <c r="A55">
        <f>data_lastRecoveryFile!$A393-data_lastRecoveryFile!$A$347</f>
        <v>0.45999999999999996</v>
      </c>
      <c r="B55">
        <f>$C$6*data_lastRecoveryFile!$E393/$C$5</f>
        <v>-2.7565982404692084</v>
      </c>
      <c r="C55">
        <f>data_lastRecoveryFile!$H393*2*PI()/($C$4*$C$3*$C$2)</f>
        <v>-5.69785363768574</v>
      </c>
      <c r="D55">
        <f t="shared" si="0"/>
        <v>-68.374243652228884</v>
      </c>
      <c r="E55">
        <f>F$5+(E$5-F$5)*EXP(-TableWmot31[[#This Row],[t]]/G$5)</f>
        <v>-65.944543933577677</v>
      </c>
      <c r="F55">
        <f>ABS(TableWmot31[[#This Row],[Wmot,sim]]-TableWmot31[[#This Row],[Wmot]])</f>
        <v>2.4296997186512073</v>
      </c>
      <c r="N55">
        <f>data_lastRecoveryFile!$A971-data_lastRecoveryFile!$A$925</f>
        <v>0.45999999999999908</v>
      </c>
      <c r="O55">
        <f>$C$6*data_lastRecoveryFile!$E971/$C$5</f>
        <v>-1.7917888563049853</v>
      </c>
      <c r="P55">
        <f>data_lastRecoveryFile!$H971*2*PI()/($C$4*$C$3*$C$2)</f>
        <v>-2.9765127210302036</v>
      </c>
      <c r="Q55">
        <f t="shared" si="2"/>
        <v>-35.718152652362441</v>
      </c>
      <c r="R55">
        <f>S$5+(R$5-S$5)*EXP(-TableWmot32[[#This Row],[t]]/T$5)</f>
        <v>-36.974214895391682</v>
      </c>
      <c r="S55">
        <f>ABS(TableWmot32[[#This Row],[Wmot,sim]]-TableWmot32[[#This Row],[Wmot]])</f>
        <v>1.2560622430292412</v>
      </c>
      <c r="AA55">
        <f>data_lastRecoveryFile!$A1411-data_lastRecoveryFile!$A$1365</f>
        <v>0.45999999999999908</v>
      </c>
      <c r="AB55">
        <f>$C$6*data_lastRecoveryFile!$E1411/$C$5</f>
        <v>-2.7565982404692084</v>
      </c>
      <c r="AC55">
        <f>data_lastRecoveryFile!$H1411*2*PI()/($C$4*$C$3*$C$2)</f>
        <v>-5.4662815407293808</v>
      </c>
      <c r="AD55">
        <f t="shared" si="1"/>
        <v>-65.595378488752573</v>
      </c>
      <c r="AE55">
        <f>AF$5+(AE$5-AF$5)*EXP(-TableWmot33[[#This Row],[t]]/AG$5)</f>
        <v>-64.663145591271871</v>
      </c>
      <c r="AF55">
        <f>ABS(TableWmot33[[#This Row],[Wmot,sim]]-TableWmot33[[#This Row],[Wmot]])</f>
        <v>0.93223289748070215</v>
      </c>
    </row>
    <row r="56" spans="1:32" x14ac:dyDescent="0.3">
      <c r="A56">
        <f>data_lastRecoveryFile!$A394-data_lastRecoveryFile!$A$347</f>
        <v>0.46999999999999975</v>
      </c>
      <c r="B56">
        <f>$C$6*data_lastRecoveryFile!$E394/$C$5</f>
        <v>-2.7565982404692084</v>
      </c>
      <c r="C56">
        <f>data_lastRecoveryFile!$H394*2*PI()/($C$4*$C$3*$C$2)</f>
        <v>-5.7711110531241303</v>
      </c>
      <c r="D56">
        <f t="shared" si="0"/>
        <v>-69.253332637489564</v>
      </c>
      <c r="E56">
        <f>F$5+(E$5-F$5)*EXP(-TableWmot31[[#This Row],[t]]/G$5)</f>
        <v>-65.983006289630069</v>
      </c>
      <c r="F56">
        <f>ABS(TableWmot31[[#This Row],[Wmot,sim]]-TableWmot31[[#This Row],[Wmot]])</f>
        <v>3.2703263478594948</v>
      </c>
      <c r="N56">
        <f>data_lastRecoveryFile!$A972-data_lastRecoveryFile!$A$925</f>
        <v>0.46999999999999886</v>
      </c>
      <c r="O56">
        <f>$C$6*data_lastRecoveryFile!$E972/$C$5</f>
        <v>-1.7917888563049853</v>
      </c>
      <c r="P56">
        <f>data_lastRecoveryFile!$H972*2*PI()/($C$4*$C$3*$C$2)</f>
        <v>-2.9656961899122396</v>
      </c>
      <c r="Q56">
        <f t="shared" si="2"/>
        <v>-35.588354278946873</v>
      </c>
      <c r="R56">
        <f>S$5+(R$5-S$5)*EXP(-TableWmot32[[#This Row],[t]]/T$5)</f>
        <v>-36.803808566260756</v>
      </c>
      <c r="S56">
        <f>ABS(TableWmot32[[#This Row],[Wmot,sim]]-TableWmot32[[#This Row],[Wmot]])</f>
        <v>1.2154542873138823</v>
      </c>
      <c r="AA56">
        <f>data_lastRecoveryFile!$A1412-data_lastRecoveryFile!$A$1365</f>
        <v>0.46999999999999886</v>
      </c>
      <c r="AB56">
        <f>$C$6*data_lastRecoveryFile!$E1412/$C$5</f>
        <v>-2.7565982404692084</v>
      </c>
      <c r="AC56">
        <f>data_lastRecoveryFile!$H1412*2*PI()/($C$4*$C$3*$C$2)</f>
        <v>-5.5316723856647965</v>
      </c>
      <c r="AD56">
        <f t="shared" si="1"/>
        <v>-66.38006862797755</v>
      </c>
      <c r="AE56">
        <f>AF$5+(AE$5-AF$5)*EXP(-TableWmot33[[#This Row],[t]]/AG$5)</f>
        <v>-64.745879646804255</v>
      </c>
      <c r="AF56">
        <f>ABS(TableWmot33[[#This Row],[Wmot,sim]]-TableWmot33[[#This Row],[Wmot]])</f>
        <v>1.6341889811732955</v>
      </c>
    </row>
    <row r="57" spans="1:32" x14ac:dyDescent="0.3">
      <c r="A57">
        <f>data_lastRecoveryFile!$A395-data_lastRecoveryFile!$A$347</f>
        <v>0.48</v>
      </c>
      <c r="B57">
        <f>$C$6*data_lastRecoveryFile!$E395/$C$5</f>
        <v>-2.7565982404692084</v>
      </c>
      <c r="C57">
        <f>data_lastRecoveryFile!$H395*2*PI()/($C$4*$C$3*$C$2)</f>
        <v>-5.8296186552610312</v>
      </c>
      <c r="D57">
        <f t="shared" si="0"/>
        <v>-69.955423863132381</v>
      </c>
      <c r="E57">
        <f>F$5+(E$5-F$5)*EXP(-TableWmot31[[#This Row],[t]]/G$5)</f>
        <v>-66.018019448271204</v>
      </c>
      <c r="F57">
        <f>ABS(TableWmot31[[#This Row],[Wmot,sim]]-TableWmot31[[#This Row],[Wmot]])</f>
        <v>3.9374044148611773</v>
      </c>
      <c r="N57">
        <f>data_lastRecoveryFile!$A973-data_lastRecoveryFile!$A$925</f>
        <v>0.48000000000000043</v>
      </c>
      <c r="O57">
        <f>$C$6*data_lastRecoveryFile!$E973/$C$5</f>
        <v>-1.7917888563049853</v>
      </c>
      <c r="P57">
        <f>data_lastRecoveryFile!$H973*2*PI()/($C$4*$C$3*$C$2)</f>
        <v>-2.9538963377370675</v>
      </c>
      <c r="Q57">
        <f t="shared" si="2"/>
        <v>-35.446756052844812</v>
      </c>
      <c r="R57">
        <f>S$5+(R$5-S$5)*EXP(-TableWmot32[[#This Row],[t]]/T$5)</f>
        <v>-36.641341392770357</v>
      </c>
      <c r="S57">
        <f>ABS(TableWmot32[[#This Row],[Wmot,sim]]-TableWmot32[[#This Row],[Wmot]])</f>
        <v>1.1945853399255455</v>
      </c>
      <c r="AA57">
        <f>data_lastRecoveryFile!$A1413-data_lastRecoveryFile!$A$1365</f>
        <v>0.47999999999999865</v>
      </c>
      <c r="AB57">
        <f>$C$6*data_lastRecoveryFile!$E1413/$C$5</f>
        <v>-2.7565982404692084</v>
      </c>
      <c r="AC57">
        <f>data_lastRecoveryFile!$H1413*2*PI()/($C$4*$C$3*$C$2)</f>
        <v>-5.5454388814883657</v>
      </c>
      <c r="AD57">
        <f t="shared" si="1"/>
        <v>-66.545266577860389</v>
      </c>
      <c r="AE57">
        <f>AF$5+(AE$5-AF$5)*EXP(-TableWmot33[[#This Row],[t]]/AG$5)</f>
        <v>-64.822948063538661</v>
      </c>
      <c r="AF57">
        <f>ABS(TableWmot33[[#This Row],[Wmot,sim]]-TableWmot33[[#This Row],[Wmot]])</f>
        <v>1.7223185143217279</v>
      </c>
    </row>
    <row r="58" spans="1:32" x14ac:dyDescent="0.3">
      <c r="A58">
        <f>data_lastRecoveryFile!$A396-data_lastRecoveryFile!$A$347</f>
        <v>0.48999999999999977</v>
      </c>
      <c r="B58">
        <f>$C$6*data_lastRecoveryFile!$E396/$C$5</f>
        <v>-2.7565982404692084</v>
      </c>
      <c r="C58">
        <f>data_lastRecoveryFile!$H396*2*PI()/($C$4*$C$3*$C$2)</f>
        <v>-5.821260423462463</v>
      </c>
      <c r="D58">
        <f t="shared" si="0"/>
        <v>-69.855125081549559</v>
      </c>
      <c r="E58">
        <f>F$5+(E$5-F$5)*EXP(-TableWmot31[[#This Row],[t]]/G$5)</f>
        <v>-66.04989272395818</v>
      </c>
      <c r="F58">
        <f>ABS(TableWmot31[[#This Row],[Wmot,sim]]-TableWmot31[[#This Row],[Wmot]])</f>
        <v>3.8052323575913789</v>
      </c>
      <c r="N58">
        <f>data_lastRecoveryFile!$A974-data_lastRecoveryFile!$A$925</f>
        <v>0.49000000000000021</v>
      </c>
      <c r="O58">
        <f>$C$6*data_lastRecoveryFile!$E974/$C$5</f>
        <v>-1.7917888563049853</v>
      </c>
      <c r="P58">
        <f>data_lastRecoveryFile!$H974*2*PI()/($C$4*$C$3*$C$2)</f>
        <v>-2.9460297697907283</v>
      </c>
      <c r="Q58">
        <f t="shared" si="2"/>
        <v>-35.352357237488739</v>
      </c>
      <c r="R58">
        <f>S$5+(R$5-S$5)*EXP(-TableWmot32[[#This Row],[t]]/T$5)</f>
        <v>-36.48644349316433</v>
      </c>
      <c r="S58">
        <f>ABS(TableWmot32[[#This Row],[Wmot,sim]]-TableWmot32[[#This Row],[Wmot]])</f>
        <v>1.1340862556755908</v>
      </c>
      <c r="AA58">
        <f>data_lastRecoveryFile!$A1414-data_lastRecoveryFile!$A$1365</f>
        <v>0.48999999999999844</v>
      </c>
      <c r="AB58">
        <f>$C$6*data_lastRecoveryFile!$E1414/$C$5</f>
        <v>-2.7565982404692084</v>
      </c>
      <c r="AC58">
        <f>data_lastRecoveryFile!$H1414*2*PI()/($C$4*$C$3*$C$2)</f>
        <v>-5.5906716490972919</v>
      </c>
      <c r="AD58">
        <f t="shared" si="1"/>
        <v>-67.088059789167502</v>
      </c>
      <c r="AE58">
        <f>AF$5+(AE$5-AF$5)*EXP(-TableWmot33[[#This Row],[t]]/AG$5)</f>
        <v>-64.894738825151009</v>
      </c>
      <c r="AF58">
        <f>ABS(TableWmot33[[#This Row],[Wmot,sim]]-TableWmot33[[#This Row],[Wmot]])</f>
        <v>2.1933209640164932</v>
      </c>
    </row>
    <row r="59" spans="1:32" x14ac:dyDescent="0.3">
      <c r="A59">
        <f>data_lastRecoveryFile!$A397-data_lastRecoveryFile!$A$347</f>
        <v>0.5</v>
      </c>
      <c r="B59">
        <f>$C$6*data_lastRecoveryFile!$E397/$C$5</f>
        <v>-2.7565982404692084</v>
      </c>
      <c r="C59">
        <f>data_lastRecoveryFile!$H397*2*PI()/($C$4*$C$3*$C$2)</f>
        <v>-5.8030689862050817</v>
      </c>
      <c r="D59">
        <f t="shared" si="0"/>
        <v>-69.636827834460973</v>
      </c>
      <c r="E59">
        <f>F$5+(E$5-F$5)*EXP(-TableWmot31[[#This Row],[t]]/G$5)</f>
        <v>-66.078907692685547</v>
      </c>
      <c r="F59">
        <f>ABS(TableWmot31[[#This Row],[Wmot,sim]]-TableWmot31[[#This Row],[Wmot]])</f>
        <v>3.5579201417754263</v>
      </c>
      <c r="N59">
        <f>data_lastRecoveryFile!$A975-data_lastRecoveryFile!$A$925</f>
        <v>0.5</v>
      </c>
      <c r="O59">
        <f>$C$6*data_lastRecoveryFile!$E975/$C$5</f>
        <v>-1.7917888563049853</v>
      </c>
      <c r="P59">
        <f>data_lastRecoveryFile!$H975*2*PI()/($C$4*$C$3*$C$2)</f>
        <v>-2.9602879243532576</v>
      </c>
      <c r="Q59">
        <f t="shared" si="2"/>
        <v>-35.523455092239089</v>
      </c>
      <c r="R59">
        <f>S$5+(R$5-S$5)*EXP(-TableWmot32[[#This Row],[t]]/T$5)</f>
        <v>-36.338762218314194</v>
      </c>
      <c r="S59">
        <f>ABS(TableWmot32[[#This Row],[Wmot,sim]]-TableWmot32[[#This Row],[Wmot]])</f>
        <v>0.8153071260751048</v>
      </c>
      <c r="AA59">
        <f>data_lastRecoveryFile!$A1415-data_lastRecoveryFile!$A$1365</f>
        <v>0.5</v>
      </c>
      <c r="AB59">
        <f>$C$6*data_lastRecoveryFile!$E1415/$C$5</f>
        <v>-2.7565982404692084</v>
      </c>
      <c r="AC59">
        <f>data_lastRecoveryFile!$H1415*2*PI()/($C$4*$C$3*$C$2)</f>
        <v>-5.6614707580577086</v>
      </c>
      <c r="AD59">
        <f t="shared" si="1"/>
        <v>-67.937649096692496</v>
      </c>
      <c r="AE59">
        <f>AF$5+(AE$5-AF$5)*EXP(-TableWmot33[[#This Row],[t]]/AG$5)</f>
        <v>-64.961613346145043</v>
      </c>
      <c r="AF59">
        <f>ABS(TableWmot33[[#This Row],[Wmot,sim]]-TableWmot33[[#This Row],[Wmot]])</f>
        <v>2.9760357505474531</v>
      </c>
    </row>
    <row r="60" spans="1:32" x14ac:dyDescent="0.3">
      <c r="A60">
        <f>data_lastRecoveryFile!$A398-data_lastRecoveryFile!$A$347</f>
        <v>0.50999999999999979</v>
      </c>
      <c r="B60">
        <f>$C$6*data_lastRecoveryFile!$E398/$C$5</f>
        <v>-2.7565982404692084</v>
      </c>
      <c r="C60">
        <f>data_lastRecoveryFile!$H398*2*PI()/($C$4*$C$3*$C$2)</f>
        <v>-5.8094605728212718</v>
      </c>
      <c r="D60">
        <f t="shared" si="0"/>
        <v>-69.713526873855258</v>
      </c>
      <c r="E60">
        <f>F$5+(E$5-F$5)*EXP(-TableWmot31[[#This Row],[t]]/G$5)</f>
        <v>-66.105320679493587</v>
      </c>
      <c r="F60">
        <f>ABS(TableWmot31[[#This Row],[Wmot,sim]]-TableWmot31[[#This Row],[Wmot]])</f>
        <v>3.6082061943616708</v>
      </c>
      <c r="N60">
        <f>data_lastRecoveryFile!$A976-data_lastRecoveryFile!$A$925</f>
        <v>0.50999999999999979</v>
      </c>
      <c r="O60">
        <f>$C$6*data_lastRecoveryFile!$E976/$C$5</f>
        <v>-1.7917888563049853</v>
      </c>
      <c r="P60">
        <f>data_lastRecoveryFile!$H976*2*PI()/($C$4*$C$3*$C$2)</f>
        <v>-2.9956874808787739</v>
      </c>
      <c r="Q60">
        <f t="shared" si="2"/>
        <v>-35.948249770545289</v>
      </c>
      <c r="R60">
        <f>S$5+(R$5-S$5)*EXP(-TableWmot32[[#This Row],[t]]/T$5)</f>
        <v>-36.197961348858669</v>
      </c>
      <c r="S60">
        <f>ABS(TableWmot32[[#This Row],[Wmot,sim]]-TableWmot32[[#This Row],[Wmot]])</f>
        <v>0.24971157831338076</v>
      </c>
      <c r="AA60">
        <f>data_lastRecoveryFile!$A1416-data_lastRecoveryFile!$A$1365</f>
        <v>0.50999999999999979</v>
      </c>
      <c r="AB60">
        <f>$C$6*data_lastRecoveryFile!$E1416/$C$5</f>
        <v>-2.7565982404692084</v>
      </c>
      <c r="AC60">
        <f>data_lastRecoveryFile!$H1416*2*PI()/($C$4*$C$3*$C$2)</f>
        <v>-5.7180117201255012</v>
      </c>
      <c r="AD60">
        <f t="shared" si="1"/>
        <v>-68.616140641506007</v>
      </c>
      <c r="AE60">
        <f>AF$5+(AE$5-AF$5)*EXP(-TableWmot33[[#This Row],[t]]/AG$5)</f>
        <v>-65.023908291312608</v>
      </c>
      <c r="AF60">
        <f>ABS(TableWmot33[[#This Row],[Wmot,sim]]-TableWmot33[[#This Row],[Wmot]])</f>
        <v>3.5922323501933988</v>
      </c>
    </row>
    <row r="61" spans="1:32" x14ac:dyDescent="0.3">
      <c r="A61">
        <f>data_lastRecoveryFile!$A399-data_lastRecoveryFile!$A$347</f>
        <v>0.52</v>
      </c>
      <c r="B61">
        <f>$C$6*data_lastRecoveryFile!$E399/$C$5</f>
        <v>-2.7565982404692084</v>
      </c>
      <c r="C61">
        <f>data_lastRecoveryFile!$H399*2*PI()/($C$4*$C$3*$C$2)</f>
        <v>-5.8404351833110333</v>
      </c>
      <c r="D61">
        <f t="shared" si="0"/>
        <v>-70.085222199732399</v>
      </c>
      <c r="E61">
        <f>F$5+(E$5-F$5)*EXP(-TableWmot31[[#This Row],[t]]/G$5)</f>
        <v>-66.129365022903968</v>
      </c>
      <c r="F61">
        <f>ABS(TableWmot31[[#This Row],[Wmot,sim]]-TableWmot31[[#This Row],[Wmot]])</f>
        <v>3.955857176828431</v>
      </c>
      <c r="N61">
        <f>data_lastRecoveryFile!$A977-data_lastRecoveryFile!$A$925</f>
        <v>0.51999999999999957</v>
      </c>
      <c r="O61">
        <f>$C$6*data_lastRecoveryFile!$E977/$C$5</f>
        <v>-1.7917888563049853</v>
      </c>
      <c r="P61">
        <f>data_lastRecoveryFile!$H977*2*PI()/($C$4*$C$3*$C$2)</f>
        <v>-3.0197788460133856</v>
      </c>
      <c r="Q61">
        <f t="shared" si="2"/>
        <v>-36.237346152160626</v>
      </c>
      <c r="R61">
        <f>S$5+(R$5-S$5)*EXP(-TableWmot32[[#This Row],[t]]/T$5)</f>
        <v>-36.063720329748101</v>
      </c>
      <c r="S61">
        <f>ABS(TableWmot32[[#This Row],[Wmot,sim]]-TableWmot32[[#This Row],[Wmot]])</f>
        <v>0.17362582241252511</v>
      </c>
      <c r="AA61">
        <f>data_lastRecoveryFile!$A1417-data_lastRecoveryFile!$A$1365</f>
        <v>0.51999999999999957</v>
      </c>
      <c r="AB61">
        <f>$C$6*data_lastRecoveryFile!$E1417/$C$5</f>
        <v>-2.7565982404692084</v>
      </c>
      <c r="AC61">
        <f>data_lastRecoveryFile!$H1417*2*PI()/($C$4*$C$3*$C$2)</f>
        <v>-5.7037535630063365</v>
      </c>
      <c r="AD61">
        <f t="shared" si="1"/>
        <v>-68.445042756076035</v>
      </c>
      <c r="AE61">
        <f>AF$5+(AE$5-AF$5)*EXP(-TableWmot33[[#This Row],[t]]/AG$5)</f>
        <v>-65.081937270597237</v>
      </c>
      <c r="AF61">
        <f>ABS(TableWmot33[[#This Row],[Wmot,sim]]-TableWmot33[[#This Row],[Wmot]])</f>
        <v>3.3631054854787976</v>
      </c>
    </row>
    <row r="62" spans="1:32" x14ac:dyDescent="0.3">
      <c r="A62">
        <f>data_lastRecoveryFile!$A400-data_lastRecoveryFile!$A$347</f>
        <v>0.5299999999999998</v>
      </c>
      <c r="B62">
        <f>$C$6*data_lastRecoveryFile!$E400/$C$5</f>
        <v>-2.7565982404692084</v>
      </c>
      <c r="C62">
        <f>data_lastRecoveryFile!$H400*2*PI()/($C$4*$C$3*$C$2)</f>
        <v>-5.8620682496375762</v>
      </c>
      <c r="D62">
        <f t="shared" si="0"/>
        <v>-70.344818995650911</v>
      </c>
      <c r="E62">
        <f>F$5+(E$5-F$5)*EXP(-TableWmot31[[#This Row],[t]]/G$5)</f>
        <v>-66.151253136286911</v>
      </c>
      <c r="F62">
        <f>ABS(TableWmot31[[#This Row],[Wmot,sim]]-TableWmot31[[#This Row],[Wmot]])</f>
        <v>4.1935658593639999</v>
      </c>
      <c r="N62">
        <f>data_lastRecoveryFile!$A978-data_lastRecoveryFile!$A$925</f>
        <v>0.52999999999999936</v>
      </c>
      <c r="O62">
        <f>$C$6*data_lastRecoveryFile!$E978/$C$5</f>
        <v>-1.7917888563049853</v>
      </c>
      <c r="P62">
        <f>data_lastRecoveryFile!$H978*2*PI()/($C$4*$C$3*$C$2)</f>
        <v>-3.0414119082493136</v>
      </c>
      <c r="Q62">
        <f t="shared" si="2"/>
        <v>-36.496942898991762</v>
      </c>
      <c r="R62">
        <f>S$5+(R$5-S$5)*EXP(-TableWmot32[[#This Row],[t]]/T$5)</f>
        <v>-35.935733540451054</v>
      </c>
      <c r="S62">
        <f>ABS(TableWmot32[[#This Row],[Wmot,sim]]-TableWmot32[[#This Row],[Wmot]])</f>
        <v>0.56120935854070808</v>
      </c>
      <c r="AA62">
        <f>data_lastRecoveryFile!$A1418-data_lastRecoveryFile!$A$1365</f>
        <v>0.52999999999999936</v>
      </c>
      <c r="AB62">
        <f>$C$6*data_lastRecoveryFile!$E1418/$C$5</f>
        <v>-2.7565982404692084</v>
      </c>
      <c r="AC62">
        <f>data_lastRecoveryFile!$H1418*2*PI()/($C$4*$C$3*$C$2)</f>
        <v>-5.6678623446738987</v>
      </c>
      <c r="AD62">
        <f t="shared" si="1"/>
        <v>-68.014348136086781</v>
      </c>
      <c r="AE62">
        <f>AF$5+(AE$5-AF$5)*EXP(-TableWmot33[[#This Row],[t]]/AG$5)</f>
        <v>-65.135992417893021</v>
      </c>
      <c r="AF62">
        <f>ABS(TableWmot33[[#This Row],[Wmot,sim]]-TableWmot33[[#This Row],[Wmot]])</f>
        <v>2.8783557181937596</v>
      </c>
    </row>
    <row r="63" spans="1:32" x14ac:dyDescent="0.3">
      <c r="A63">
        <f>data_lastRecoveryFile!$A401-data_lastRecoveryFile!$A$347</f>
        <v>0.54</v>
      </c>
      <c r="B63">
        <f>$C$6*data_lastRecoveryFile!$E401/$C$5</f>
        <v>-2.7565982404692084</v>
      </c>
      <c r="C63">
        <f>data_lastRecoveryFile!$H401*2*PI()/($C$4*$C$3*$C$2)</f>
        <v>-5.8689514975493609</v>
      </c>
      <c r="D63">
        <f t="shared" si="0"/>
        <v>-70.42741797059233</v>
      </c>
      <c r="E63">
        <f>F$5+(E$5-F$5)*EXP(-TableWmot31[[#This Row],[t]]/G$5)</f>
        <v>-66.171178384370705</v>
      </c>
      <c r="F63">
        <f>ABS(TableWmot31[[#This Row],[Wmot,sim]]-TableWmot31[[#This Row],[Wmot]])</f>
        <v>4.2562395862216249</v>
      </c>
      <c r="N63">
        <f>data_lastRecoveryFile!$A979-data_lastRecoveryFile!$A$925</f>
        <v>0.53999999999999915</v>
      </c>
      <c r="O63">
        <f>$C$6*data_lastRecoveryFile!$E979/$C$5</f>
        <v>-1.7917888563049853</v>
      </c>
      <c r="P63">
        <f>data_lastRecoveryFile!$H979*2*PI()/($C$4*$C$3*$C$2)</f>
        <v>-3.0487868159227118</v>
      </c>
      <c r="Q63">
        <f t="shared" si="2"/>
        <v>-36.58544179107254</v>
      </c>
      <c r="R63">
        <f>S$5+(R$5-S$5)*EXP(-TableWmot32[[#This Row],[t]]/T$5)</f>
        <v>-35.81370959916174</v>
      </c>
      <c r="S63">
        <f>ABS(TableWmot32[[#This Row],[Wmot,sim]]-TableWmot32[[#This Row],[Wmot]])</f>
        <v>0.77173219191080022</v>
      </c>
      <c r="AA63">
        <f>data_lastRecoveryFile!$A1419-data_lastRecoveryFile!$A$1365</f>
        <v>0.53999999999999915</v>
      </c>
      <c r="AB63">
        <f>$C$6*data_lastRecoveryFile!$E1419/$C$5</f>
        <v>-2.7565982404692084</v>
      </c>
      <c r="AC63">
        <f>data_lastRecoveryFile!$H1419*2*PI()/($C$4*$C$3*$C$2)</f>
        <v>-5.6157463342664578</v>
      </c>
      <c r="AD63">
        <f t="shared" si="1"/>
        <v>-67.388956011197493</v>
      </c>
      <c r="AE63">
        <f>AF$5+(AE$5-AF$5)*EXP(-TableWmot33[[#This Row],[t]]/AG$5)</f>
        <v>-65.186345861727276</v>
      </c>
      <c r="AF63">
        <f>ABS(TableWmot33[[#This Row],[Wmot,sim]]-TableWmot33[[#This Row],[Wmot]])</f>
        <v>2.2026101494702175</v>
      </c>
    </row>
    <row r="64" spans="1:32" x14ac:dyDescent="0.3">
      <c r="A64">
        <f>data_lastRecoveryFile!$A402-data_lastRecoveryFile!$A$347</f>
        <v>0.54999999999999982</v>
      </c>
      <c r="B64">
        <f>$C$6*data_lastRecoveryFile!$E402/$C$5</f>
        <v>-2.7565982404692084</v>
      </c>
      <c r="C64">
        <f>data_lastRecoveryFile!$H402*2*PI()/($C$4*$C$3*$C$2)</f>
        <v>-5.8158521594374619</v>
      </c>
      <c r="D64">
        <f t="shared" si="0"/>
        <v>-69.790225913249543</v>
      </c>
      <c r="E64">
        <f>F$5+(E$5-F$5)*EXP(-TableWmot31[[#This Row],[t]]/G$5)</f>
        <v>-66.189316791471185</v>
      </c>
      <c r="F64">
        <f>ABS(TableWmot31[[#This Row],[Wmot,sim]]-TableWmot31[[#This Row],[Wmot]])</f>
        <v>3.6009091217783578</v>
      </c>
      <c r="N64">
        <f>data_lastRecoveryFile!$A980-data_lastRecoveryFile!$A$925</f>
        <v>0.54999999999999893</v>
      </c>
      <c r="O64">
        <f>$C$6*data_lastRecoveryFile!$E980/$C$5</f>
        <v>-1.7917888563049853</v>
      </c>
      <c r="P64">
        <f>data_lastRecoveryFile!$H980*2*PI()/($C$4*$C$3*$C$2)</f>
        <v>-3.0379702848047478</v>
      </c>
      <c r="Q64">
        <f t="shared" si="2"/>
        <v>-36.455643417656972</v>
      </c>
      <c r="R64">
        <f>S$5+(R$5-S$5)*EXP(-TableWmot32[[#This Row],[t]]/T$5)</f>
        <v>-35.697370699424042</v>
      </c>
      <c r="S64">
        <f>ABS(TableWmot32[[#This Row],[Wmot,sim]]-TableWmot32[[#This Row],[Wmot]])</f>
        <v>0.75827271823293074</v>
      </c>
      <c r="AA64">
        <f>data_lastRecoveryFile!$A1420-data_lastRecoveryFile!$A$1365</f>
        <v>0.54999999999999893</v>
      </c>
      <c r="AB64">
        <f>$C$6*data_lastRecoveryFile!$E1420/$C$5</f>
        <v>-2.7565982404692084</v>
      </c>
      <c r="AC64">
        <f>data_lastRecoveryFile!$H1420*2*PI()/($C$4*$C$3*$C$2)</f>
        <v>-5.5729718680222353</v>
      </c>
      <c r="AD64">
        <f t="shared" si="1"/>
        <v>-66.87566241626682</v>
      </c>
      <c r="AE64">
        <f>AF$5+(AE$5-AF$5)*EXP(-TableWmot33[[#This Row],[t]]/AG$5)</f>
        <v>-65.233251095230713</v>
      </c>
      <c r="AF64">
        <f>ABS(TableWmot33[[#This Row],[Wmot,sim]]-TableWmot33[[#This Row],[Wmot]])</f>
        <v>1.6424113210361071</v>
      </c>
    </row>
    <row r="65" spans="1:32" x14ac:dyDescent="0.3">
      <c r="A65">
        <f>data_lastRecoveryFile!$A403-data_lastRecoveryFile!$A$347</f>
        <v>0.55999999999999961</v>
      </c>
      <c r="B65">
        <f>$C$6*data_lastRecoveryFile!$E403/$C$5</f>
        <v>-2.7565982404692084</v>
      </c>
      <c r="C65">
        <f>data_lastRecoveryFile!$H403*2*PI()/($C$4*$C$3*$C$2)</f>
        <v>-5.7612778425520474</v>
      </c>
      <c r="D65">
        <f t="shared" si="0"/>
        <v>-69.135334110624569</v>
      </c>
      <c r="E65">
        <f>F$5+(E$5-F$5)*EXP(-TableWmot31[[#This Row],[t]]/G$5)</f>
        <v>-66.205828596531745</v>
      </c>
      <c r="F65">
        <f>ABS(TableWmot31[[#This Row],[Wmot,sim]]-TableWmot31[[#This Row],[Wmot]])</f>
        <v>2.9295055140928241</v>
      </c>
      <c r="N65">
        <f>data_lastRecoveryFile!$A981-data_lastRecoveryFile!$A$925</f>
        <v>0.55999999999999872</v>
      </c>
      <c r="O65">
        <f>$C$6*data_lastRecoveryFile!$E981/$C$5</f>
        <v>-1.7917888563049853</v>
      </c>
      <c r="P65">
        <f>data_lastRecoveryFile!$H981*2*PI()/($C$4*$C$3*$C$2)</f>
        <v>-3.0256787718453082</v>
      </c>
      <c r="Q65">
        <f t="shared" si="2"/>
        <v>-36.308145262143697</v>
      </c>
      <c r="R65">
        <f>S$5+(R$5-S$5)*EXP(-TableWmot32[[#This Row],[t]]/T$5)</f>
        <v>-35.586451977661994</v>
      </c>
      <c r="S65">
        <f>ABS(TableWmot32[[#This Row],[Wmot,sim]]-TableWmot32[[#This Row],[Wmot]])</f>
        <v>0.72169328448170234</v>
      </c>
      <c r="AA65">
        <f>data_lastRecoveryFile!$A1421-data_lastRecoveryFile!$A$1365</f>
        <v>0.55999999999999872</v>
      </c>
      <c r="AB65">
        <f>$C$6*data_lastRecoveryFile!$E1421/$C$5</f>
        <v>-2.7565982404692084</v>
      </c>
      <c r="AC65">
        <f>data_lastRecoveryFile!$H1421*2*PI()/($C$4*$C$3*$C$2)</f>
        <v>-5.5714968892487207</v>
      </c>
      <c r="AD65">
        <f t="shared" si="1"/>
        <v>-66.857962670984648</v>
      </c>
      <c r="AE65">
        <f>AF$5+(AE$5-AF$5)*EXP(-TableWmot33[[#This Row],[t]]/AG$5)</f>
        <v>-65.276944252291671</v>
      </c>
      <c r="AF65">
        <f>ABS(TableWmot33[[#This Row],[Wmot,sim]]-TableWmot33[[#This Row],[Wmot]])</f>
        <v>1.5810184186929774</v>
      </c>
    </row>
    <row r="66" spans="1:32" x14ac:dyDescent="0.3">
      <c r="A66">
        <f>data_lastRecoveryFile!$A404-data_lastRecoveryFile!$A$347</f>
        <v>0.5699999999999994</v>
      </c>
      <c r="B66">
        <f>$C$6*data_lastRecoveryFile!$E404/$C$5</f>
        <v>-2.7565982404692084</v>
      </c>
      <c r="C66">
        <f>data_lastRecoveryFile!$H404*2*PI()/($C$4*$C$3*$C$2)</f>
        <v>-5.7194866988990141</v>
      </c>
      <c r="D66">
        <f t="shared" si="0"/>
        <v>-68.633840386788165</v>
      </c>
      <c r="E66">
        <f>F$5+(E$5-F$5)*EXP(-TableWmot31[[#This Row],[t]]/G$5)</f>
        <v>-66.220859668711739</v>
      </c>
      <c r="F66">
        <f>ABS(TableWmot31[[#This Row],[Wmot,sim]]-TableWmot31[[#This Row],[Wmot]])</f>
        <v>2.412980718076426</v>
      </c>
      <c r="N66">
        <f>data_lastRecoveryFile!$A982-data_lastRecoveryFile!$A$925</f>
        <v>0.57000000000000028</v>
      </c>
      <c r="O66">
        <f>$C$6*data_lastRecoveryFile!$E982/$C$5</f>
        <v>-1.7917888563049853</v>
      </c>
      <c r="P66">
        <f>data_lastRecoveryFile!$H982*2*PI()/($C$4*$C$3*$C$2)</f>
        <v>-3.0065040119967379</v>
      </c>
      <c r="Q66">
        <f t="shared" si="2"/>
        <v>-36.078048143960856</v>
      </c>
      <c r="R66">
        <f>S$5+(R$5-S$5)*EXP(-TableWmot32[[#This Row],[t]]/T$5)</f>
        <v>-35.480700910176687</v>
      </c>
      <c r="S66">
        <f>ABS(TableWmot32[[#This Row],[Wmot,sim]]-TableWmot32[[#This Row],[Wmot]])</f>
        <v>0.59734723378416987</v>
      </c>
      <c r="AA66">
        <f>data_lastRecoveryFile!$A1422-data_lastRecoveryFile!$A$1365</f>
        <v>0.56999999999999851</v>
      </c>
      <c r="AB66">
        <f>$C$6*data_lastRecoveryFile!$E1422/$C$5</f>
        <v>-2.7565982404692084</v>
      </c>
      <c r="AC66">
        <f>data_lastRecoveryFile!$H1422*2*PI()/($C$4*$C$3*$C$2)</f>
        <v>-5.5011894364706295</v>
      </c>
      <c r="AD66">
        <f t="shared" si="1"/>
        <v>-66.014273237647558</v>
      </c>
      <c r="AE66">
        <f>AF$5+(AE$5-AF$5)*EXP(-TableWmot33[[#This Row],[t]]/AG$5)</f>
        <v>-65.317645296319398</v>
      </c>
      <c r="AF66">
        <f>ABS(TableWmot33[[#This Row],[Wmot,sim]]-TableWmot33[[#This Row],[Wmot]])</f>
        <v>0.69662794132815975</v>
      </c>
    </row>
    <row r="67" spans="1:32" x14ac:dyDescent="0.3">
      <c r="A67">
        <f>data_lastRecoveryFile!$A405-data_lastRecoveryFile!$A$347</f>
        <v>0.58000000000000007</v>
      </c>
      <c r="B67">
        <f>$C$6*data_lastRecoveryFile!$E405/$C$5</f>
        <v>-2.7565982404692084</v>
      </c>
      <c r="C67">
        <f>data_lastRecoveryFile!$H405*2*PI()/($C$4*$C$3*$C$2)</f>
        <v>-5.6270545236120544</v>
      </c>
      <c r="D67">
        <f t="shared" si="0"/>
        <v>-67.52465428334466</v>
      </c>
      <c r="E67">
        <f>F$5+(E$5-F$5)*EXP(-TableWmot31[[#This Row],[t]]/G$5)</f>
        <v>-66.234542796028947</v>
      </c>
      <c r="F67">
        <f>ABS(TableWmot31[[#This Row],[Wmot,sim]]-TableWmot31[[#This Row],[Wmot]])</f>
        <v>1.2901114873157127</v>
      </c>
      <c r="N67">
        <f>data_lastRecoveryFile!$A983-data_lastRecoveryFile!$A$925</f>
        <v>0.58000000000000007</v>
      </c>
      <c r="O67">
        <f>$C$6*data_lastRecoveryFile!$E983/$C$5</f>
        <v>-1.7917888563049853</v>
      </c>
      <c r="P67">
        <f>data_lastRecoveryFile!$H983*2*PI()/($C$4*$C$3*$C$2)</f>
        <v>-2.9843792894878693</v>
      </c>
      <c r="Q67">
        <f t="shared" si="2"/>
        <v>-35.812551473854434</v>
      </c>
      <c r="R67">
        <f>S$5+(R$5-S$5)*EXP(-TableWmot32[[#This Row],[t]]/T$5)</f>
        <v>-35.379876738236888</v>
      </c>
      <c r="S67">
        <f>ABS(TableWmot32[[#This Row],[Wmot,sim]]-TableWmot32[[#This Row],[Wmot]])</f>
        <v>0.43267473561754599</v>
      </c>
      <c r="AA67">
        <f>data_lastRecoveryFile!$A1423-data_lastRecoveryFile!$A$1365</f>
        <v>0.58000000000000007</v>
      </c>
      <c r="AB67">
        <f>$C$6*data_lastRecoveryFile!$E1423/$C$5</f>
        <v>-2.7565982404692084</v>
      </c>
      <c r="AC67">
        <f>data_lastRecoveryFile!$H1423*2*PI()/($C$4*$C$3*$C$2)</f>
        <v>-5.4903729033073576</v>
      </c>
      <c r="AD67">
        <f t="shared" si="1"/>
        <v>-65.884474839688295</v>
      </c>
      <c r="AE67">
        <f>AF$5+(AE$5-AF$5)*EXP(-TableWmot33[[#This Row],[t]]/AG$5)</f>
        <v>-65.355559127600486</v>
      </c>
      <c r="AF67">
        <f>ABS(TableWmot33[[#This Row],[Wmot,sim]]-TableWmot33[[#This Row],[Wmot]])</f>
        <v>0.52891571208780874</v>
      </c>
    </row>
    <row r="68" spans="1:32" x14ac:dyDescent="0.3">
      <c r="A68">
        <f>data_lastRecoveryFile!$A406-data_lastRecoveryFile!$A$347</f>
        <v>0.58999999999999986</v>
      </c>
      <c r="B68">
        <f>$C$6*data_lastRecoveryFile!$E406/$C$5</f>
        <v>-2.7565982404692084</v>
      </c>
      <c r="C68">
        <f>data_lastRecoveryFile!$H406*2*PI()/($C$4*$C$3*$C$2)</f>
        <v>-5.5700219053619371</v>
      </c>
      <c r="D68">
        <f t="shared" si="0"/>
        <v>-66.840262864343245</v>
      </c>
      <c r="E68">
        <f>F$5+(E$5-F$5)*EXP(-TableWmot31[[#This Row],[t]]/G$5)</f>
        <v>-66.24699885843998</v>
      </c>
      <c r="F68">
        <f>ABS(TableWmot31[[#This Row],[Wmot,sim]]-TableWmot31[[#This Row],[Wmot]])</f>
        <v>0.593264005903265</v>
      </c>
      <c r="N68">
        <f>data_lastRecoveryFile!$A984-data_lastRecoveryFile!$A$925</f>
        <v>0.58999999999999986</v>
      </c>
      <c r="O68">
        <f>$C$6*data_lastRecoveryFile!$E984/$C$5</f>
        <v>-1.7917888563049853</v>
      </c>
      <c r="P68">
        <f>data_lastRecoveryFile!$H984*2*PI()/($C$4*$C$3*$C$2)</f>
        <v>-2.9676628320266563</v>
      </c>
      <c r="Q68">
        <f t="shared" si="2"/>
        <v>-35.611953984319875</v>
      </c>
      <c r="R68">
        <f>S$5+(R$5-S$5)*EXP(-TableWmot32[[#This Row],[t]]/T$5)</f>
        <v>-35.283749919954332</v>
      </c>
      <c r="S68">
        <f>ABS(TableWmot32[[#This Row],[Wmot,sim]]-TableWmot32[[#This Row],[Wmot]])</f>
        <v>0.3282040643655435</v>
      </c>
      <c r="AA68">
        <f>data_lastRecoveryFile!$A1424-data_lastRecoveryFile!$A$1365</f>
        <v>0.58999999999999986</v>
      </c>
      <c r="AB68">
        <f>$C$6*data_lastRecoveryFile!$E1424/$C$5</f>
        <v>-2.7565982404692084</v>
      </c>
      <c r="AC68">
        <f>data_lastRecoveryFile!$H1424*2*PI()/($C$4*$C$3*$C$2)</f>
        <v>-5.4805396927352747</v>
      </c>
      <c r="AD68">
        <f t="shared" si="1"/>
        <v>-65.766476312823301</v>
      </c>
      <c r="AE68">
        <f>AF$5+(AE$5-AF$5)*EXP(-TableWmot33[[#This Row],[t]]/AG$5)</f>
        <v>-65.390876614823441</v>
      </c>
      <c r="AF68">
        <f>ABS(TableWmot33[[#This Row],[Wmot,sim]]-TableWmot33[[#This Row],[Wmot]])</f>
        <v>0.37559969799985993</v>
      </c>
    </row>
    <row r="69" spans="1:32" x14ac:dyDescent="0.3">
      <c r="A69">
        <f>data_lastRecoveryFile!$A407-data_lastRecoveryFile!$A$347</f>
        <v>0.59999999999999964</v>
      </c>
      <c r="B69">
        <f>$C$6*data_lastRecoveryFile!$E407/$C$5</f>
        <v>-2.7565982404692084</v>
      </c>
      <c r="C69">
        <f>data_lastRecoveryFile!$H407*2*PI()/($C$4*$C$3*$C$2)</f>
        <v>-5.5115143032250371</v>
      </c>
      <c r="D69">
        <f t="shared" si="0"/>
        <v>-66.138171638700442</v>
      </c>
      <c r="E69">
        <f>F$5+(E$5-F$5)*EXP(-TableWmot31[[#This Row],[t]]/G$5)</f>
        <v>-66.258337895722235</v>
      </c>
      <c r="F69">
        <f>ABS(TableWmot31[[#This Row],[Wmot,sim]]-TableWmot31[[#This Row],[Wmot]])</f>
        <v>0.1201662570217934</v>
      </c>
      <c r="N69">
        <f>data_lastRecoveryFile!$A985-data_lastRecoveryFile!$A$925</f>
        <v>0.59999999999999964</v>
      </c>
      <c r="O69">
        <f>$C$6*data_lastRecoveryFile!$E985/$C$5</f>
        <v>-1.7917888563049853</v>
      </c>
      <c r="P69">
        <f>data_lastRecoveryFile!$H985*2*PI()/($C$4*$C$3*$C$2)</f>
        <v>-2.9573379611816333</v>
      </c>
      <c r="Q69">
        <f t="shared" si="2"/>
        <v>-35.488055534179601</v>
      </c>
      <c r="R69">
        <f>S$5+(R$5-S$5)*EXP(-TableWmot32[[#This Row],[t]]/T$5)</f>
        <v>-35.192101607695975</v>
      </c>
      <c r="S69">
        <f>ABS(TableWmot32[[#This Row],[Wmot,sim]]-TableWmot32[[#This Row],[Wmot]])</f>
        <v>0.29595392648362662</v>
      </c>
      <c r="AA69">
        <f>data_lastRecoveryFile!$A1425-data_lastRecoveryFile!$A$1365</f>
        <v>0.59999999999999964</v>
      </c>
      <c r="AB69">
        <f>$C$6*data_lastRecoveryFile!$E1425/$C$5</f>
        <v>-2.7565982404692084</v>
      </c>
      <c r="AC69">
        <f>data_lastRecoveryFile!$H1425*2*PI()/($C$4*$C$3*$C$2)</f>
        <v>-5.4746397674146801</v>
      </c>
      <c r="AD69">
        <f t="shared" si="1"/>
        <v>-65.695677208976164</v>
      </c>
      <c r="AE69">
        <f>AF$5+(AE$5-AF$5)*EXP(-TableWmot33[[#This Row],[t]]/AG$5)</f>
        <v>-65.423775555964383</v>
      </c>
      <c r="AF69">
        <f>ABS(TableWmot33[[#This Row],[Wmot,sim]]-TableWmot33[[#This Row],[Wmot]])</f>
        <v>0.27190165301178126</v>
      </c>
    </row>
    <row r="70" spans="1:32" x14ac:dyDescent="0.3">
      <c r="A70">
        <f>data_lastRecoveryFile!$A408-data_lastRecoveryFile!$A$347</f>
        <v>0.60999999999999943</v>
      </c>
      <c r="B70">
        <f>$C$6*data_lastRecoveryFile!$E408/$C$5</f>
        <v>-2.7565982404692084</v>
      </c>
      <c r="C70">
        <f>data_lastRecoveryFile!$H408*2*PI()/($C$4*$C$3*$C$2)</f>
        <v>-5.4544816849749198</v>
      </c>
      <c r="D70">
        <f t="shared" si="0"/>
        <v>-65.453780219699041</v>
      </c>
      <c r="E70">
        <f>F$5+(E$5-F$5)*EXP(-TableWmot31[[#This Row],[t]]/G$5)</f>
        <v>-66.268660079591058</v>
      </c>
      <c r="F70">
        <f>ABS(TableWmot31[[#This Row],[Wmot,sim]]-TableWmot31[[#This Row],[Wmot]])</f>
        <v>0.81487985989201661</v>
      </c>
      <c r="N70">
        <f>data_lastRecoveryFile!$A986-data_lastRecoveryFile!$A$925</f>
        <v>0.60999999999999943</v>
      </c>
      <c r="O70">
        <f>$C$6*data_lastRecoveryFile!$E986/$C$5</f>
        <v>-1.7917888563049853</v>
      </c>
      <c r="P70">
        <f>data_lastRecoveryFile!$H986*2*PI()/($C$4*$C$3*$C$2)</f>
        <v>-2.9411131645046873</v>
      </c>
      <c r="Q70">
        <f t="shared" si="2"/>
        <v>-35.293357974056249</v>
      </c>
      <c r="R70">
        <f>S$5+(R$5-S$5)*EXP(-TableWmot32[[#This Row],[t]]/T$5)</f>
        <v>-35.104723149843394</v>
      </c>
      <c r="S70">
        <f>ABS(TableWmot32[[#This Row],[Wmot,sim]]-TableWmot32[[#This Row],[Wmot]])</f>
        <v>0.18863482421285482</v>
      </c>
      <c r="AA70">
        <f>data_lastRecoveryFile!$A1426-data_lastRecoveryFile!$A$1365</f>
        <v>0.60999999999999943</v>
      </c>
      <c r="AB70">
        <f>$C$6*data_lastRecoveryFile!$E1426/$C$5</f>
        <v>-2.7565982404692084</v>
      </c>
      <c r="AC70">
        <f>data_lastRecoveryFile!$H1426*2*PI()/($C$4*$C$3*$C$2)</f>
        <v>-5.5301974068912827</v>
      </c>
      <c r="AD70">
        <f t="shared" si="1"/>
        <v>-66.362368882695392</v>
      </c>
      <c r="AE70">
        <f>AF$5+(AE$5-AF$5)*EXP(-TableWmot33[[#This Row],[t]]/AG$5)</f>
        <v>-65.45442157337105</v>
      </c>
      <c r="AF70">
        <f>ABS(TableWmot33[[#This Row],[Wmot,sim]]-TableWmot33[[#This Row],[Wmot]])</f>
        <v>0.9079473093243422</v>
      </c>
    </row>
    <row r="71" spans="1:32" x14ac:dyDescent="0.3">
      <c r="A71">
        <f>data_lastRecoveryFile!$A409-data_lastRecoveryFile!$A$347</f>
        <v>0.62000000000000011</v>
      </c>
      <c r="B71">
        <f>$C$6*data_lastRecoveryFile!$E409/$C$5</f>
        <v>-2.7565982404692084</v>
      </c>
      <c r="C71">
        <f>data_lastRecoveryFile!$H409*2*PI()/($C$4*$C$3*$C$2)</f>
        <v>-5.4485817596543242</v>
      </c>
      <c r="D71">
        <f t="shared" si="0"/>
        <v>-65.382981115851891</v>
      </c>
      <c r="E71">
        <f>F$5+(E$5-F$5)*EXP(-TableWmot31[[#This Row],[t]]/G$5)</f>
        <v>-66.278056598640219</v>
      </c>
      <c r="F71">
        <f>ABS(TableWmot31[[#This Row],[Wmot,sim]]-TableWmot31[[#This Row],[Wmot]])</f>
        <v>0.89507548278832871</v>
      </c>
      <c r="N71">
        <f>data_lastRecoveryFile!$A987-data_lastRecoveryFile!$A$925</f>
        <v>0.61999999999999922</v>
      </c>
      <c r="O71">
        <f>$C$6*data_lastRecoveryFile!$E987/$C$5</f>
        <v>-1.7917888563049853</v>
      </c>
      <c r="P71">
        <f>data_lastRecoveryFile!$H987*2*PI()/($C$4*$C$3*$C$2)</f>
        <v>-2.916530139097135</v>
      </c>
      <c r="Q71">
        <f t="shared" si="2"/>
        <v>-34.998361669165618</v>
      </c>
      <c r="R71">
        <f>S$5+(R$5-S$5)*EXP(-TableWmot32[[#This Row],[t]]/T$5)</f>
        <v>-35.021415615764951</v>
      </c>
      <c r="S71">
        <f>ABS(TableWmot32[[#This Row],[Wmot,sim]]-TableWmot32[[#This Row],[Wmot]])</f>
        <v>2.3053946599333131E-2</v>
      </c>
      <c r="AA71">
        <f>data_lastRecoveryFile!$A1427-data_lastRecoveryFile!$A$1365</f>
        <v>0.61999999999999922</v>
      </c>
      <c r="AB71">
        <f>$C$6*data_lastRecoveryFile!$E1427/$C$5</f>
        <v>-2.7565982404692084</v>
      </c>
      <c r="AC71">
        <f>data_lastRecoveryFile!$H1427*2*PI()/($C$4*$C$3*$C$2)</f>
        <v>-5.5198725350236053</v>
      </c>
      <c r="AD71">
        <f t="shared" si="1"/>
        <v>-66.238470420283264</v>
      </c>
      <c r="AE71">
        <f>AF$5+(AE$5-AF$5)*EXP(-TableWmot33[[#This Row],[t]]/AG$5)</f>
        <v>-65.482968947551498</v>
      </c>
      <c r="AF71">
        <f>ABS(TableWmot33[[#This Row],[Wmot,sim]]-TableWmot33[[#This Row],[Wmot]])</f>
        <v>0.75550147273176549</v>
      </c>
    </row>
    <row r="72" spans="1:32" x14ac:dyDescent="0.3">
      <c r="A72">
        <f>data_lastRecoveryFile!$A410-data_lastRecoveryFile!$A$347</f>
        <v>0.62999999999999989</v>
      </c>
      <c r="B72">
        <f>$C$6*data_lastRecoveryFile!$E410/$C$5</f>
        <v>-2.7565982404692084</v>
      </c>
      <c r="C72">
        <f>data_lastRecoveryFile!$H410*2*PI()/($C$4*$C$3*$C$2)</f>
        <v>-5.4416985117425396</v>
      </c>
      <c r="D72">
        <f t="shared" si="0"/>
        <v>-65.300382140910472</v>
      </c>
      <c r="E72">
        <f>F$5+(E$5-F$5)*EXP(-TableWmot31[[#This Row],[t]]/G$5)</f>
        <v>-66.286610463923324</v>
      </c>
      <c r="F72">
        <f>ABS(TableWmot31[[#This Row],[Wmot,sim]]-TableWmot31[[#This Row],[Wmot]])</f>
        <v>0.98622832301285257</v>
      </c>
      <c r="N72">
        <f>data_lastRecoveryFile!$A988-data_lastRecoveryFile!$A$925</f>
        <v>0.62999999999999901</v>
      </c>
      <c r="O72">
        <f>$C$6*data_lastRecoveryFile!$E988/$C$5</f>
        <v>-1.7917888563049853</v>
      </c>
      <c r="P72">
        <f>data_lastRecoveryFile!$H988*2*PI()/($C$4*$C$3*$C$2)</f>
        <v>-2.8644141251104052</v>
      </c>
      <c r="Q72">
        <f t="shared" si="2"/>
        <v>-34.37296950132486</v>
      </c>
      <c r="R72">
        <f>S$5+(R$5-S$5)*EXP(-TableWmot32[[#This Row],[t]]/T$5)</f>
        <v>-34.941989342919307</v>
      </c>
      <c r="S72">
        <f>ABS(TableWmot32[[#This Row],[Wmot,sim]]-TableWmot32[[#This Row],[Wmot]])</f>
        <v>0.56901984159444652</v>
      </c>
      <c r="AA72">
        <f>data_lastRecoveryFile!$A1428-data_lastRecoveryFile!$A$1365</f>
        <v>0.62999999999999901</v>
      </c>
      <c r="AB72">
        <f>$C$6*data_lastRecoveryFile!$E1428/$C$5</f>
        <v>-2.7565982404692084</v>
      </c>
      <c r="AC72">
        <f>data_lastRecoveryFile!$H1428*2*PI()/($C$4*$C$3*$C$2)</f>
        <v>-5.5016810926529542</v>
      </c>
      <c r="AD72">
        <f t="shared" si="1"/>
        <v>-66.020173111835447</v>
      </c>
      <c r="AE72">
        <f>AF$5+(AE$5-AF$5)*EXP(-TableWmot33[[#This Row],[t]]/AG$5)</f>
        <v>-65.509561393864601</v>
      </c>
      <c r="AF72">
        <f>ABS(TableWmot33[[#This Row],[Wmot,sim]]-TableWmot33[[#This Row],[Wmot]])</f>
        <v>0.51061171797084626</v>
      </c>
    </row>
    <row r="73" spans="1:32" x14ac:dyDescent="0.3">
      <c r="A73">
        <f>data_lastRecoveryFile!$A411-data_lastRecoveryFile!$A$347</f>
        <v>0.63999999999999968</v>
      </c>
      <c r="B73">
        <f>$C$6*data_lastRecoveryFile!$E411/$C$5</f>
        <v>-2.7565982404692084</v>
      </c>
      <c r="C73">
        <f>data_lastRecoveryFile!$H411*2*PI()/($C$4*$C$3*$C$2)</f>
        <v>-5.4092489173659946</v>
      </c>
      <c r="D73">
        <f t="shared" ref="D73:D136" si="3">C73*$C$3</f>
        <v>-64.910987008391942</v>
      </c>
      <c r="E73">
        <f>F$5+(E$5-F$5)*EXP(-TableWmot31[[#This Row],[t]]/G$5)</f>
        <v>-66.294397242292902</v>
      </c>
      <c r="F73">
        <f>ABS(TableWmot31[[#This Row],[Wmot,sim]]-TableWmot31[[#This Row],[Wmot]])</f>
        <v>1.3834102339009604</v>
      </c>
      <c r="N73">
        <f>data_lastRecoveryFile!$A989-data_lastRecoveryFile!$A$925</f>
        <v>0.63999999999999879</v>
      </c>
      <c r="O73">
        <f>$C$6*data_lastRecoveryFile!$E989/$C$5</f>
        <v>-1.7917888563049853</v>
      </c>
      <c r="P73">
        <f>data_lastRecoveryFile!$H989*2*PI()/($C$4*$C$3*$C$2)</f>
        <v>-2.7886984067733316</v>
      </c>
      <c r="Q73">
        <f t="shared" si="2"/>
        <v>-33.464380881279979</v>
      </c>
      <c r="R73">
        <f>S$5+(R$5-S$5)*EXP(-TableWmot32[[#This Row],[t]]/T$5)</f>
        <v>-34.866263505059173</v>
      </c>
      <c r="S73">
        <f>ABS(TableWmot32[[#This Row],[Wmot,sim]]-TableWmot32[[#This Row],[Wmot]])</f>
        <v>1.4018826237791941</v>
      </c>
      <c r="AA73">
        <f>data_lastRecoveryFile!$A1429-data_lastRecoveryFile!$A$1365</f>
        <v>0.63999999999999879</v>
      </c>
      <c r="AB73">
        <f>$C$6*data_lastRecoveryFile!$E1429/$C$5</f>
        <v>-2.7565982404692084</v>
      </c>
      <c r="AC73">
        <f>data_lastRecoveryFile!$H1429*2*PI()/($C$4*$C$3*$C$2)</f>
        <v>-5.4997144525838459</v>
      </c>
      <c r="AD73">
        <f t="shared" ref="AD73:AD136" si="4">AC73*$C$3</f>
        <v>-65.996573431006155</v>
      </c>
      <c r="AE73">
        <f>AF$5+(AE$5-AF$5)*EXP(-TableWmot33[[#This Row],[t]]/AG$5)</f>
        <v>-65.534332786022986</v>
      </c>
      <c r="AF73">
        <f>ABS(TableWmot33[[#This Row],[Wmot,sim]]-TableWmot33[[#This Row],[Wmot]])</f>
        <v>0.46224064498316864</v>
      </c>
    </row>
    <row r="74" spans="1:32" x14ac:dyDescent="0.3">
      <c r="A74">
        <f>data_lastRecoveryFile!$A412-data_lastRecoveryFile!$A$347</f>
        <v>0.64999999999999947</v>
      </c>
      <c r="B74">
        <f>$C$6*data_lastRecoveryFile!$E412/$C$5</f>
        <v>-2.7565982404692084</v>
      </c>
      <c r="C74">
        <f>data_lastRecoveryFile!$H412*2*PI()/($C$4*$C$3*$C$2)</f>
        <v>-5.3640161548703382</v>
      </c>
      <c r="D74">
        <f t="shared" si="3"/>
        <v>-64.368193858444059</v>
      </c>
      <c r="E74">
        <f>F$5+(E$5-F$5)*EXP(-TableWmot31[[#This Row],[t]]/G$5)</f>
        <v>-66.301485723975787</v>
      </c>
      <c r="F74">
        <f>ABS(TableWmot31[[#This Row],[Wmot,sim]]-TableWmot31[[#This Row],[Wmot]])</f>
        <v>1.9332918655317286</v>
      </c>
      <c r="N74">
        <f>data_lastRecoveryFile!$A990-data_lastRecoveryFile!$A$925</f>
        <v>0.65000000000000036</v>
      </c>
      <c r="O74">
        <f>$C$6*data_lastRecoveryFile!$E990/$C$5</f>
        <v>-1.7917888563049853</v>
      </c>
      <c r="P74">
        <f>data_lastRecoveryFile!$H990*2*PI()/($C$4*$C$3*$C$2)</f>
        <v>-2.7218325774398049</v>
      </c>
      <c r="Q74">
        <f t="shared" ref="Q74:Q137" si="5">P74*$C$3</f>
        <v>-32.661990929277657</v>
      </c>
      <c r="R74">
        <f>S$5+(R$5-S$5)*EXP(-TableWmot32[[#This Row],[t]]/T$5)</f>
        <v>-34.794065700552302</v>
      </c>
      <c r="S74">
        <f>ABS(TableWmot32[[#This Row],[Wmot,sim]]-TableWmot32[[#This Row],[Wmot]])</f>
        <v>2.1320747712746453</v>
      </c>
      <c r="AA74">
        <f>data_lastRecoveryFile!$A1430-data_lastRecoveryFile!$A$1365</f>
        <v>0.64999999999999858</v>
      </c>
      <c r="AB74">
        <f>$C$6*data_lastRecoveryFile!$E1430/$C$5</f>
        <v>-2.7565982404692084</v>
      </c>
      <c r="AC74">
        <f>data_lastRecoveryFile!$H1430*2*PI()/($C$4*$C$3*$C$2)</f>
        <v>-5.5542887694692595</v>
      </c>
      <c r="AD74">
        <f t="shared" si="4"/>
        <v>-66.651465233631114</v>
      </c>
      <c r="AE74">
        <f>AF$5+(AE$5-AF$5)*EXP(-TableWmot33[[#This Row],[t]]/AG$5)</f>
        <v>-65.557407830050138</v>
      </c>
      <c r="AF74">
        <f>ABS(TableWmot33[[#This Row],[Wmot,sim]]-TableWmot33[[#This Row],[Wmot]])</f>
        <v>1.094057403580976</v>
      </c>
    </row>
    <row r="75" spans="1:32" x14ac:dyDescent="0.3">
      <c r="A75">
        <f>data_lastRecoveryFile!$A413-data_lastRecoveryFile!$A$347</f>
        <v>0.66000000000000014</v>
      </c>
      <c r="B75">
        <f>$C$6*data_lastRecoveryFile!$E413/$C$5</f>
        <v>-2.7565982404692084</v>
      </c>
      <c r="C75">
        <f>data_lastRecoveryFile!$H413*2*PI()/($C$4*$C$3*$C$2)</f>
        <v>-5.3443497337261725</v>
      </c>
      <c r="D75">
        <f t="shared" si="3"/>
        <v>-64.13219680471407</v>
      </c>
      <c r="E75">
        <f>F$5+(E$5-F$5)*EXP(-TableWmot31[[#This Row],[t]]/G$5)</f>
        <v>-66.307938530282001</v>
      </c>
      <c r="F75">
        <f>ABS(TableWmot31[[#This Row],[Wmot,sim]]-TableWmot31[[#This Row],[Wmot]])</f>
        <v>2.1757417255679314</v>
      </c>
      <c r="N75">
        <f>data_lastRecoveryFile!$A991-data_lastRecoveryFile!$A$925</f>
        <v>0.66000000000000014</v>
      </c>
      <c r="O75">
        <f>$C$6*data_lastRecoveryFile!$E991/$C$5</f>
        <v>-1.7917888563049853</v>
      </c>
      <c r="P75">
        <f>data_lastRecoveryFile!$H991*2*PI()/($C$4*$C$3*$C$2)</f>
        <v>-2.6579167112779034</v>
      </c>
      <c r="Q75">
        <f t="shared" si="5"/>
        <v>-31.895000535334841</v>
      </c>
      <c r="R75">
        <f>S$5+(R$5-S$5)*EXP(-TableWmot32[[#This Row],[t]]/T$5)</f>
        <v>-34.725231559882396</v>
      </c>
      <c r="S75">
        <f>ABS(TableWmot32[[#This Row],[Wmot,sim]]-TableWmot32[[#This Row],[Wmot]])</f>
        <v>2.8302310245475546</v>
      </c>
      <c r="AA75">
        <f>data_lastRecoveryFile!$A1431-data_lastRecoveryFile!$A$1365</f>
        <v>0.65999999999999837</v>
      </c>
      <c r="AB75">
        <f>$C$6*data_lastRecoveryFile!$E1431/$C$5</f>
        <v>-2.7565982404692084</v>
      </c>
      <c r="AC75">
        <f>data_lastRecoveryFile!$H1431*2*PI()/($C$4*$C$3*$C$2)</f>
        <v>-5.5916549665752111</v>
      </c>
      <c r="AD75">
        <f t="shared" si="4"/>
        <v>-67.099859598902526</v>
      </c>
      <c r="AE75">
        <f>AF$5+(AE$5-AF$5)*EXP(-TableWmot33[[#This Row],[t]]/AG$5)</f>
        <v>-65.578902692084938</v>
      </c>
      <c r="AF75">
        <f>ABS(TableWmot33[[#This Row],[Wmot,sim]]-TableWmot33[[#This Row],[Wmot]])</f>
        <v>1.5209569068175881</v>
      </c>
    </row>
    <row r="76" spans="1:32" x14ac:dyDescent="0.3">
      <c r="A76">
        <f>data_lastRecoveryFile!$A414-data_lastRecoveryFile!$A$347</f>
        <v>0.66999999999999993</v>
      </c>
      <c r="B76">
        <f>$C$6*data_lastRecoveryFile!$E414/$C$5</f>
        <v>-2.7565982404692084</v>
      </c>
      <c r="C76">
        <f>data_lastRecoveryFile!$H414*2*PI()/($C$4*$C$3*$C$2)</f>
        <v>-5.3472996963864707</v>
      </c>
      <c r="D76">
        <f t="shared" si="3"/>
        <v>-64.167596356637645</v>
      </c>
      <c r="E76">
        <f>F$5+(E$5-F$5)*EXP(-TableWmot31[[#This Row],[t]]/G$5)</f>
        <v>-66.313812666816247</v>
      </c>
      <c r="F76">
        <f>ABS(TableWmot31[[#This Row],[Wmot,sim]]-TableWmot31[[#This Row],[Wmot]])</f>
        <v>2.1462163101786018</v>
      </c>
      <c r="N76">
        <f>data_lastRecoveryFile!$A992-data_lastRecoveryFile!$A$925</f>
        <v>0.66999999999999993</v>
      </c>
      <c r="O76">
        <f>$C$6*data_lastRecoveryFile!$E992/$C$5</f>
        <v>-1.7917888563049853</v>
      </c>
      <c r="P76">
        <f>data_lastRecoveryFile!$H992*2*PI()/($C$4*$C$3*$C$2)</f>
        <v>-2.6121922839073637</v>
      </c>
      <c r="Q76">
        <f t="shared" si="5"/>
        <v>-31.346307406888364</v>
      </c>
      <c r="R76">
        <f>S$5+(R$5-S$5)*EXP(-TableWmot32[[#This Row],[t]]/T$5)</f>
        <v>-34.659604371436323</v>
      </c>
      <c r="S76">
        <f>ABS(TableWmot32[[#This Row],[Wmot,sim]]-TableWmot32[[#This Row],[Wmot]])</f>
        <v>3.3132969645479591</v>
      </c>
      <c r="AA76">
        <f>data_lastRecoveryFile!$A1432-data_lastRecoveryFile!$A$1365</f>
        <v>0.66999999999999993</v>
      </c>
      <c r="AB76">
        <f>$C$6*data_lastRecoveryFile!$E1432/$C$5</f>
        <v>-2.7565982404692084</v>
      </c>
      <c r="AC76">
        <f>data_lastRecoveryFile!$H1432*2*PI()/($C$4*$C$3*$C$2)</f>
        <v>-5.6142713503796742</v>
      </c>
      <c r="AD76">
        <f t="shared" si="4"/>
        <v>-67.37125620455609</v>
      </c>
      <c r="AE76">
        <f>AF$5+(AE$5-AF$5)*EXP(-TableWmot33[[#This Row],[t]]/AG$5)</f>
        <v>-65.598925583194145</v>
      </c>
      <c r="AF76">
        <f>ABS(TableWmot33[[#This Row],[Wmot,sim]]-TableWmot33[[#This Row],[Wmot]])</f>
        <v>1.7723306213619452</v>
      </c>
    </row>
    <row r="77" spans="1:32" x14ac:dyDescent="0.3">
      <c r="A77">
        <f>data_lastRecoveryFile!$A415-data_lastRecoveryFile!$A$347</f>
        <v>0.67999999999999972</v>
      </c>
      <c r="B77">
        <f>$C$6*data_lastRecoveryFile!$E415/$C$5</f>
        <v>-2.7565982404692084</v>
      </c>
      <c r="C77">
        <f>data_lastRecoveryFile!$H415*2*PI()/($C$4*$C$3*$C$2)</f>
        <v>-5.4087572611836698</v>
      </c>
      <c r="D77">
        <f t="shared" si="3"/>
        <v>-64.905087134204038</v>
      </c>
      <c r="E77">
        <f>F$5+(E$5-F$5)*EXP(-TableWmot31[[#This Row],[t]]/G$5)</f>
        <v>-66.319160027078652</v>
      </c>
      <c r="F77">
        <f>ABS(TableWmot31[[#This Row],[Wmot,sim]]-TableWmot31[[#This Row],[Wmot]])</f>
        <v>1.4140728928746142</v>
      </c>
      <c r="N77">
        <f>data_lastRecoveryFile!$A993-data_lastRecoveryFile!$A$925</f>
        <v>0.67999999999999972</v>
      </c>
      <c r="O77">
        <f>$C$6*data_lastRecoveryFile!$E993/$C$5</f>
        <v>-1.7917888563049853</v>
      </c>
      <c r="P77">
        <f>data_lastRecoveryFile!$H993*2*PI()/($C$4*$C$3*$C$2)</f>
        <v>-2.5890842398299601</v>
      </c>
      <c r="Q77">
        <f t="shared" si="5"/>
        <v>-31.069010877959521</v>
      </c>
      <c r="R77">
        <f>S$5+(R$5-S$5)*EXP(-TableWmot32[[#This Row],[t]]/T$5)</f>
        <v>-34.59703472472583</v>
      </c>
      <c r="S77">
        <f>ABS(TableWmot32[[#This Row],[Wmot,sim]]-TableWmot32[[#This Row],[Wmot]])</f>
        <v>3.5280238467663096</v>
      </c>
      <c r="AA77">
        <f>data_lastRecoveryFile!$A1433-data_lastRecoveryFile!$A$1365</f>
        <v>0.67999999999999972</v>
      </c>
      <c r="AB77">
        <f>$C$6*data_lastRecoveryFile!$E1433/$C$5</f>
        <v>-2.7565982404692084</v>
      </c>
      <c r="AC77">
        <f>data_lastRecoveryFile!$H1433*2*PI()/($C$4*$C$3*$C$2)</f>
        <v>-5.6255795448385406</v>
      </c>
      <c r="AD77">
        <f t="shared" si="4"/>
        <v>-67.506954538062487</v>
      </c>
      <c r="AE77">
        <f>AF$5+(AE$5-AF$5)*EXP(-TableWmot33[[#This Row],[t]]/AG$5)</f>
        <v>-65.617577304136631</v>
      </c>
      <c r="AF77">
        <f>ABS(TableWmot33[[#This Row],[Wmot,sim]]-TableWmot33[[#This Row],[Wmot]])</f>
        <v>1.8893772339258561</v>
      </c>
    </row>
    <row r="78" spans="1:32" x14ac:dyDescent="0.3">
      <c r="A78">
        <f>data_lastRecoveryFile!$A416-data_lastRecoveryFile!$A$347</f>
        <v>0.6899999999999995</v>
      </c>
      <c r="B78">
        <f>$C$6*data_lastRecoveryFile!$E416/$C$5</f>
        <v>-2.7565982404692084</v>
      </c>
      <c r="C78">
        <f>data_lastRecoveryFile!$H416*2*PI()/($C$4*$C$3*$C$2)</f>
        <v>-5.4657898794337854</v>
      </c>
      <c r="D78">
        <f t="shared" si="3"/>
        <v>-65.589478553205424</v>
      </c>
      <c r="E78">
        <f>F$5+(E$5-F$5)*EXP(-TableWmot31[[#This Row],[t]]/G$5)</f>
        <v>-66.324027850904201</v>
      </c>
      <c r="F78">
        <f>ABS(TableWmot31[[#This Row],[Wmot,sim]]-TableWmot31[[#This Row],[Wmot]])</f>
        <v>0.73454929769877708</v>
      </c>
      <c r="N78">
        <f>data_lastRecoveryFile!$A994-data_lastRecoveryFile!$A$925</f>
        <v>0.6899999999999995</v>
      </c>
      <c r="O78">
        <f>$C$6*data_lastRecoveryFile!$E994/$C$5</f>
        <v>-1.7917888563049853</v>
      </c>
      <c r="P78">
        <f>data_lastRecoveryFile!$H994*2*PI()/($C$4*$C$3*$C$2)</f>
        <v>-2.5748260852674312</v>
      </c>
      <c r="Q78">
        <f t="shared" si="5"/>
        <v>-30.897913023209174</v>
      </c>
      <c r="R78">
        <f>S$5+(R$5-S$5)*EXP(-TableWmot32[[#This Row],[t]]/T$5)</f>
        <v>-34.537380170231344</v>
      </c>
      <c r="S78">
        <f>ABS(TableWmot32[[#This Row],[Wmot,sim]]-TableWmot32[[#This Row],[Wmot]])</f>
        <v>3.6394671470221702</v>
      </c>
      <c r="AA78">
        <f>data_lastRecoveryFile!$A1434-data_lastRecoveryFile!$A$1365</f>
        <v>0.6899999999999995</v>
      </c>
      <c r="AB78">
        <f>$C$6*data_lastRecoveryFile!$E1434/$C$5</f>
        <v>-2.7565982404692084</v>
      </c>
      <c r="AC78">
        <f>data_lastRecoveryFile!$H1434*2*PI()/($C$4*$C$3*$C$2)</f>
        <v>-5.5857550412546155</v>
      </c>
      <c r="AD78">
        <f t="shared" si="4"/>
        <v>-67.02906049505539</v>
      </c>
      <c r="AE78">
        <f>AF$5+(AE$5-AF$5)*EXP(-TableWmot33[[#This Row],[t]]/AG$5)</f>
        <v>-65.634951752822374</v>
      </c>
      <c r="AF78">
        <f>ABS(TableWmot33[[#This Row],[Wmot,sim]]-TableWmot33[[#This Row],[Wmot]])</f>
        <v>1.3941087422330156</v>
      </c>
    </row>
    <row r="79" spans="1:32" x14ac:dyDescent="0.3">
      <c r="A79">
        <f>data_lastRecoveryFile!$A417-data_lastRecoveryFile!$A$347</f>
        <v>0.70000000000000018</v>
      </c>
      <c r="B79">
        <f>$C$6*data_lastRecoveryFile!$E417/$C$5</f>
        <v>-2.7565982404692084</v>
      </c>
      <c r="C79">
        <f>data_lastRecoveryFile!$H417*2*PI()/($C$4*$C$3*$C$2)</f>
        <v>-5.5041393991309269</v>
      </c>
      <c r="D79">
        <f t="shared" si="3"/>
        <v>-66.049672789571119</v>
      </c>
      <c r="E79">
        <f>F$5+(E$5-F$5)*EXP(-TableWmot31[[#This Row],[t]]/G$5)</f>
        <v>-66.328459141790518</v>
      </c>
      <c r="F79">
        <f>ABS(TableWmot31[[#This Row],[Wmot,sim]]-TableWmot31[[#This Row],[Wmot]])</f>
        <v>0.27878635221939874</v>
      </c>
      <c r="N79">
        <f>data_lastRecoveryFile!$A995-data_lastRecoveryFile!$A$925</f>
        <v>0.69999999999999929</v>
      </c>
      <c r="O79">
        <f>$C$6*data_lastRecoveryFile!$E995/$C$5</f>
        <v>-1.7917888563049853</v>
      </c>
      <c r="P79">
        <f>data_lastRecoveryFile!$H995*2*PI()/($C$4*$C$3*$C$2)</f>
        <v>-2.5738427642102226</v>
      </c>
      <c r="Q79">
        <f t="shared" si="5"/>
        <v>-30.88611317052267</v>
      </c>
      <c r="R79">
        <f>S$5+(R$5-S$5)*EXP(-TableWmot32[[#This Row],[t]]/T$5)</f>
        <v>-34.480504895093524</v>
      </c>
      <c r="S79">
        <f>ABS(TableWmot32[[#This Row],[Wmot,sim]]-TableWmot32[[#This Row],[Wmot]])</f>
        <v>3.5943917245708548</v>
      </c>
      <c r="AA79">
        <f>data_lastRecoveryFile!$A1435-data_lastRecoveryFile!$A$1365</f>
        <v>0.69999999999999929</v>
      </c>
      <c r="AB79">
        <f>$C$6*data_lastRecoveryFile!$E1435/$C$5</f>
        <v>-2.7565982404692084</v>
      </c>
      <c r="AC79">
        <f>data_lastRecoveryFile!$H1435*2*PI()/($C$4*$C$3*$C$2)</f>
        <v>-5.5601886947898551</v>
      </c>
      <c r="AD79">
        <f t="shared" si="4"/>
        <v>-66.722264337478265</v>
      </c>
      <c r="AE79">
        <f>AF$5+(AE$5-AF$5)*EXP(-TableWmot33[[#This Row],[t]]/AG$5)</f>
        <v>-65.651136397020295</v>
      </c>
      <c r="AF79">
        <f>ABS(TableWmot33[[#This Row],[Wmot,sim]]-TableWmot33[[#This Row],[Wmot]])</f>
        <v>1.0711279404579699</v>
      </c>
    </row>
    <row r="80" spans="1:32" x14ac:dyDescent="0.3">
      <c r="A80">
        <f>data_lastRecoveryFile!$A418-data_lastRecoveryFile!$A$347</f>
        <v>0.71</v>
      </c>
      <c r="B80">
        <f>$C$6*data_lastRecoveryFile!$E418/$C$5</f>
        <v>-2.7565982404692084</v>
      </c>
      <c r="C80">
        <f>data_lastRecoveryFile!$H418*2*PI()/($C$4*$C$3*$C$2)</f>
        <v>-5.5405222736456903</v>
      </c>
      <c r="D80">
        <f t="shared" si="3"/>
        <v>-66.486267283748276</v>
      </c>
      <c r="E80">
        <f>F$5+(E$5-F$5)*EXP(-TableWmot31[[#This Row],[t]]/G$5)</f>
        <v>-66.33249304680082</v>
      </c>
      <c r="F80">
        <f>ABS(TableWmot31[[#This Row],[Wmot,sim]]-TableWmot31[[#This Row],[Wmot]])</f>
        <v>0.15377423694745573</v>
      </c>
      <c r="N80">
        <f>data_lastRecoveryFile!$A996-data_lastRecoveryFile!$A$925</f>
        <v>0.70999999999999908</v>
      </c>
      <c r="O80">
        <f>$C$6*data_lastRecoveryFile!$E996/$C$5</f>
        <v>-1.7917888563049853</v>
      </c>
      <c r="P80">
        <f>data_lastRecoveryFile!$H996*2*PI()/($C$4*$C$3*$C$2)</f>
        <v>-2.5812176718836213</v>
      </c>
      <c r="Q80">
        <f t="shared" si="5"/>
        <v>-30.974612062603455</v>
      </c>
      <c r="R80">
        <f>S$5+(R$5-S$5)*EXP(-TableWmot32[[#This Row],[t]]/T$5)</f>
        <v>-34.426279413914187</v>
      </c>
      <c r="S80">
        <f>ABS(TableWmot32[[#This Row],[Wmot,sim]]-TableWmot32[[#This Row],[Wmot]])</f>
        <v>3.4516673513107321</v>
      </c>
      <c r="AA80">
        <f>data_lastRecoveryFile!$A1436-data_lastRecoveryFile!$A$1365</f>
        <v>0.70999999999999908</v>
      </c>
      <c r="AB80">
        <f>$C$6*data_lastRecoveryFile!$E1436/$C$5</f>
        <v>-2.7565982404692084</v>
      </c>
      <c r="AC80">
        <f>data_lastRecoveryFile!$H1436*2*PI()/($C$4*$C$3*$C$2)</f>
        <v>-5.4721814660499764</v>
      </c>
      <c r="AD80">
        <f t="shared" si="4"/>
        <v>-65.666177592599723</v>
      </c>
      <c r="AE80">
        <f>AF$5+(AE$5-AF$5)*EXP(-TableWmot33[[#This Row],[t]]/AG$5)</f>
        <v>-65.666212714695263</v>
      </c>
      <c r="AF80">
        <f>ABS(TableWmot33[[#This Row],[Wmot,sim]]-TableWmot33[[#This Row],[Wmot]])</f>
        <v>3.5122095539463771E-5</v>
      </c>
    </row>
    <row r="81" spans="1:32" x14ac:dyDescent="0.3">
      <c r="A81">
        <f>data_lastRecoveryFile!$A419-data_lastRecoveryFile!$A$347</f>
        <v>0.71999999999999975</v>
      </c>
      <c r="B81">
        <f>$C$6*data_lastRecoveryFile!$E419/$C$5</f>
        <v>-2.7565982404692084</v>
      </c>
      <c r="C81">
        <f>data_lastRecoveryFile!$H419*2*PI()/($C$4*$C$3*$C$2)</f>
        <v>-5.5380639722809866</v>
      </c>
      <c r="D81">
        <f t="shared" si="3"/>
        <v>-66.456767667371835</v>
      </c>
      <c r="E81">
        <f>F$5+(E$5-F$5)*EXP(-TableWmot31[[#This Row],[t]]/G$5)</f>
        <v>-66.336165202398263</v>
      </c>
      <c r="F81">
        <f>ABS(TableWmot31[[#This Row],[Wmot,sim]]-TableWmot31[[#This Row],[Wmot]])</f>
        <v>0.12060246497357241</v>
      </c>
      <c r="N81">
        <f>data_lastRecoveryFile!$A997-data_lastRecoveryFile!$A$925</f>
        <v>0.71999999999999886</v>
      </c>
      <c r="O81">
        <f>$C$6*data_lastRecoveryFile!$E997/$C$5</f>
        <v>-1.7917888563049853</v>
      </c>
      <c r="P81">
        <f>data_lastRecoveryFile!$H997*2*PI()/($C$4*$C$3*$C$2)</f>
        <v>-2.5871175982268708</v>
      </c>
      <c r="Q81">
        <f t="shared" si="5"/>
        <v>-31.04541117872245</v>
      </c>
      <c r="R81">
        <f>S$5+(R$5-S$5)*EXP(-TableWmot32[[#This Row],[t]]/T$5)</f>
        <v>-34.374580273962678</v>
      </c>
      <c r="S81">
        <f>ABS(TableWmot32[[#This Row],[Wmot,sim]]-TableWmot32[[#This Row],[Wmot]])</f>
        <v>3.3291690952402284</v>
      </c>
      <c r="AA81">
        <f>data_lastRecoveryFile!$A1437-data_lastRecoveryFile!$A$1365</f>
        <v>0.71999999999999886</v>
      </c>
      <c r="AB81">
        <f>$C$6*data_lastRecoveryFile!$E1437/$C$5</f>
        <v>-2.7565982404692084</v>
      </c>
      <c r="AC81">
        <f>data_lastRecoveryFile!$H1437*2*PI()/($C$4*$C$3*$C$2)</f>
        <v>-5.3772909842850432</v>
      </c>
      <c r="AD81">
        <f t="shared" si="4"/>
        <v>-64.527491811420518</v>
      </c>
      <c r="AE81">
        <f>AF$5+(AE$5-AF$5)*EXP(-TableWmot33[[#This Row],[t]]/AG$5)</f>
        <v>-65.680256604190546</v>
      </c>
      <c r="AF81">
        <f>ABS(TableWmot33[[#This Row],[Wmot,sim]]-TableWmot33[[#This Row],[Wmot]])</f>
        <v>1.1527647927700286</v>
      </c>
    </row>
    <row r="82" spans="1:32" x14ac:dyDescent="0.3">
      <c r="A82">
        <f>data_lastRecoveryFile!$A420-data_lastRecoveryFile!$A$347</f>
        <v>0.72999999999999954</v>
      </c>
      <c r="B82">
        <f>$C$6*data_lastRecoveryFile!$E420/$C$5</f>
        <v>-2.7565982404692084</v>
      </c>
      <c r="C82">
        <f>data_lastRecoveryFile!$H420*2*PI()/($C$4*$C$3*$C$2)</f>
        <v>-5.5813300998208035</v>
      </c>
      <c r="D82">
        <f t="shared" si="3"/>
        <v>-66.975961197849642</v>
      </c>
      <c r="E82">
        <f>F$5+(E$5-F$5)*EXP(-TableWmot31[[#This Row],[t]]/G$5)</f>
        <v>-66.339508049266854</v>
      </c>
      <c r="F82">
        <f>ABS(TableWmot31[[#This Row],[Wmot,sim]]-TableWmot31[[#This Row],[Wmot]])</f>
        <v>0.63645314858278823</v>
      </c>
      <c r="N82">
        <f>data_lastRecoveryFile!$A998-data_lastRecoveryFile!$A$925</f>
        <v>0.73000000000000043</v>
      </c>
      <c r="O82">
        <f>$C$6*data_lastRecoveryFile!$E998/$C$5</f>
        <v>-1.7917888563049853</v>
      </c>
      <c r="P82">
        <f>data_lastRecoveryFile!$H998*2*PI()/($C$4*$C$3*$C$2)</f>
        <v>-2.6131756049645722</v>
      </c>
      <c r="Q82">
        <f t="shared" si="5"/>
        <v>-31.358107259574865</v>
      </c>
      <c r="R82">
        <f>S$5+(R$5-S$5)*EXP(-TableWmot32[[#This Row],[t]]/T$5)</f>
        <v>-34.325289774116555</v>
      </c>
      <c r="S82">
        <f>ABS(TableWmot32[[#This Row],[Wmot,sim]]-TableWmot32[[#This Row],[Wmot]])</f>
        <v>2.9671825145416904</v>
      </c>
      <c r="AA82">
        <f>data_lastRecoveryFile!$A1438-data_lastRecoveryFile!$A$1365</f>
        <v>0.72999999999999865</v>
      </c>
      <c r="AB82">
        <f>$C$6*data_lastRecoveryFile!$E1438/$C$5</f>
        <v>-2.7565982404692084</v>
      </c>
      <c r="AC82">
        <f>data_lastRecoveryFile!$H1438*2*PI()/($C$4*$C$3*$C$2)</f>
        <v>-5.3551662617761755</v>
      </c>
      <c r="AD82">
        <f t="shared" si="4"/>
        <v>-64.261995141314102</v>
      </c>
      <c r="AE82">
        <f>AF$5+(AE$5-AF$5)*EXP(-TableWmot33[[#This Row],[t]]/AG$5)</f>
        <v>-65.693338766321133</v>
      </c>
      <c r="AF82">
        <f>ABS(TableWmot33[[#This Row],[Wmot,sim]]-TableWmot33[[#This Row],[Wmot]])</f>
        <v>1.4313436250070311</v>
      </c>
    </row>
    <row r="83" spans="1:32" x14ac:dyDescent="0.3">
      <c r="A83">
        <f>data_lastRecoveryFile!$A421-data_lastRecoveryFile!$A$347</f>
        <v>0.74000000000000021</v>
      </c>
      <c r="B83">
        <f>$C$6*data_lastRecoveryFile!$E421/$C$5</f>
        <v>-2.7565982404692084</v>
      </c>
      <c r="C83">
        <f>data_lastRecoveryFile!$H421*2*PI()/($C$4*$C$3*$C$2)</f>
        <v>-5.6162379955620523</v>
      </c>
      <c r="D83">
        <f t="shared" si="3"/>
        <v>-67.394855946744627</v>
      </c>
      <c r="E83">
        <f>F$5+(E$5-F$5)*EXP(-TableWmot31[[#This Row],[t]]/G$5)</f>
        <v>-66.342551118900019</v>
      </c>
      <c r="F83">
        <f>ABS(TableWmot31[[#This Row],[Wmot,sim]]-TableWmot31[[#This Row],[Wmot]])</f>
        <v>1.0523048278446083</v>
      </c>
      <c r="N83">
        <f>data_lastRecoveryFile!$A999-data_lastRecoveryFile!$A$925</f>
        <v>0.74000000000000021</v>
      </c>
      <c r="O83">
        <f>$C$6*data_lastRecoveryFile!$E999/$C$5</f>
        <v>-1.7917888563049853</v>
      </c>
      <c r="P83">
        <f>data_lastRecoveryFile!$H999*2*PI()/($C$4*$C$3*$C$2)</f>
        <v>-2.6431668959311061</v>
      </c>
      <c r="Q83">
        <f t="shared" si="5"/>
        <v>-31.718002751173273</v>
      </c>
      <c r="R83">
        <f>S$5+(R$5-S$5)*EXP(-TableWmot32[[#This Row],[t]]/T$5)</f>
        <v>-34.27829569689672</v>
      </c>
      <c r="S83">
        <f>ABS(TableWmot32[[#This Row],[Wmot,sim]]-TableWmot32[[#This Row],[Wmot]])</f>
        <v>2.5602929457234467</v>
      </c>
      <c r="AA83">
        <f>data_lastRecoveryFile!$A1439-data_lastRecoveryFile!$A$1365</f>
        <v>0.73999999999999844</v>
      </c>
      <c r="AB83">
        <f>$C$6*data_lastRecoveryFile!$E1439/$C$5</f>
        <v>-2.7565982404692084</v>
      </c>
      <c r="AC83">
        <f>data_lastRecoveryFile!$H1439*2*PI()/($C$4*$C$3*$C$2)</f>
        <v>-5.3527079604114718</v>
      </c>
      <c r="AD83">
        <f t="shared" si="4"/>
        <v>-64.232495524937661</v>
      </c>
      <c r="AE83">
        <f>AF$5+(AE$5-AF$5)*EXP(-TableWmot33[[#This Row],[t]]/AG$5)</f>
        <v>-65.705525060301028</v>
      </c>
      <c r="AF83">
        <f>ABS(TableWmot33[[#This Row],[Wmot,sim]]-TableWmot33[[#This Row],[Wmot]])</f>
        <v>1.4730295353633664</v>
      </c>
    </row>
    <row r="84" spans="1:32" x14ac:dyDescent="0.3">
      <c r="A84">
        <f>data_lastRecoveryFile!$A422-data_lastRecoveryFile!$A$347</f>
        <v>0.75</v>
      </c>
      <c r="B84">
        <f>$C$6*data_lastRecoveryFile!$E422/$C$5</f>
        <v>-2.7565982404692084</v>
      </c>
      <c r="C84">
        <f>data_lastRecoveryFile!$H422*2*PI()/($C$4*$C$3*$C$2)</f>
        <v>-5.6393460355488401</v>
      </c>
      <c r="D84">
        <f t="shared" si="3"/>
        <v>-67.672152426586081</v>
      </c>
      <c r="E84">
        <f>F$5+(E$5-F$5)*EXP(-TableWmot31[[#This Row],[t]]/G$5)</f>
        <v>-66.345321294488755</v>
      </c>
      <c r="F84">
        <f>ABS(TableWmot31[[#This Row],[Wmot,sim]]-TableWmot31[[#This Row],[Wmot]])</f>
        <v>1.3268311320973254</v>
      </c>
      <c r="N84">
        <f>data_lastRecoveryFile!$A1000-data_lastRecoveryFile!$A$925</f>
        <v>0.75</v>
      </c>
      <c r="O84">
        <f>$C$6*data_lastRecoveryFile!$E1000/$C$5</f>
        <v>-1.7917888563049853</v>
      </c>
      <c r="P84">
        <f>data_lastRecoveryFile!$H1000*2*PI()/($C$4*$C$3*$C$2)</f>
        <v>-2.6820080764125147</v>
      </c>
      <c r="Q84">
        <f t="shared" si="5"/>
        <v>-32.184096916950175</v>
      </c>
      <c r="R84">
        <f>S$5+(R$5-S$5)*EXP(-TableWmot32[[#This Row],[t]]/T$5)</f>
        <v>-34.233491052986878</v>
      </c>
      <c r="S84">
        <f>ABS(TableWmot32[[#This Row],[Wmot,sim]]-TableWmot32[[#This Row],[Wmot]])</f>
        <v>2.0493941360367032</v>
      </c>
      <c r="AA84">
        <f>data_lastRecoveryFile!$A1440-data_lastRecoveryFile!$A$1365</f>
        <v>0.75</v>
      </c>
      <c r="AB84">
        <f>$C$6*data_lastRecoveryFile!$E1440/$C$5</f>
        <v>-2.7565982404692084</v>
      </c>
      <c r="AC84">
        <f>data_lastRecoveryFile!$H1440*2*PI()/($C$4*$C$3*$C$2)</f>
        <v>-5.4210487731204546</v>
      </c>
      <c r="AD84">
        <f t="shared" si="4"/>
        <v>-65.052585277445459</v>
      </c>
      <c r="AE84">
        <f>AF$5+(AE$5-AF$5)*EXP(-TableWmot33[[#This Row],[t]]/AG$5)</f>
        <v>-65.716876835296787</v>
      </c>
      <c r="AF84">
        <f>ABS(TableWmot33[[#This Row],[Wmot,sim]]-TableWmot33[[#This Row],[Wmot]])</f>
        <v>0.66429155785132821</v>
      </c>
    </row>
    <row r="85" spans="1:32" x14ac:dyDescent="0.3">
      <c r="A85">
        <f>data_lastRecoveryFile!$A423-data_lastRecoveryFile!$A$347</f>
        <v>0.75999999999999979</v>
      </c>
      <c r="B85">
        <f>$C$6*data_lastRecoveryFile!$E423/$C$5</f>
        <v>-2.7565982404692084</v>
      </c>
      <c r="C85">
        <f>data_lastRecoveryFile!$H423*2*PI()/($C$4*$C$3*$C$2)</f>
        <v>-5.6506542300077056</v>
      </c>
      <c r="D85">
        <f t="shared" si="3"/>
        <v>-67.807850760092464</v>
      </c>
      <c r="E85">
        <f>F$5+(E$5-F$5)*EXP(-TableWmot31[[#This Row],[t]]/G$5)</f>
        <v>-66.347843048414077</v>
      </c>
      <c r="F85">
        <f>ABS(TableWmot31[[#This Row],[Wmot,sim]]-TableWmot31[[#This Row],[Wmot]])</f>
        <v>1.4600077116783865</v>
      </c>
      <c r="N85">
        <f>data_lastRecoveryFile!$A1001-data_lastRecoveryFile!$A$925</f>
        <v>0.75999999999999979</v>
      </c>
      <c r="O85">
        <f>$C$6*data_lastRecoveryFile!$E1001/$C$5</f>
        <v>-1.7917888563049853</v>
      </c>
      <c r="P85">
        <f>data_lastRecoveryFile!$H1001*2*PI()/($C$4*$C$3*$C$2)</f>
        <v>-2.7508405473491311</v>
      </c>
      <c r="Q85">
        <f t="shared" si="5"/>
        <v>-33.010086568189571</v>
      </c>
      <c r="R85">
        <f>S$5+(R$5-S$5)*EXP(-TableWmot32[[#This Row],[t]]/T$5)</f>
        <v>-34.190773837655733</v>
      </c>
      <c r="S85">
        <f>ABS(TableWmot32[[#This Row],[Wmot,sim]]-TableWmot32[[#This Row],[Wmot]])</f>
        <v>1.1806872694661621</v>
      </c>
      <c r="AA85">
        <f>data_lastRecoveryFile!$A1441-data_lastRecoveryFile!$A$1365</f>
        <v>0.75999999999999979</v>
      </c>
      <c r="AB85">
        <f>$C$6*data_lastRecoveryFile!$E1441/$C$5</f>
        <v>-2.7565982404692084</v>
      </c>
      <c r="AC85">
        <f>data_lastRecoveryFile!$H1441*2*PI()/($C$4*$C$3*$C$2)</f>
        <v>-5.4967644899235477</v>
      </c>
      <c r="AD85">
        <f t="shared" si="4"/>
        <v>-65.961173879082565</v>
      </c>
      <c r="AE85">
        <f>AF$5+(AE$5-AF$5)*EXP(-TableWmot33[[#This Row],[t]]/AG$5)</f>
        <v>-65.727451239276135</v>
      </c>
      <c r="AF85">
        <f>ABS(TableWmot33[[#This Row],[Wmot,sim]]-TableWmot33[[#This Row],[Wmot]])</f>
        <v>0.23372263980643027</v>
      </c>
    </row>
    <row r="86" spans="1:32" x14ac:dyDescent="0.3">
      <c r="A86">
        <f>data_lastRecoveryFile!$A424-data_lastRecoveryFile!$A$347</f>
        <v>0.76999999999999957</v>
      </c>
      <c r="B86">
        <f>$C$6*data_lastRecoveryFile!$E424/$C$5</f>
        <v>-2.7565982404692084</v>
      </c>
      <c r="C86">
        <f>data_lastRecoveryFile!$H424*2*PI()/($C$4*$C$3*$C$2)</f>
        <v>-5.6280378462032434</v>
      </c>
      <c r="D86">
        <f t="shared" si="3"/>
        <v>-67.536454154438928</v>
      </c>
      <c r="E86">
        <f>F$5+(E$5-F$5)*EXP(-TableWmot31[[#This Row],[t]]/G$5)</f>
        <v>-66.350138658441736</v>
      </c>
      <c r="F86">
        <f>ABS(TableWmot31[[#This Row],[Wmot,sim]]-TableWmot31[[#This Row],[Wmot]])</f>
        <v>1.1863154959971922</v>
      </c>
      <c r="N86">
        <f>data_lastRecoveryFile!$A1002-data_lastRecoveryFile!$A$925</f>
        <v>0.76999999999999957</v>
      </c>
      <c r="O86">
        <f>$C$6*data_lastRecoveryFile!$E1002/$C$5</f>
        <v>-1.7917888563049853</v>
      </c>
      <c r="P86">
        <f>data_lastRecoveryFile!$H1002*2*PI()/($C$4*$C$3*$C$2)</f>
        <v>-2.793123351275105</v>
      </c>
      <c r="Q86">
        <f t="shared" si="5"/>
        <v>-33.517480215301262</v>
      </c>
      <c r="R86">
        <f>S$5+(R$5-S$5)*EXP(-TableWmot32[[#This Row],[t]]/T$5)</f>
        <v>-34.150046798527399</v>
      </c>
      <c r="S86">
        <f>ABS(TableWmot32[[#This Row],[Wmot,sim]]-TableWmot32[[#This Row],[Wmot]])</f>
        <v>0.63256658322613646</v>
      </c>
      <c r="AA86">
        <f>data_lastRecoveryFile!$A1442-data_lastRecoveryFile!$A$1365</f>
        <v>0.76999999999999957</v>
      </c>
      <c r="AB86">
        <f>$C$6*data_lastRecoveryFile!$E1442/$C$5</f>
        <v>-2.7565982404692084</v>
      </c>
      <c r="AC86">
        <f>data_lastRecoveryFile!$H1442*2*PI()/($C$4*$C$3*$C$2)</f>
        <v>-5.5075810230868187</v>
      </c>
      <c r="AD86">
        <f t="shared" si="4"/>
        <v>-66.090972277041828</v>
      </c>
      <c r="AE86">
        <f>AF$5+(AE$5-AF$5)*EXP(-TableWmot33[[#This Row],[t]]/AG$5)</f>
        <v>-65.737301506706558</v>
      </c>
      <c r="AF86">
        <f>ABS(TableWmot33[[#This Row],[Wmot,sim]]-TableWmot33[[#This Row],[Wmot]])</f>
        <v>0.35367077033527039</v>
      </c>
    </row>
    <row r="87" spans="1:32" x14ac:dyDescent="0.3">
      <c r="A87">
        <f>data_lastRecoveryFile!$A425-data_lastRecoveryFile!$A$347</f>
        <v>0.78000000000000025</v>
      </c>
      <c r="B87">
        <f>$C$6*data_lastRecoveryFile!$E425/$C$5</f>
        <v>-2.7565982404692084</v>
      </c>
      <c r="C87">
        <f>data_lastRecoveryFile!$H425*2*PI()/($C$4*$C$3*$C$2)</f>
        <v>-5.6221379208826487</v>
      </c>
      <c r="D87">
        <f t="shared" si="3"/>
        <v>-67.465655050591778</v>
      </c>
      <c r="E87">
        <f>F$5+(E$5-F$5)*EXP(-TableWmot31[[#This Row],[t]]/G$5)</f>
        <v>-66.352228404529242</v>
      </c>
      <c r="F87">
        <f>ABS(TableWmot31[[#This Row],[Wmot,sim]]-TableWmot31[[#This Row],[Wmot]])</f>
        <v>1.1134266460625355</v>
      </c>
      <c r="N87">
        <f>data_lastRecoveryFile!$A1003-data_lastRecoveryFile!$A$925</f>
        <v>0.77999999999999936</v>
      </c>
      <c r="O87">
        <f>$C$6*data_lastRecoveryFile!$E1003/$C$5</f>
        <v>-1.7917888563049853</v>
      </c>
      <c r="P87">
        <f>data_lastRecoveryFile!$H1003*2*PI()/($C$4*$C$3*$C$2)</f>
        <v>-2.8275395867434128</v>
      </c>
      <c r="Q87">
        <f t="shared" si="5"/>
        <v>-33.930475040920953</v>
      </c>
      <c r="R87">
        <f>S$5+(R$5-S$5)*EXP(-TableWmot32[[#This Row],[t]]/T$5)</f>
        <v>-34.111217214171241</v>
      </c>
      <c r="S87">
        <f>ABS(TableWmot32[[#This Row],[Wmot,sim]]-TableWmot32[[#This Row],[Wmot]])</f>
        <v>0.18074217325028741</v>
      </c>
      <c r="AA87">
        <f>data_lastRecoveryFile!$A1443-data_lastRecoveryFile!$A$1365</f>
        <v>0.77999999999999936</v>
      </c>
      <c r="AB87">
        <f>$C$6*data_lastRecoveryFile!$E1443/$C$5</f>
        <v>-2.7565982404692084</v>
      </c>
      <c r="AC87">
        <f>data_lastRecoveryFile!$H1443*2*PI()/($C$4*$C$3*$C$2)</f>
        <v>-5.4623482554778935</v>
      </c>
      <c r="AD87">
        <f t="shared" si="4"/>
        <v>-65.548179065734729</v>
      </c>
      <c r="AE87">
        <f>AF$5+(AE$5-AF$5)*EXP(-TableWmot33[[#This Row],[t]]/AG$5)</f>
        <v>-65.746477226552372</v>
      </c>
      <c r="AF87">
        <f>ABS(TableWmot33[[#This Row],[Wmot,sim]]-TableWmot33[[#This Row],[Wmot]])</f>
        <v>0.19829816081764307</v>
      </c>
    </row>
    <row r="88" spans="1:32" x14ac:dyDescent="0.3">
      <c r="A88">
        <f>data_lastRecoveryFile!$A426-data_lastRecoveryFile!$A$347</f>
        <v>0.79</v>
      </c>
      <c r="B88">
        <f>$C$6*data_lastRecoveryFile!$E426/$C$5</f>
        <v>-2.7565982404692084</v>
      </c>
      <c r="C88">
        <f>data_lastRecoveryFile!$H426*2*PI()/($C$4*$C$3*$C$2)</f>
        <v>-5.6034548223296721</v>
      </c>
      <c r="D88">
        <f t="shared" si="3"/>
        <v>-67.241457867956058</v>
      </c>
      <c r="E88">
        <f>F$5+(E$5-F$5)*EXP(-TableWmot31[[#This Row],[t]]/G$5)</f>
        <v>-66.35413074798376</v>
      </c>
      <c r="F88">
        <f>ABS(TableWmot31[[#This Row],[Wmot,sim]]-TableWmot31[[#This Row],[Wmot]])</f>
        <v>0.88732711997229785</v>
      </c>
      <c r="N88">
        <f>data_lastRecoveryFile!$A1004-data_lastRecoveryFile!$A$925</f>
        <v>0.78999999999999915</v>
      </c>
      <c r="O88">
        <f>$C$6*data_lastRecoveryFile!$E1004/$C$5</f>
        <v>-1.7917888563049853</v>
      </c>
      <c r="P88">
        <f>data_lastRecoveryFile!$H1004*2*PI()/($C$4*$C$3*$C$2)</f>
        <v>-2.8560558963797988</v>
      </c>
      <c r="Q88">
        <f t="shared" si="5"/>
        <v>-34.272670756557588</v>
      </c>
      <c r="R88">
        <f>S$5+(R$5-S$5)*EXP(-TableWmot32[[#This Row],[t]]/T$5)</f>
        <v>-34.074196683007138</v>
      </c>
      <c r="S88">
        <f>ABS(TableWmot32[[#This Row],[Wmot,sim]]-TableWmot32[[#This Row],[Wmot]])</f>
        <v>0.19847407355045021</v>
      </c>
      <c r="AA88">
        <f>data_lastRecoveryFile!$A1444-data_lastRecoveryFile!$A$1365</f>
        <v>0.78999999999999915</v>
      </c>
      <c r="AB88">
        <f>$C$6*data_lastRecoveryFile!$E1444/$C$5</f>
        <v>-2.7565982404692084</v>
      </c>
      <c r="AC88">
        <f>data_lastRecoveryFile!$H1444*2*PI()/($C$4*$C$3*$C$2)</f>
        <v>-5.4392402103778368</v>
      </c>
      <c r="AD88">
        <f t="shared" si="4"/>
        <v>-65.270882524534045</v>
      </c>
      <c r="AE88">
        <f>AF$5+(AE$5-AF$5)*EXP(-TableWmot33[[#This Row],[t]]/AG$5)</f>
        <v>-65.755024591919224</v>
      </c>
      <c r="AF88">
        <f>ABS(TableWmot33[[#This Row],[Wmot,sim]]-TableWmot33[[#This Row],[Wmot]])</f>
        <v>0.48414206738517862</v>
      </c>
    </row>
    <row r="89" spans="1:32" x14ac:dyDescent="0.3">
      <c r="A89">
        <f>data_lastRecoveryFile!$A427-data_lastRecoveryFile!$A$347</f>
        <v>0.79999999999999982</v>
      </c>
      <c r="B89">
        <f>$C$6*data_lastRecoveryFile!$E427/$C$5</f>
        <v>-2.7565982404692084</v>
      </c>
      <c r="C89">
        <f>data_lastRecoveryFile!$H427*2*PI()/($C$4*$C$3*$C$2)</f>
        <v>-5.5788717933428309</v>
      </c>
      <c r="D89">
        <f t="shared" si="3"/>
        <v>-66.946461520113971</v>
      </c>
      <c r="E89">
        <f>F$5+(E$5-F$5)*EXP(-TableWmot31[[#This Row],[t]]/G$5)</f>
        <v>-66.355862494553634</v>
      </c>
      <c r="F89">
        <f>ABS(TableWmot31[[#This Row],[Wmot,sim]]-TableWmot31[[#This Row],[Wmot]])</f>
        <v>0.59059902556033705</v>
      </c>
      <c r="N89">
        <f>data_lastRecoveryFile!$A1005-data_lastRecoveryFile!$A$925</f>
        <v>0.79999999999999893</v>
      </c>
      <c r="O89">
        <f>$C$6*data_lastRecoveryFile!$E1005/$C$5</f>
        <v>-1.7917888563049853</v>
      </c>
      <c r="P89">
        <f>data_lastRecoveryFile!$H1005*2*PI()/($C$4*$C$3*$C$2)</f>
        <v>-2.8614641619387804</v>
      </c>
      <c r="Q89">
        <f t="shared" si="5"/>
        <v>-34.337569943265365</v>
      </c>
      <c r="R89">
        <f>S$5+(R$5-S$5)*EXP(-TableWmot32[[#This Row],[t]]/T$5)</f>
        <v>-34.038900922045563</v>
      </c>
      <c r="S89">
        <f>ABS(TableWmot32[[#This Row],[Wmot,sim]]-TableWmot32[[#This Row],[Wmot]])</f>
        <v>0.29866902121980132</v>
      </c>
      <c r="AA89">
        <f>data_lastRecoveryFile!$A1445-data_lastRecoveryFile!$A$1365</f>
        <v>0.79999999999999893</v>
      </c>
      <c r="AB89">
        <f>$C$6*data_lastRecoveryFile!$E1445/$C$5</f>
        <v>-2.7565982404692084</v>
      </c>
      <c r="AC89">
        <f>data_lastRecoveryFile!$H1445*2*PI()/($C$4*$C$3*$C$2)</f>
        <v>-5.4392402103778368</v>
      </c>
      <c r="AD89">
        <f t="shared" si="4"/>
        <v>-65.270882524534045</v>
      </c>
      <c r="AE89">
        <f>AF$5+(AE$5-AF$5)*EXP(-TableWmot33[[#This Row],[t]]/AG$5)</f>
        <v>-65.762986632602875</v>
      </c>
      <c r="AF89">
        <f>ABS(TableWmot33[[#This Row],[Wmot,sim]]-TableWmot33[[#This Row],[Wmot]])</f>
        <v>0.49210410806882976</v>
      </c>
    </row>
    <row r="90" spans="1:32" x14ac:dyDescent="0.3">
      <c r="A90">
        <f>data_lastRecoveryFile!$A428-data_lastRecoveryFile!$A$347</f>
        <v>0.80999999999999961</v>
      </c>
      <c r="B90">
        <f>$C$6*data_lastRecoveryFile!$E428/$C$5</f>
        <v>-2.7565982404692084</v>
      </c>
      <c r="C90">
        <f>data_lastRecoveryFile!$H428*2*PI()/($C$4*$C$3*$C$2)</f>
        <v>-5.5100393244515224</v>
      </c>
      <c r="D90">
        <f t="shared" si="3"/>
        <v>-66.120471893418269</v>
      </c>
      <c r="E90">
        <f>F$5+(E$5-F$5)*EXP(-TableWmot31[[#This Row],[t]]/G$5)</f>
        <v>-66.357438942894291</v>
      </c>
      <c r="F90">
        <f>ABS(TableWmot31[[#This Row],[Wmot,sim]]-TableWmot31[[#This Row],[Wmot]])</f>
        <v>0.23696704947602143</v>
      </c>
      <c r="N90">
        <f>data_lastRecoveryFile!$A1006-data_lastRecoveryFile!$A$925</f>
        <v>0.80999999999999872</v>
      </c>
      <c r="O90">
        <f>$C$6*data_lastRecoveryFile!$E1006/$C$5</f>
        <v>-1.7917888563049853</v>
      </c>
      <c r="P90">
        <f>data_lastRecoveryFile!$H1006*2*PI()/($C$4*$C$3*$C$2)</f>
        <v>-2.8609725016658394</v>
      </c>
      <c r="Q90">
        <f t="shared" si="5"/>
        <v>-34.331670019990071</v>
      </c>
      <c r="R90">
        <f>S$5+(R$5-S$5)*EXP(-TableWmot32[[#This Row],[t]]/T$5)</f>
        <v>-34.005249575004264</v>
      </c>
      <c r="S90">
        <f>ABS(TableWmot32[[#This Row],[Wmot,sim]]-TableWmot32[[#This Row],[Wmot]])</f>
        <v>0.32642044498580702</v>
      </c>
      <c r="AA90">
        <f>data_lastRecoveryFile!$A1446-data_lastRecoveryFile!$A$1365</f>
        <v>0.80999999999999872</v>
      </c>
      <c r="AB90">
        <f>$C$6*data_lastRecoveryFile!$E1446/$C$5</f>
        <v>-2.7565982404692084</v>
      </c>
      <c r="AC90">
        <f>data_lastRecoveryFile!$H1446*2*PI()/($C$4*$C$3*$C$2)</f>
        <v>-5.4259653758498612</v>
      </c>
      <c r="AD90">
        <f t="shared" si="4"/>
        <v>-65.111584510198327</v>
      </c>
      <c r="AE90">
        <f>AF$5+(AE$5-AF$5)*EXP(-TableWmot33[[#This Row],[t]]/AG$5)</f>
        <v>-65.770403431713177</v>
      </c>
      <c r="AF90">
        <f>ABS(TableWmot33[[#This Row],[Wmot,sim]]-TableWmot33[[#This Row],[Wmot]])</f>
        <v>0.65881892151485033</v>
      </c>
    </row>
    <row r="91" spans="1:32" x14ac:dyDescent="0.3">
      <c r="A91">
        <f>data_lastRecoveryFile!$A429-data_lastRecoveryFile!$A$347</f>
        <v>0.8199999999999994</v>
      </c>
      <c r="B91">
        <f>$C$6*data_lastRecoveryFile!$E429/$C$5</f>
        <v>-2.7565982404692084</v>
      </c>
      <c r="C91">
        <f>data_lastRecoveryFile!$H429*2*PI()/($C$4*$C$3*$C$2)</f>
        <v>-5.4485817596543242</v>
      </c>
      <c r="D91">
        <f t="shared" si="3"/>
        <v>-65.382981115851891</v>
      </c>
      <c r="E91">
        <f>F$5+(E$5-F$5)*EXP(-TableWmot31[[#This Row],[t]]/G$5)</f>
        <v>-66.358874019720218</v>
      </c>
      <c r="F91">
        <f>ABS(TableWmot31[[#This Row],[Wmot,sim]]-TableWmot31[[#This Row],[Wmot]])</f>
        <v>0.97589290386832772</v>
      </c>
      <c r="N91">
        <f>data_lastRecoveryFile!$A1007-data_lastRecoveryFile!$A$925</f>
        <v>0.82000000000000028</v>
      </c>
      <c r="O91">
        <f>$C$6*data_lastRecoveryFile!$E1007/$C$5</f>
        <v>-1.7917888563049853</v>
      </c>
      <c r="P91">
        <f>data_lastRecoveryFile!$H1007*2*PI()/($C$4*$C$3*$C$2)</f>
        <v>-2.8501559705478758</v>
      </c>
      <c r="Q91">
        <f t="shared" si="5"/>
        <v>-34.20187164657451</v>
      </c>
      <c r="R91">
        <f>S$5+(R$5-S$5)*EXP(-TableWmot32[[#This Row],[t]]/T$5)</f>
        <v>-33.973166029364691</v>
      </c>
      <c r="S91">
        <f>ABS(TableWmot32[[#This Row],[Wmot,sim]]-TableWmot32[[#This Row],[Wmot]])</f>
        <v>0.22870561720981897</v>
      </c>
      <c r="AA91">
        <f>data_lastRecoveryFile!$A1447-data_lastRecoveryFile!$A$1365</f>
        <v>0.81999999999999851</v>
      </c>
      <c r="AB91">
        <f>$C$6*data_lastRecoveryFile!$E1447/$C$5</f>
        <v>-2.7565982404692084</v>
      </c>
      <c r="AC91">
        <f>data_lastRecoveryFile!$H1447*2*PI()/($C$4*$C$3*$C$2)</f>
        <v>-5.494306188558844</v>
      </c>
      <c r="AD91">
        <f t="shared" si="4"/>
        <v>-65.931674262706125</v>
      </c>
      <c r="AE91">
        <f>AF$5+(AE$5-AF$5)*EXP(-TableWmot33[[#This Row],[t]]/AG$5)</f>
        <v>-65.777312327463434</v>
      </c>
      <c r="AF91">
        <f>ABS(TableWmot33[[#This Row],[Wmot,sim]]-TableWmot33[[#This Row],[Wmot]])</f>
        <v>0.15436193524269015</v>
      </c>
    </row>
    <row r="92" spans="1:32" x14ac:dyDescent="0.3">
      <c r="A92">
        <f>data_lastRecoveryFile!$A430-data_lastRecoveryFile!$A$347</f>
        <v>0.83000000000000007</v>
      </c>
      <c r="B92">
        <f>$C$6*data_lastRecoveryFile!$E430/$C$5</f>
        <v>-2.7565982404692084</v>
      </c>
      <c r="C92">
        <f>data_lastRecoveryFile!$H430*2*PI()/($C$4*$C$3*$C$2)</f>
        <v>-5.4107239012527781</v>
      </c>
      <c r="D92">
        <f t="shared" si="3"/>
        <v>-64.928686815033331</v>
      </c>
      <c r="E92">
        <f>F$5+(E$5-F$5)*EXP(-TableWmot31[[#This Row],[t]]/G$5)</f>
        <v>-66.360180402836747</v>
      </c>
      <c r="F92">
        <f>ABS(TableWmot31[[#This Row],[Wmot,sim]]-TableWmot31[[#This Row],[Wmot]])</f>
        <v>1.4314935878034163</v>
      </c>
      <c r="N92">
        <f>data_lastRecoveryFile!$A1008-data_lastRecoveryFile!$A$925</f>
        <v>0.83000000000000007</v>
      </c>
      <c r="O92">
        <f>$C$6*data_lastRecoveryFile!$E1008/$C$5</f>
        <v>-1.7917888563049853</v>
      </c>
      <c r="P92">
        <f>data_lastRecoveryFile!$H1008*2*PI()/($C$4*$C$3*$C$2)</f>
        <v>-2.8329478523023948</v>
      </c>
      <c r="Q92">
        <f t="shared" si="5"/>
        <v>-33.995374227628737</v>
      </c>
      <c r="R92">
        <f>S$5+(R$5-S$5)*EXP(-TableWmot32[[#This Row],[t]]/T$5)</f>
        <v>-33.942577241951717</v>
      </c>
      <c r="S92">
        <f>ABS(TableWmot32[[#This Row],[Wmot,sim]]-TableWmot32[[#This Row],[Wmot]])</f>
        <v>5.2796985677019848E-2</v>
      </c>
      <c r="AA92">
        <f>data_lastRecoveryFile!$A1448-data_lastRecoveryFile!$A$1365</f>
        <v>0.83000000000000007</v>
      </c>
      <c r="AB92">
        <f>$C$6*data_lastRecoveryFile!$E1448/$C$5</f>
        <v>-2.7565982404692084</v>
      </c>
      <c r="AC92">
        <f>data_lastRecoveryFile!$H1448*2*PI()/($C$4*$C$3*$C$2)</f>
        <v>-5.5474055215574749</v>
      </c>
      <c r="AD92">
        <f t="shared" si="4"/>
        <v>-66.568866258689695</v>
      </c>
      <c r="AE92">
        <f>AF$5+(AE$5-AF$5)*EXP(-TableWmot33[[#This Row],[t]]/AG$5)</f>
        <v>-65.783748101141256</v>
      </c>
      <c r="AF92">
        <f>ABS(TableWmot33[[#This Row],[Wmot,sim]]-TableWmot33[[#This Row],[Wmot]])</f>
        <v>0.78511815754843894</v>
      </c>
    </row>
    <row r="93" spans="1:32" x14ac:dyDescent="0.3">
      <c r="A93">
        <f>data_lastRecoveryFile!$A431-data_lastRecoveryFile!$A$347</f>
        <v>0.83999999999999986</v>
      </c>
      <c r="B93">
        <f>$C$6*data_lastRecoveryFile!$E431/$C$5</f>
        <v>-2.7565982404692084</v>
      </c>
      <c r="C93">
        <f>data_lastRecoveryFile!$H431*2*PI()/($C$4*$C$3*$C$2)</f>
        <v>-5.382699253423314</v>
      </c>
      <c r="D93">
        <f t="shared" si="3"/>
        <v>-64.592391041079765</v>
      </c>
      <c r="E93">
        <f>F$5+(E$5-F$5)*EXP(-TableWmot31[[#This Row],[t]]/G$5)</f>
        <v>-66.361369633138764</v>
      </c>
      <c r="F93">
        <f>ABS(TableWmot31[[#This Row],[Wmot,sim]]-TableWmot31[[#This Row],[Wmot]])</f>
        <v>1.7689785920589998</v>
      </c>
      <c r="N93">
        <f>data_lastRecoveryFile!$A1009-data_lastRecoveryFile!$A$925</f>
        <v>0.83999999999999986</v>
      </c>
      <c r="O93">
        <f>$C$6*data_lastRecoveryFile!$E1009/$C$5</f>
        <v>-1.7917888563049853</v>
      </c>
      <c r="P93">
        <f>data_lastRecoveryFile!$H1009*2*PI()/($C$4*$C$3*$C$2)</f>
        <v>-2.8132814321808834</v>
      </c>
      <c r="Q93">
        <f t="shared" si="5"/>
        <v>-33.759377186170603</v>
      </c>
      <c r="R93">
        <f>S$5+(R$5-S$5)*EXP(-TableWmot32[[#This Row],[t]]/T$5)</f>
        <v>-33.913413572639499</v>
      </c>
      <c r="S93">
        <f>ABS(TableWmot32[[#This Row],[Wmot,sim]]-TableWmot32[[#This Row],[Wmot]])</f>
        <v>0.15403638646889561</v>
      </c>
      <c r="AA93">
        <f>data_lastRecoveryFile!$A1449-data_lastRecoveryFile!$A$1365</f>
        <v>0.83999999999999986</v>
      </c>
      <c r="AB93">
        <f>$C$6*data_lastRecoveryFile!$E1449/$C$5</f>
        <v>-2.7565982404692084</v>
      </c>
      <c r="AC93">
        <f>data_lastRecoveryFile!$H1449*2*PI()/($C$4*$C$3*$C$2)</f>
        <v>-5.5911633052796166</v>
      </c>
      <c r="AD93">
        <f t="shared" si="4"/>
        <v>-67.093959663355406</v>
      </c>
      <c r="AE93">
        <f>AF$5+(AE$5-AF$5)*EXP(-TableWmot33[[#This Row],[t]]/AG$5)</f>
        <v>-65.789743152207208</v>
      </c>
      <c r="AF93">
        <f>ABS(TableWmot33[[#This Row],[Wmot,sim]]-TableWmot33[[#This Row],[Wmot]])</f>
        <v>1.3042165111481978</v>
      </c>
    </row>
    <row r="94" spans="1:32" x14ac:dyDescent="0.3">
      <c r="A94">
        <f>data_lastRecoveryFile!$A432-data_lastRecoveryFile!$A$347</f>
        <v>0.84999999999999964</v>
      </c>
      <c r="B94">
        <f>$C$6*data_lastRecoveryFile!$E432/$C$5</f>
        <v>-2.7565982404692084</v>
      </c>
      <c r="C94">
        <f>data_lastRecoveryFile!$H432*2*PI()/($C$4*$C$3*$C$2)</f>
        <v>-5.3984323893159916</v>
      </c>
      <c r="D94">
        <f t="shared" si="3"/>
        <v>-64.781188671791895</v>
      </c>
      <c r="E94">
        <f>F$5+(E$5-F$5)*EXP(-TableWmot31[[#This Row],[t]]/G$5)</f>
        <v>-66.362452216565771</v>
      </c>
      <c r="F94">
        <f>ABS(TableWmot31[[#This Row],[Wmot,sim]]-TableWmot31[[#This Row],[Wmot]])</f>
        <v>1.5812635447738757</v>
      </c>
      <c r="N94">
        <f>data_lastRecoveryFile!$A1010-data_lastRecoveryFile!$A$925</f>
        <v>0.84999999999999964</v>
      </c>
      <c r="O94">
        <f>$C$6*data_lastRecoveryFile!$E1010/$C$5</f>
        <v>-1.7917888563049853</v>
      </c>
      <c r="P94">
        <f>data_lastRecoveryFile!$H1010*2*PI()/($C$4*$C$3*$C$2)</f>
        <v>-2.8093481479520506</v>
      </c>
      <c r="Q94">
        <f t="shared" si="5"/>
        <v>-33.712177775424607</v>
      </c>
      <c r="R94">
        <f>S$5+(R$5-S$5)*EXP(-TableWmot32[[#This Row],[t]]/T$5)</f>
        <v>-33.885608625804899</v>
      </c>
      <c r="S94">
        <f>ABS(TableWmot32[[#This Row],[Wmot,sim]]-TableWmot32[[#This Row],[Wmot]])</f>
        <v>0.17343085038029216</v>
      </c>
      <c r="AA94">
        <f>data_lastRecoveryFile!$A1450-data_lastRecoveryFile!$A$1365</f>
        <v>0.84999999999999964</v>
      </c>
      <c r="AB94">
        <f>$C$6*data_lastRecoveryFile!$E1450/$C$5</f>
        <v>-2.7565982404692084</v>
      </c>
      <c r="AC94">
        <f>data_lastRecoveryFile!$H1450*2*PI()/($C$4*$C$3*$C$2)</f>
        <v>-5.6486875848253275</v>
      </c>
      <c r="AD94">
        <f t="shared" si="4"/>
        <v>-67.784251017903927</v>
      </c>
      <c r="AE94">
        <f>AF$5+(AE$5-AF$5)*EXP(-TableWmot33[[#This Row],[t]]/AG$5)</f>
        <v>-65.795327661402638</v>
      </c>
      <c r="AF94">
        <f>ABS(TableWmot33[[#This Row],[Wmot,sim]]-TableWmot33[[#This Row],[Wmot]])</f>
        <v>1.9889233565012887</v>
      </c>
    </row>
    <row r="95" spans="1:32" x14ac:dyDescent="0.3">
      <c r="A95">
        <f>data_lastRecoveryFile!$A433-data_lastRecoveryFile!$A$347</f>
        <v>0.85999999999999943</v>
      </c>
      <c r="B95">
        <f>$C$6*data_lastRecoveryFile!$E433/$C$5</f>
        <v>-2.7565982404692084</v>
      </c>
      <c r="C95">
        <f>data_lastRecoveryFile!$H433*2*PI()/($C$4*$C$3*$C$2)</f>
        <v>-5.3689327575997448</v>
      </c>
      <c r="D95">
        <f t="shared" si="3"/>
        <v>-64.427193091196941</v>
      </c>
      <c r="E95">
        <f>F$5+(E$5-F$5)*EXP(-TableWmot31[[#This Row],[t]]/G$5)</f>
        <v>-66.363437716913694</v>
      </c>
      <c r="F95">
        <f>ABS(TableWmot31[[#This Row],[Wmot,sim]]-TableWmot31[[#This Row],[Wmot]])</f>
        <v>1.9362446257167534</v>
      </c>
      <c r="N95">
        <f>data_lastRecoveryFile!$A1011-data_lastRecoveryFile!$A$925</f>
        <v>0.85999999999999943</v>
      </c>
      <c r="O95">
        <f>$C$6*data_lastRecoveryFile!$E1011/$C$5</f>
        <v>-1.7917888563049853</v>
      </c>
      <c r="P95">
        <f>data_lastRecoveryFile!$H1011*2*PI()/($C$4*$C$3*$C$2)</f>
        <v>-2.7960733144467298</v>
      </c>
      <c r="Q95">
        <f t="shared" si="5"/>
        <v>-33.552879773360758</v>
      </c>
      <c r="R95">
        <f>S$5+(R$5-S$5)*EXP(-TableWmot32[[#This Row],[t]]/T$5)</f>
        <v>-33.859099099167558</v>
      </c>
      <c r="S95">
        <f>ABS(TableWmot32[[#This Row],[Wmot,sim]]-TableWmot32[[#This Row],[Wmot]])</f>
        <v>0.30621932580680067</v>
      </c>
      <c r="AA95">
        <f>data_lastRecoveryFile!$A1451-data_lastRecoveryFile!$A$1365</f>
        <v>0.85999999999999943</v>
      </c>
      <c r="AB95">
        <f>$C$6*data_lastRecoveryFile!$E1451/$C$5</f>
        <v>-2.7565982404692084</v>
      </c>
      <c r="AC95">
        <f>data_lastRecoveryFile!$H1451*2*PI()/($C$4*$C$3*$C$2)</f>
        <v>-5.5936216117575901</v>
      </c>
      <c r="AD95">
        <f t="shared" si="4"/>
        <v>-67.123459341091078</v>
      </c>
      <c r="AE95">
        <f>AF$5+(AE$5-AF$5)*EXP(-TableWmot33[[#This Row],[t]]/AG$5)</f>
        <v>-65.800529742687786</v>
      </c>
      <c r="AF95">
        <f>ABS(TableWmot33[[#This Row],[Wmot,sim]]-TableWmot33[[#This Row],[Wmot]])</f>
        <v>1.3229295984032916</v>
      </c>
    </row>
    <row r="96" spans="1:32" x14ac:dyDescent="0.3">
      <c r="A96">
        <f>data_lastRecoveryFile!$A434-data_lastRecoveryFile!$A$347</f>
        <v>0.87000000000000011</v>
      </c>
      <c r="B96">
        <f>$C$6*data_lastRecoveryFile!$E434/$C$5</f>
        <v>-2.7565982404692084</v>
      </c>
      <c r="C96">
        <f>data_lastRecoveryFile!$H434*2*PI()/($C$4*$C$3*$C$2)</f>
        <v>-5.3399247871790916</v>
      </c>
      <c r="D96">
        <f t="shared" si="3"/>
        <v>-64.079097446149092</v>
      </c>
      <c r="E96">
        <f>F$5+(E$5-F$5)*EXP(-TableWmot31[[#This Row],[t]]/G$5)</f>
        <v>-66.364334840323821</v>
      </c>
      <c r="F96">
        <f>ABS(TableWmot31[[#This Row],[Wmot,sim]]-TableWmot31[[#This Row],[Wmot]])</f>
        <v>2.2852373941747288</v>
      </c>
      <c r="N96">
        <f>data_lastRecoveryFile!$A1012-data_lastRecoveryFile!$A$925</f>
        <v>0.86999999999999922</v>
      </c>
      <c r="O96">
        <f>$C$6*data_lastRecoveryFile!$E1012/$C$5</f>
        <v>-1.7917888563049853</v>
      </c>
      <c r="P96">
        <f>data_lastRecoveryFile!$H1012*2*PI()/($C$4*$C$3*$C$2)</f>
        <v>-2.7832901412143496</v>
      </c>
      <c r="Q96">
        <f t="shared" si="5"/>
        <v>-33.399481694572195</v>
      </c>
      <c r="R96">
        <f>S$5+(R$5-S$5)*EXP(-TableWmot32[[#This Row],[t]]/T$5)</f>
        <v>-33.833824639672407</v>
      </c>
      <c r="S96">
        <f>ABS(TableWmot32[[#This Row],[Wmot,sim]]-TableWmot32[[#This Row],[Wmot]])</f>
        <v>0.43434294510021232</v>
      </c>
      <c r="AA96">
        <f>data_lastRecoveryFile!$A1452-data_lastRecoveryFile!$A$1365</f>
        <v>0.86999999999999922</v>
      </c>
      <c r="AB96">
        <f>$C$6*data_lastRecoveryFile!$E1452/$C$5</f>
        <v>-2.7565982404692084</v>
      </c>
      <c r="AC96">
        <f>data_lastRecoveryFile!$H1452*2*PI()/($C$4*$C$3*$C$2)</f>
        <v>-5.5287224230044991</v>
      </c>
      <c r="AD96">
        <f t="shared" si="4"/>
        <v>-66.344669076053989</v>
      </c>
      <c r="AE96">
        <f>AF$5+(AE$5-AF$5)*EXP(-TableWmot33[[#This Row],[t]]/AG$5)</f>
        <v>-65.805375584775319</v>
      </c>
      <c r="AF96">
        <f>ABS(TableWmot33[[#This Row],[Wmot,sim]]-TableWmot33[[#This Row],[Wmot]])</f>
        <v>0.53929349127866999</v>
      </c>
    </row>
    <row r="97" spans="1:32" x14ac:dyDescent="0.3">
      <c r="A97">
        <f>data_lastRecoveryFile!$A435-data_lastRecoveryFile!$A$347</f>
        <v>0.87999999999999989</v>
      </c>
      <c r="B97">
        <f>$C$6*data_lastRecoveryFile!$E435/$C$5</f>
        <v>-2.7565982404692084</v>
      </c>
      <c r="C97">
        <f>data_lastRecoveryFile!$H435*2*PI()/($C$4*$C$3*$C$2)</f>
        <v>-5.3133751181231421</v>
      </c>
      <c r="D97">
        <f t="shared" si="3"/>
        <v>-63.760501417477705</v>
      </c>
      <c r="E97">
        <f>F$5+(E$5-F$5)*EXP(-TableWmot31[[#This Row],[t]]/G$5)</f>
        <v>-66.365151512194785</v>
      </c>
      <c r="F97">
        <f>ABS(TableWmot31[[#This Row],[Wmot,sim]]-TableWmot31[[#This Row],[Wmot]])</f>
        <v>2.6046500947170799</v>
      </c>
      <c r="N97">
        <f>data_lastRecoveryFile!$A1013-data_lastRecoveryFile!$A$925</f>
        <v>0.87999999999999901</v>
      </c>
      <c r="O97">
        <f>$C$6*data_lastRecoveryFile!$E1013/$C$5</f>
        <v>-1.7917888563049853</v>
      </c>
      <c r="P97">
        <f>data_lastRecoveryFile!$H1013*2*PI()/($C$4*$C$3*$C$2)</f>
        <v>-2.7680486650832852</v>
      </c>
      <c r="Q97">
        <f t="shared" si="5"/>
        <v>-33.216583980999424</v>
      </c>
      <c r="R97">
        <f>S$5+(R$5-S$5)*EXP(-TableWmot32[[#This Row],[t]]/T$5)</f>
        <v>-33.809727706086569</v>
      </c>
      <c r="S97">
        <f>ABS(TableWmot32[[#This Row],[Wmot,sim]]-TableWmot32[[#This Row],[Wmot]])</f>
        <v>0.59314372508714541</v>
      </c>
      <c r="AA97">
        <f>data_lastRecoveryFile!$A1453-data_lastRecoveryFile!$A$1365</f>
        <v>0.87999999999999901</v>
      </c>
      <c r="AB97">
        <f>$C$6*data_lastRecoveryFile!$E1453/$C$5</f>
        <v>-2.7565982404692084</v>
      </c>
      <c r="AC97">
        <f>data_lastRecoveryFile!$H1453*2*PI()/($C$4*$C$3*$C$2)</f>
        <v>-5.479064713961761</v>
      </c>
      <c r="AD97">
        <f t="shared" si="4"/>
        <v>-65.748776567541128</v>
      </c>
      <c r="AE97">
        <f>AF$5+(AE$5-AF$5)*EXP(-TableWmot33[[#This Row],[t]]/AG$5)</f>
        <v>-65.809889582971437</v>
      </c>
      <c r="AF97">
        <f>ABS(TableWmot33[[#This Row],[Wmot,sim]]-TableWmot33[[#This Row],[Wmot]])</f>
        <v>6.1113015430308337E-2</v>
      </c>
    </row>
    <row r="98" spans="1:32" x14ac:dyDescent="0.3">
      <c r="A98">
        <f>data_lastRecoveryFile!$A436-data_lastRecoveryFile!$A$347</f>
        <v>0.88999999999999968</v>
      </c>
      <c r="B98">
        <f>$C$6*data_lastRecoveryFile!$E436/$C$5</f>
        <v>-2.7565982404692084</v>
      </c>
      <c r="C98">
        <f>data_lastRecoveryFile!$H436*2*PI()/($C$4*$C$3*$C$2)</f>
        <v>-5.278958883677487</v>
      </c>
      <c r="D98">
        <f t="shared" si="3"/>
        <v>-63.347506604129848</v>
      </c>
      <c r="E98">
        <f>F$5+(E$5-F$5)*EXP(-TableWmot31[[#This Row],[t]]/G$5)</f>
        <v>-66.365894947197489</v>
      </c>
      <c r="F98">
        <f>ABS(TableWmot31[[#This Row],[Wmot,sim]]-TableWmot31[[#This Row],[Wmot]])</f>
        <v>3.0183883430676417</v>
      </c>
      <c r="N98">
        <f>data_lastRecoveryFile!$A1014-data_lastRecoveryFile!$A$925</f>
        <v>0.88999999999999879</v>
      </c>
      <c r="O98">
        <f>$C$6*data_lastRecoveryFile!$E1014/$C$5</f>
        <v>-1.7917888563049853</v>
      </c>
      <c r="P98">
        <f>data_lastRecoveryFile!$H1014*2*PI()/($C$4*$C$3*$C$2)</f>
        <v>-2.7252742008843702</v>
      </c>
      <c r="Q98">
        <f t="shared" si="5"/>
        <v>-32.703290410612439</v>
      </c>
      <c r="R98">
        <f>S$5+(R$5-S$5)*EXP(-TableWmot32[[#This Row],[t]]/T$5)</f>
        <v>-33.786753437997803</v>
      </c>
      <c r="S98">
        <f>ABS(TableWmot32[[#This Row],[Wmot,sim]]-TableWmot32[[#This Row],[Wmot]])</f>
        <v>1.0834630273853634</v>
      </c>
      <c r="AA98">
        <f>data_lastRecoveryFile!$A1454-data_lastRecoveryFile!$A$1365</f>
        <v>0.88999999999999879</v>
      </c>
      <c r="AB98">
        <f>$C$6*data_lastRecoveryFile!$E1454/$C$5</f>
        <v>-2.7565982404692084</v>
      </c>
      <c r="AC98">
        <f>data_lastRecoveryFile!$H1454*2*PI()/($C$4*$C$3*$C$2)</f>
        <v>-5.4367819090131331</v>
      </c>
      <c r="AD98">
        <f t="shared" si="4"/>
        <v>-65.24138290815759</v>
      </c>
      <c r="AE98">
        <f>AF$5+(AE$5-AF$5)*EXP(-TableWmot33[[#This Row],[t]]/AG$5)</f>
        <v>-65.814094461988645</v>
      </c>
      <c r="AF98">
        <f>ABS(TableWmot33[[#This Row],[Wmot,sim]]-TableWmot33[[#This Row],[Wmot]])</f>
        <v>0.57271155383105565</v>
      </c>
    </row>
    <row r="99" spans="1:32" x14ac:dyDescent="0.3">
      <c r="A99">
        <f>data_lastRecoveryFile!$A437-data_lastRecoveryFile!$A$347</f>
        <v>0.89999999999999947</v>
      </c>
      <c r="B99">
        <f>$C$6*data_lastRecoveryFile!$E437/$C$5</f>
        <v>-2.7565982404692084</v>
      </c>
      <c r="C99">
        <f>data_lastRecoveryFile!$H437*2*PI()/($C$4*$C$3*$C$2)</f>
        <v>-5.2676506943318913</v>
      </c>
      <c r="D99">
        <f t="shared" si="3"/>
        <v>-63.211808331982695</v>
      </c>
      <c r="E99">
        <f>F$5+(E$5-F$5)*EXP(-TableWmot31[[#This Row],[t]]/G$5)</f>
        <v>-66.366571713011155</v>
      </c>
      <c r="F99">
        <f>ABS(TableWmot31[[#This Row],[Wmot,sim]]-TableWmot31[[#This Row],[Wmot]])</f>
        <v>3.1547633810284594</v>
      </c>
      <c r="N99">
        <f>data_lastRecoveryFile!$A1015-data_lastRecoveryFile!$A$925</f>
        <v>0.90000000000000036</v>
      </c>
      <c r="O99">
        <f>$C$6*data_lastRecoveryFile!$E1015/$C$5</f>
        <v>-1.7917888563049853</v>
      </c>
      <c r="P99">
        <f>data_lastRecoveryFile!$H1015*2*PI()/($C$4*$C$3*$C$2)</f>
        <v>-2.7070827620930085</v>
      </c>
      <c r="Q99">
        <f t="shared" si="5"/>
        <v>-32.4849931451161</v>
      </c>
      <c r="R99">
        <f>S$5+(R$5-S$5)*EXP(-TableWmot32[[#This Row],[t]]/T$5)</f>
        <v>-33.764849530916251</v>
      </c>
      <c r="S99">
        <f>ABS(TableWmot32[[#This Row],[Wmot,sim]]-TableWmot32[[#This Row],[Wmot]])</f>
        <v>1.2798563858001515</v>
      </c>
      <c r="AA99">
        <f>data_lastRecoveryFile!$A1455-data_lastRecoveryFile!$A$1365</f>
        <v>0.89999999999999858</v>
      </c>
      <c r="AB99">
        <f>$C$6*data_lastRecoveryFile!$E1455/$C$5</f>
        <v>-2.7565982404692084</v>
      </c>
      <c r="AC99">
        <f>data_lastRecoveryFile!$H1455*2*PI()/($C$4*$C$3*$C$2)</f>
        <v>-5.4672648582073</v>
      </c>
      <c r="AD99">
        <f t="shared" si="4"/>
        <v>-65.607178298487597</v>
      </c>
      <c r="AE99">
        <f>AF$5+(AE$5-AF$5)*EXP(-TableWmot33[[#This Row],[t]]/AG$5)</f>
        <v>-65.818011390348204</v>
      </c>
      <c r="AF99">
        <f>ABS(TableWmot33[[#This Row],[Wmot,sim]]-TableWmot33[[#This Row],[Wmot]])</f>
        <v>0.21083309186060717</v>
      </c>
    </row>
    <row r="100" spans="1:32" x14ac:dyDescent="0.3">
      <c r="A100">
        <f>data_lastRecoveryFile!$A438-data_lastRecoveryFile!$A$347</f>
        <v>0.91000000000000014</v>
      </c>
      <c r="B100">
        <f>$C$6*data_lastRecoveryFile!$E438/$C$5</f>
        <v>-2.7565982404692084</v>
      </c>
      <c r="C100">
        <f>data_lastRecoveryFile!$H438*2*PI()/($C$4*$C$3*$C$2)</f>
        <v>-5.2386427239112372</v>
      </c>
      <c r="D100">
        <f t="shared" si="3"/>
        <v>-62.863712686934846</v>
      </c>
      <c r="E100">
        <f>F$5+(E$5-F$5)*EXP(-TableWmot31[[#This Row],[t]]/G$5)</f>
        <v>-66.367187788343728</v>
      </c>
      <c r="F100">
        <f>ABS(TableWmot31[[#This Row],[Wmot,sim]]-TableWmot31[[#This Row],[Wmot]])</f>
        <v>3.5034751014088812</v>
      </c>
      <c r="N100">
        <f>data_lastRecoveryFile!$A1016-data_lastRecoveryFile!$A$925</f>
        <v>0.91000000000000014</v>
      </c>
      <c r="O100">
        <f>$C$6*data_lastRecoveryFile!$E1016/$C$5</f>
        <v>-1.7917888563049853</v>
      </c>
      <c r="P100">
        <f>data_lastRecoveryFile!$H1016*2*PI()/($C$4*$C$3*$C$2)</f>
        <v>-2.6933162678034197</v>
      </c>
      <c r="Q100">
        <f t="shared" si="5"/>
        <v>-32.319795213641036</v>
      </c>
      <c r="R100">
        <f>S$5+(R$5-S$5)*EXP(-TableWmot32[[#This Row],[t]]/T$5)</f>
        <v>-33.74396611719515</v>
      </c>
      <c r="S100">
        <f>ABS(TableWmot32[[#This Row],[Wmot,sim]]-TableWmot32[[#This Row],[Wmot]])</f>
        <v>1.4241709035541135</v>
      </c>
      <c r="AA100">
        <f>data_lastRecoveryFile!$A1456-data_lastRecoveryFile!$A$1365</f>
        <v>0.90999999999999837</v>
      </c>
      <c r="AB100">
        <f>$C$6*data_lastRecoveryFile!$E1456/$C$5</f>
        <v>-2.7565982404692084</v>
      </c>
      <c r="AC100">
        <f>data_lastRecoveryFile!$H1456*2*PI()/($C$4*$C$3*$C$2)</f>
        <v>-5.498731129992656</v>
      </c>
      <c r="AD100">
        <f t="shared" si="4"/>
        <v>-65.984773559911872</v>
      </c>
      <c r="AE100">
        <f>AF$5+(AE$5-AF$5)*EXP(-TableWmot33[[#This Row],[t]]/AG$5)</f>
        <v>-65.821660086948313</v>
      </c>
      <c r="AF100">
        <f>ABS(TableWmot33[[#This Row],[Wmot,sim]]-TableWmot33[[#This Row],[Wmot]])</f>
        <v>0.16311347296355905</v>
      </c>
    </row>
    <row r="101" spans="1:32" x14ac:dyDescent="0.3">
      <c r="A101">
        <f>data_lastRecoveryFile!$A439-data_lastRecoveryFile!$A$347</f>
        <v>0.91999999999999993</v>
      </c>
      <c r="B101">
        <f>$C$6*data_lastRecoveryFile!$E439/$C$5</f>
        <v>-2.7565982404692084</v>
      </c>
      <c r="C101">
        <f>data_lastRecoveryFile!$H439*2*PI()/($C$4*$C$3*$C$2)</f>
        <v>-5.2632257477848094</v>
      </c>
      <c r="D101">
        <f t="shared" si="3"/>
        <v>-63.158708973417717</v>
      </c>
      <c r="E101">
        <f>F$5+(E$5-F$5)*EXP(-TableWmot31[[#This Row],[t]]/G$5)</f>
        <v>-66.367748615749235</v>
      </c>
      <c r="F101">
        <f>ABS(TableWmot31[[#This Row],[Wmot,sim]]-TableWmot31[[#This Row],[Wmot]])</f>
        <v>3.2090396423315184</v>
      </c>
      <c r="N101">
        <f>data_lastRecoveryFile!$A1017-data_lastRecoveryFile!$A$925</f>
        <v>0.91999999999999993</v>
      </c>
      <c r="O101">
        <f>$C$6*data_lastRecoveryFile!$E1017/$C$5</f>
        <v>-1.7917888563049853</v>
      </c>
      <c r="P101">
        <f>data_lastRecoveryFile!$H1017*2*PI()/($C$4*$C$3*$C$2)</f>
        <v>-2.6785664524566224</v>
      </c>
      <c r="Q101">
        <f t="shared" si="5"/>
        <v>-32.142797429479472</v>
      </c>
      <c r="R101">
        <f>S$5+(R$5-S$5)*EXP(-TableWmot32[[#This Row],[t]]/T$5)</f>
        <v>-33.724055652499374</v>
      </c>
      <c r="S101">
        <f>ABS(TableWmot32[[#This Row],[Wmot,sim]]-TableWmot32[[#This Row],[Wmot]])</f>
        <v>1.5812582230199013</v>
      </c>
      <c r="AA101">
        <f>data_lastRecoveryFile!$A1457-data_lastRecoveryFile!$A$1365</f>
        <v>0.91999999999999993</v>
      </c>
      <c r="AB101">
        <f>$C$6*data_lastRecoveryFile!$E1457/$C$5</f>
        <v>-2.7565982404692084</v>
      </c>
      <c r="AC101">
        <f>data_lastRecoveryFile!$H1457*2*PI()/($C$4*$C$3*$C$2)</f>
        <v>-5.5061060392000352</v>
      </c>
      <c r="AD101">
        <f t="shared" si="4"/>
        <v>-66.073272470400426</v>
      </c>
      <c r="AE101">
        <f>AF$5+(AE$5-AF$5)*EXP(-TableWmot33[[#This Row],[t]]/AG$5)</f>
        <v>-65.825058920334442</v>
      </c>
      <c r="AF101">
        <f>ABS(TableWmot33[[#This Row],[Wmot,sim]]-TableWmot33[[#This Row],[Wmot]])</f>
        <v>0.24821355006598367</v>
      </c>
    </row>
    <row r="102" spans="1:32" x14ac:dyDescent="0.3">
      <c r="A102">
        <f>data_lastRecoveryFile!$A440-data_lastRecoveryFile!$A$347</f>
        <v>0.92999999999999972</v>
      </c>
      <c r="B102">
        <f>$C$6*data_lastRecoveryFile!$E440/$C$5</f>
        <v>-2.7565982404692084</v>
      </c>
      <c r="C102">
        <f>data_lastRecoveryFile!$H440*2*PI()/($C$4*$C$3*$C$2)</f>
        <v>-5.3020669287775446</v>
      </c>
      <c r="D102">
        <f t="shared" si="3"/>
        <v>-63.624803145330532</v>
      </c>
      <c r="E102">
        <f>F$5+(E$5-F$5)*EXP(-TableWmot31[[#This Row],[t]]/G$5)</f>
        <v>-66.368259149708521</v>
      </c>
      <c r="F102">
        <f>ABS(TableWmot31[[#This Row],[Wmot,sim]]-TableWmot31[[#This Row],[Wmot]])</f>
        <v>2.7434560043779896</v>
      </c>
      <c r="N102">
        <f>data_lastRecoveryFile!$A1018-data_lastRecoveryFile!$A$925</f>
        <v>0.92999999999999972</v>
      </c>
      <c r="O102">
        <f>$C$6*data_lastRecoveryFile!$E1018/$C$5</f>
        <v>-1.7917888563049853</v>
      </c>
      <c r="P102">
        <f>data_lastRecoveryFile!$H1018*2*PI()/($C$4*$C$3*$C$2)</f>
        <v>-2.7060994410357999</v>
      </c>
      <c r="Q102">
        <f t="shared" si="5"/>
        <v>-32.473193292429599</v>
      </c>
      <c r="R102">
        <f>S$5+(R$5-S$5)*EXP(-TableWmot32[[#This Row],[t]]/T$5)</f>
        <v>-33.70507280756339</v>
      </c>
      <c r="S102">
        <f>ABS(TableWmot32[[#This Row],[Wmot,sim]]-TableWmot32[[#This Row],[Wmot]])</f>
        <v>1.2318795151337909</v>
      </c>
      <c r="AA102">
        <f>data_lastRecoveryFile!$A1458-data_lastRecoveryFile!$A$1365</f>
        <v>0.92999999999999972</v>
      </c>
      <c r="AB102">
        <f>$C$6*data_lastRecoveryFile!$E1458/$C$5</f>
        <v>-2.7565982404692084</v>
      </c>
      <c r="AC102">
        <f>data_lastRecoveryFile!$H1458*2*PI()/($C$4*$C$3*$C$2)</f>
        <v>-5.5070893617912251</v>
      </c>
      <c r="AD102">
        <f t="shared" si="4"/>
        <v>-66.085072341494708</v>
      </c>
      <c r="AE102">
        <f>AF$5+(AE$5-AF$5)*EXP(-TableWmot33[[#This Row],[t]]/AG$5)</f>
        <v>-65.828225001171745</v>
      </c>
      <c r="AF102">
        <f>ABS(TableWmot33[[#This Row],[Wmot,sim]]-TableWmot33[[#This Row],[Wmot]])</f>
        <v>0.25684734032296319</v>
      </c>
    </row>
    <row r="103" spans="1:32" x14ac:dyDescent="0.3">
      <c r="A103">
        <f>data_lastRecoveryFile!$A441-data_lastRecoveryFile!$A$347</f>
        <v>0.9399999999999995</v>
      </c>
      <c r="B103">
        <f>$C$6*data_lastRecoveryFile!$E441/$C$5</f>
        <v>-2.7565982404692084</v>
      </c>
      <c r="C103">
        <f>data_lastRecoveryFile!$H441*2*PI()/($C$4*$C$3*$C$2)</f>
        <v>-5.3453330512040926</v>
      </c>
      <c r="D103">
        <f t="shared" si="3"/>
        <v>-64.143996614449108</v>
      </c>
      <c r="E103">
        <f>F$5+(E$5-F$5)*EXP(-TableWmot31[[#This Row],[t]]/G$5)</f>
        <v>-66.368723900398365</v>
      </c>
      <c r="F103">
        <f>ABS(TableWmot31[[#This Row],[Wmot,sim]]-TableWmot31[[#This Row],[Wmot]])</f>
        <v>2.2247272859492568</v>
      </c>
      <c r="N103">
        <f>data_lastRecoveryFile!$A1019-data_lastRecoveryFile!$A$925</f>
        <v>0.9399999999999995</v>
      </c>
      <c r="O103">
        <f>$C$6*data_lastRecoveryFile!$E1019/$C$5</f>
        <v>-1.7917888563049853</v>
      </c>
      <c r="P103">
        <f>data_lastRecoveryFile!$H1019*2*PI()/($C$4*$C$3*$C$2)</f>
        <v>-2.7336324296149774</v>
      </c>
      <c r="Q103">
        <f t="shared" si="5"/>
        <v>-32.803589155379726</v>
      </c>
      <c r="R103">
        <f>S$5+(R$5-S$5)*EXP(-TableWmot32[[#This Row],[t]]/T$5)</f>
        <v>-33.686974364992132</v>
      </c>
      <c r="S103">
        <f>ABS(TableWmot32[[#This Row],[Wmot,sim]]-TableWmot32[[#This Row],[Wmot]])</f>
        <v>0.88338520961240619</v>
      </c>
      <c r="AA103">
        <f>data_lastRecoveryFile!$A1459-data_lastRecoveryFile!$A$1365</f>
        <v>0.9399999999999995</v>
      </c>
      <c r="AB103">
        <f>$C$6*data_lastRecoveryFile!$E1459/$C$5</f>
        <v>-2.7565982404692084</v>
      </c>
      <c r="AC103">
        <f>data_lastRecoveryFile!$H1459*2*PI()/($C$4*$C$3*$C$2)</f>
        <v>-5.5252807990486064</v>
      </c>
      <c r="AD103">
        <f t="shared" si="4"/>
        <v>-66.30336958858328</v>
      </c>
      <c r="AE103">
        <f>AF$5+(AE$5-AF$5)*EXP(-TableWmot33[[#This Row],[t]]/AG$5)</f>
        <v>-65.8311742683848</v>
      </c>
      <c r="AF103">
        <f>ABS(TableWmot33[[#This Row],[Wmot,sim]]-TableWmot33[[#This Row],[Wmot]])</f>
        <v>0.47219532019848032</v>
      </c>
    </row>
    <row r="104" spans="1:32" x14ac:dyDescent="0.3">
      <c r="A104">
        <f>data_lastRecoveryFile!$A442-data_lastRecoveryFile!$A$347</f>
        <v>0.95000000000000018</v>
      </c>
      <c r="B104">
        <f>$C$6*data_lastRecoveryFile!$E442/$C$5</f>
        <v>-2.7565982404692084</v>
      </c>
      <c r="C104">
        <f>data_lastRecoveryFile!$H442*2*PI()/($C$4*$C$3*$C$2)</f>
        <v>-5.3881075174483151</v>
      </c>
      <c r="D104">
        <f t="shared" si="3"/>
        <v>-64.657290209379781</v>
      </c>
      <c r="E104">
        <f>F$5+(E$5-F$5)*EXP(-TableWmot31[[#This Row],[t]]/G$5)</f>
        <v>-66.369146973535379</v>
      </c>
      <c r="F104">
        <f>ABS(TableWmot31[[#This Row],[Wmot,sim]]-TableWmot31[[#This Row],[Wmot]])</f>
        <v>1.7118567641555984</v>
      </c>
      <c r="N104">
        <f>data_lastRecoveryFile!$A1020-data_lastRecoveryFile!$A$925</f>
        <v>0.94999999999999929</v>
      </c>
      <c r="O104">
        <f>$C$6*data_lastRecoveryFile!$E1020/$C$5</f>
        <v>-1.7917888563049853</v>
      </c>
      <c r="P104">
        <f>data_lastRecoveryFile!$H1020*2*PI()/($C$4*$C$3*$C$2)</f>
        <v>-2.7690319861404933</v>
      </c>
      <c r="Q104">
        <f t="shared" si="5"/>
        <v>-33.228383833685918</v>
      </c>
      <c r="R104">
        <f>S$5+(R$5-S$5)*EXP(-TableWmot32[[#This Row],[t]]/T$5)</f>
        <v>-33.669719120869878</v>
      </c>
      <c r="S104">
        <f>ABS(TableWmot32[[#This Row],[Wmot,sim]]-TableWmot32[[#This Row],[Wmot]])</f>
        <v>0.44133528718396065</v>
      </c>
      <c r="AA104">
        <f>data_lastRecoveryFile!$A1460-data_lastRecoveryFile!$A$1365</f>
        <v>0.94999999999999929</v>
      </c>
      <c r="AB104">
        <f>$C$6*data_lastRecoveryFile!$E1460/$C$5</f>
        <v>-2.7565982404692084</v>
      </c>
      <c r="AC104">
        <f>data_lastRecoveryFile!$H1460*2*PI()/($C$4*$C$3*$C$2)</f>
        <v>-5.5213475137971191</v>
      </c>
      <c r="AD104">
        <f t="shared" si="4"/>
        <v>-66.256170165565436</v>
      </c>
      <c r="AE104">
        <f>AF$5+(AE$5-AF$5)*EXP(-TableWmot33[[#This Row],[t]]/AG$5)</f>
        <v>-65.833921569398555</v>
      </c>
      <c r="AF104">
        <f>ABS(TableWmot33[[#This Row],[Wmot,sim]]-TableWmot33[[#This Row],[Wmot]])</f>
        <v>0.42224859616688093</v>
      </c>
    </row>
    <row r="105" spans="1:32" x14ac:dyDescent="0.3">
      <c r="A105">
        <f>data_lastRecoveryFile!$A443-data_lastRecoveryFile!$A$347</f>
        <v>0.96</v>
      </c>
      <c r="B105">
        <f>$C$6*data_lastRecoveryFile!$E443/$C$5</f>
        <v>-2.7565982404692084</v>
      </c>
      <c r="C105">
        <f>data_lastRecoveryFile!$H443*2*PI()/($C$4*$C$3*$C$2)</f>
        <v>-5.3792576294674213</v>
      </c>
      <c r="D105">
        <f t="shared" si="3"/>
        <v>-64.551091553609055</v>
      </c>
      <c r="E105">
        <f>F$5+(E$5-F$5)*EXP(-TableWmot31[[#This Row],[t]]/G$5)</f>
        <v>-66.369532106646915</v>
      </c>
      <c r="F105">
        <f>ABS(TableWmot31[[#This Row],[Wmot,sim]]-TableWmot31[[#This Row],[Wmot]])</f>
        <v>1.8184405530378598</v>
      </c>
      <c r="N105">
        <f>data_lastRecoveryFile!$A1021-data_lastRecoveryFile!$A$925</f>
        <v>0.95999999999999908</v>
      </c>
      <c r="O105">
        <f>$C$6*data_lastRecoveryFile!$E1021/$C$5</f>
        <v>-1.7917888563049853</v>
      </c>
      <c r="P105">
        <f>data_lastRecoveryFile!$H1021*2*PI()/($C$4*$C$3*$C$2)</f>
        <v>-2.8118064508507352</v>
      </c>
      <c r="Q105">
        <f t="shared" si="5"/>
        <v>-33.741677410208823</v>
      </c>
      <c r="R105">
        <f>S$5+(R$5-S$5)*EXP(-TableWmot32[[#This Row],[t]]/T$5)</f>
        <v>-33.653267790953166</v>
      </c>
      <c r="S105">
        <f>ABS(TableWmot32[[#This Row],[Wmot,sim]]-TableWmot32[[#This Row],[Wmot]])</f>
        <v>8.8409619255656935E-2</v>
      </c>
      <c r="AA105">
        <f>data_lastRecoveryFile!$A1461-data_lastRecoveryFile!$A$1365</f>
        <v>0.95999999999999908</v>
      </c>
      <c r="AB105">
        <f>$C$6*data_lastRecoveryFile!$E1461/$C$5</f>
        <v>-2.7565982404692084</v>
      </c>
      <c r="AC105">
        <f>data_lastRecoveryFile!$H1461*2*PI()/($C$4*$C$3*$C$2)</f>
        <v>-5.5233141589794981</v>
      </c>
      <c r="AD105">
        <f t="shared" si="4"/>
        <v>-66.279769907753973</v>
      </c>
      <c r="AE105">
        <f>AF$5+(AE$5-AF$5)*EXP(-TableWmot33[[#This Row],[t]]/AG$5)</f>
        <v>-65.836480734884404</v>
      </c>
      <c r="AF105">
        <f>ABS(TableWmot33[[#This Row],[Wmot,sim]]-TableWmot33[[#This Row],[Wmot]])</f>
        <v>0.44328917286956937</v>
      </c>
    </row>
    <row r="106" spans="1:32" x14ac:dyDescent="0.3">
      <c r="A106">
        <f>data_lastRecoveryFile!$A444-data_lastRecoveryFile!$A$347</f>
        <v>0.96999999999999975</v>
      </c>
      <c r="B106">
        <f>$C$6*data_lastRecoveryFile!$E444/$C$5</f>
        <v>-2.7565982404692084</v>
      </c>
      <c r="C106">
        <f>data_lastRecoveryFile!$H444*2*PI()/($C$4*$C$3*$C$2)</f>
        <v>-5.4343236076484303</v>
      </c>
      <c r="D106">
        <f t="shared" si="3"/>
        <v>-65.211883291781163</v>
      </c>
      <c r="E106">
        <f>F$5+(E$5-F$5)*EXP(-TableWmot31[[#This Row],[t]]/G$5)</f>
        <v>-66.3698827020892</v>
      </c>
      <c r="F106">
        <f>ABS(TableWmot31[[#This Row],[Wmot,sim]]-TableWmot31[[#This Row],[Wmot]])</f>
        <v>1.1579994103080367</v>
      </c>
      <c r="N106">
        <f>data_lastRecoveryFile!$A1022-data_lastRecoveryFile!$A$925</f>
        <v>0.96999999999999886</v>
      </c>
      <c r="O106">
        <f>$C$6*data_lastRecoveryFile!$E1022/$C$5</f>
        <v>-1.7917888563049853</v>
      </c>
      <c r="P106">
        <f>data_lastRecoveryFile!$H1022*2*PI()/($C$4*$C$3*$C$2)</f>
        <v>-2.8295062288578299</v>
      </c>
      <c r="Q106">
        <f t="shared" si="5"/>
        <v>-33.954074746293955</v>
      </c>
      <c r="R106">
        <f>S$5+(R$5-S$5)*EXP(-TableWmot32[[#This Row],[t]]/T$5)</f>
        <v>-33.637582921234085</v>
      </c>
      <c r="S106">
        <f>ABS(TableWmot32[[#This Row],[Wmot,sim]]-TableWmot32[[#This Row],[Wmot]])</f>
        <v>0.31649182505987028</v>
      </c>
      <c r="AA106">
        <f>data_lastRecoveryFile!$A1462-data_lastRecoveryFile!$A$1365</f>
        <v>0.96999999999999886</v>
      </c>
      <c r="AB106">
        <f>$C$6*data_lastRecoveryFile!$E1462/$C$5</f>
        <v>-2.7565982404692084</v>
      </c>
      <c r="AC106">
        <f>data_lastRecoveryFile!$H1462*2*PI()/($C$4*$C$3*$C$2)</f>
        <v>-5.5026644152441433</v>
      </c>
      <c r="AD106">
        <f t="shared" si="4"/>
        <v>-66.031972982929716</v>
      </c>
      <c r="AE106">
        <f>AF$5+(AE$5-AF$5)*EXP(-TableWmot33[[#This Row],[t]]/AG$5)</f>
        <v>-65.83886464838757</v>
      </c>
      <c r="AF106">
        <f>ABS(TableWmot33[[#This Row],[Wmot,sim]]-TableWmot33[[#This Row],[Wmot]])</f>
        <v>0.1931083345421456</v>
      </c>
    </row>
    <row r="107" spans="1:32" x14ac:dyDescent="0.3">
      <c r="A107">
        <f>data_lastRecoveryFile!$A445-data_lastRecoveryFile!$A$347</f>
        <v>0.97999999999999954</v>
      </c>
      <c r="B107">
        <f>$C$6*data_lastRecoveryFile!$E445/$C$5</f>
        <v>-2.7565982404692084</v>
      </c>
      <c r="C107">
        <f>data_lastRecoveryFile!$H445*2*PI()/($C$4*$C$3*$C$2)</f>
        <v>-5.5085643405647389</v>
      </c>
      <c r="D107">
        <f t="shared" si="3"/>
        <v>-66.102772086776866</v>
      </c>
      <c r="E107">
        <f>F$5+(E$5-F$5)*EXP(-TableWmot31[[#This Row],[t]]/G$5)</f>
        <v>-66.370201857104647</v>
      </c>
      <c r="F107">
        <f>ABS(TableWmot31[[#This Row],[Wmot,sim]]-TableWmot31[[#This Row],[Wmot]])</f>
        <v>0.26742977032778015</v>
      </c>
      <c r="N107">
        <f>data_lastRecoveryFile!$A1023-data_lastRecoveryFile!$A$925</f>
        <v>0.98000000000000043</v>
      </c>
      <c r="O107">
        <f>$C$6*data_lastRecoveryFile!$E1023/$C$5</f>
        <v>-1.7917888563049853</v>
      </c>
      <c r="P107">
        <f>data_lastRecoveryFile!$H1023*2*PI()/($C$4*$C$3*$C$2)</f>
        <v>-2.8368811365312281</v>
      </c>
      <c r="Q107">
        <f t="shared" si="5"/>
        <v>-34.042573638374733</v>
      </c>
      <c r="R107">
        <f>S$5+(R$5-S$5)*EXP(-TableWmot32[[#This Row],[t]]/T$5)</f>
        <v>-33.622628802670405</v>
      </c>
      <c r="S107">
        <f>ABS(TableWmot32[[#This Row],[Wmot,sim]]-TableWmot32[[#This Row],[Wmot]])</f>
        <v>0.41994483570432806</v>
      </c>
      <c r="AA107">
        <f>data_lastRecoveryFile!$A1463-data_lastRecoveryFile!$A$1365</f>
        <v>0.97999999999999865</v>
      </c>
      <c r="AB107">
        <f>$C$6*data_lastRecoveryFile!$E1463/$C$5</f>
        <v>-2.7565982404692084</v>
      </c>
      <c r="AC107">
        <f>data_lastRecoveryFile!$H1463*2*PI()/($C$4*$C$3*$C$2)</f>
        <v>-5.4446484744028369</v>
      </c>
      <c r="AD107">
        <f t="shared" si="4"/>
        <v>-65.335781692834047</v>
      </c>
      <c r="AE107">
        <f>AF$5+(AE$5-AF$5)*EXP(-TableWmot33[[#This Row],[t]]/AG$5)</f>
        <v>-65.841085311186461</v>
      </c>
      <c r="AF107">
        <f>ABS(TableWmot33[[#This Row],[Wmot,sim]]-TableWmot33[[#This Row],[Wmot]])</f>
        <v>0.50530361835241422</v>
      </c>
    </row>
    <row r="108" spans="1:32" x14ac:dyDescent="0.3">
      <c r="A108">
        <f>data_lastRecoveryFile!$A446-data_lastRecoveryFile!$A$347</f>
        <v>0.99000000000000021</v>
      </c>
      <c r="B108">
        <f>$C$6*data_lastRecoveryFile!$E446/$C$5</f>
        <v>-2.7565982404692084</v>
      </c>
      <c r="C108">
        <f>data_lastRecoveryFile!$H446*2*PI()/($C$4*$C$3*$C$2)</f>
        <v>-5.5828050785943173</v>
      </c>
      <c r="D108">
        <f t="shared" si="3"/>
        <v>-66.9936609431318</v>
      </c>
      <c r="E108">
        <f>F$5+(E$5-F$5)*EXP(-TableWmot31[[#This Row],[t]]/G$5)</f>
        <v>-66.370492391183518</v>
      </c>
      <c r="F108">
        <f>ABS(TableWmot31[[#This Row],[Wmot,sim]]-TableWmot31[[#This Row],[Wmot]])</f>
        <v>0.62316855194828236</v>
      </c>
      <c r="N108">
        <f>data_lastRecoveryFile!$A1024-data_lastRecoveryFile!$A$925</f>
        <v>0.99000000000000021</v>
      </c>
      <c r="O108">
        <f>$C$6*data_lastRecoveryFile!$E1024/$C$5</f>
        <v>-1.7917888563049853</v>
      </c>
      <c r="P108">
        <f>data_lastRecoveryFile!$H1024*2*PI()/($C$4*$C$3*$C$2)</f>
        <v>-2.8378644575884362</v>
      </c>
      <c r="Q108">
        <f t="shared" si="5"/>
        <v>-34.054373491061234</v>
      </c>
      <c r="R108">
        <f>S$5+(R$5-S$5)*EXP(-TableWmot32[[#This Row],[t]]/T$5)</f>
        <v>-33.608371389888433</v>
      </c>
      <c r="S108">
        <f>ABS(TableWmot32[[#This Row],[Wmot,sim]]-TableWmot32[[#This Row],[Wmot]])</f>
        <v>0.4460021011728017</v>
      </c>
      <c r="AA108">
        <f>data_lastRecoveryFile!$A1464-data_lastRecoveryFile!$A$1365</f>
        <v>0.98999999999999844</v>
      </c>
      <c r="AB108">
        <f>$C$6*data_lastRecoveryFile!$E1464/$C$5</f>
        <v>-2.7565982404692084</v>
      </c>
      <c r="AC108">
        <f>data_lastRecoveryFile!$H1464*2*PI()/($C$4*$C$3*$C$2)</f>
        <v>-5.4225237518939693</v>
      </c>
      <c r="AD108">
        <f t="shared" si="4"/>
        <v>-65.070285022727631</v>
      </c>
      <c r="AE108">
        <f>AF$5+(AE$5-AF$5)*EXP(-TableWmot33[[#This Row],[t]]/AG$5)</f>
        <v>-65.843153902710341</v>
      </c>
      <c r="AF108">
        <f>ABS(TableWmot33[[#This Row],[Wmot,sim]]-TableWmot33[[#This Row],[Wmot]])</f>
        <v>0.7728688799827097</v>
      </c>
    </row>
    <row r="109" spans="1:32" x14ac:dyDescent="0.3">
      <c r="A109">
        <f>data_lastRecoveryFile!$A447-data_lastRecoveryFile!$A$347</f>
        <v>1</v>
      </c>
      <c r="B109">
        <f>$C$6*data_lastRecoveryFile!$E447/$C$5</f>
        <v>-2.7565982404692084</v>
      </c>
      <c r="C109">
        <f>data_lastRecoveryFile!$H447*2*PI()/($C$4*$C$3*$C$2)</f>
        <v>-5.649179246120922</v>
      </c>
      <c r="D109">
        <f t="shared" si="3"/>
        <v>-67.790150953451061</v>
      </c>
      <c r="E109">
        <f>F$5+(E$5-F$5)*EXP(-TableWmot31[[#This Row],[t]]/G$5)</f>
        <v>-66.370756870972016</v>
      </c>
      <c r="F109">
        <f>ABS(TableWmot31[[#This Row],[Wmot,sim]]-TableWmot31[[#This Row],[Wmot]])</f>
        <v>1.4193940824790445</v>
      </c>
      <c r="N109">
        <f>data_lastRecoveryFile!$A1025-data_lastRecoveryFile!$A$925</f>
        <v>1</v>
      </c>
      <c r="O109">
        <f>$C$6*data_lastRecoveryFile!$E1025/$C$5</f>
        <v>-1.7917888563049853</v>
      </c>
      <c r="P109">
        <f>data_lastRecoveryFile!$H1025*2*PI()/($C$4*$C$3*$C$2)</f>
        <v>-2.8732640141139525</v>
      </c>
      <c r="Q109">
        <f t="shared" si="5"/>
        <v>-34.479168169367426</v>
      </c>
      <c r="R109">
        <f>S$5+(R$5-S$5)*EXP(-TableWmot32[[#This Row],[t]]/T$5)</f>
        <v>-33.594778223673387</v>
      </c>
      <c r="S109">
        <f>ABS(TableWmot32[[#This Row],[Wmot,sim]]-TableWmot32[[#This Row],[Wmot]])</f>
        <v>0.88438994569403917</v>
      </c>
      <c r="AA109">
        <f>data_lastRecoveryFile!$A1465-data_lastRecoveryFile!$A$1365</f>
        <v>1</v>
      </c>
      <c r="AB109">
        <f>$C$6*data_lastRecoveryFile!$E1465/$C$5</f>
        <v>-2.7565982404692084</v>
      </c>
      <c r="AC109">
        <f>data_lastRecoveryFile!$H1465*2*PI()/($C$4*$C$3*$C$2)</f>
        <v>-5.4033489920453981</v>
      </c>
      <c r="AD109">
        <f t="shared" si="4"/>
        <v>-64.840187904544777</v>
      </c>
      <c r="AE109">
        <f>AF$5+(AE$5-AF$5)*EXP(-TableWmot33[[#This Row],[t]]/AG$5)</f>
        <v>-65.845080836819761</v>
      </c>
      <c r="AF109">
        <f>ABS(TableWmot33[[#This Row],[Wmot,sim]]-TableWmot33[[#This Row],[Wmot]])</f>
        <v>1.0048929322749842</v>
      </c>
    </row>
    <row r="110" spans="1:32" x14ac:dyDescent="0.3">
      <c r="A110">
        <f>data_lastRecoveryFile!$A448-data_lastRecoveryFile!$A$347</f>
        <v>1.0099999999999998</v>
      </c>
      <c r="B110">
        <f>$C$6*data_lastRecoveryFile!$E448/$C$5</f>
        <v>-2.7565982404692084</v>
      </c>
      <c r="C110">
        <f>data_lastRecoveryFile!$H448*2*PI()/($C$4*$C$3*$C$2)</f>
        <v>-5.649179246120922</v>
      </c>
      <c r="D110">
        <f t="shared" si="3"/>
        <v>-67.790150953451061</v>
      </c>
      <c r="E110">
        <f>F$5+(E$5-F$5)*EXP(-TableWmot31[[#This Row],[t]]/G$5)</f>
        <v>-66.370997632946654</v>
      </c>
      <c r="F110">
        <f>ABS(TableWmot31[[#This Row],[Wmot,sim]]-TableWmot31[[#This Row],[Wmot]])</f>
        <v>1.4191533205044067</v>
      </c>
      <c r="N110">
        <f>data_lastRecoveryFile!$A1026-data_lastRecoveryFile!$A$925</f>
        <v>1.0099999999999998</v>
      </c>
      <c r="O110">
        <f>$C$6*data_lastRecoveryFile!$E1026/$C$5</f>
        <v>-1.7917888563049853</v>
      </c>
      <c r="P110">
        <f>data_lastRecoveryFile!$H1026*2*PI()/($C$4*$C$3*$C$2)</f>
        <v>-2.9194801022687593</v>
      </c>
      <c r="Q110">
        <f t="shared" si="5"/>
        <v>-35.033761227225114</v>
      </c>
      <c r="R110">
        <f>S$5+(R$5-S$5)*EXP(-TableWmot32[[#This Row],[t]]/T$5)</f>
        <v>-33.581818357070972</v>
      </c>
      <c r="S110">
        <f>ABS(TableWmot32[[#This Row],[Wmot,sim]]-TableWmot32[[#This Row],[Wmot]])</f>
        <v>1.4519428701541415</v>
      </c>
      <c r="AA110">
        <f>data_lastRecoveryFile!$A1466-data_lastRecoveryFile!$A$1365</f>
        <v>1.0099999999999998</v>
      </c>
      <c r="AB110">
        <f>$C$6*data_lastRecoveryFile!$E1466/$C$5</f>
        <v>-2.7565982404692084</v>
      </c>
      <c r="AC110">
        <f>data_lastRecoveryFile!$H1466*2*PI()/($C$4*$C$3*$C$2)</f>
        <v>-5.396957405429208</v>
      </c>
      <c r="AD110">
        <f t="shared" si="4"/>
        <v>-64.763488865150492</v>
      </c>
      <c r="AE110">
        <f>AF$5+(AE$5-AF$5)*EXP(-TableWmot33[[#This Row],[t]]/AG$5)</f>
        <v>-65.846875814232732</v>
      </c>
      <c r="AF110">
        <f>ABS(TableWmot33[[#This Row],[Wmot,sim]]-TableWmot33[[#This Row],[Wmot]])</f>
        <v>1.0833869490822394</v>
      </c>
    </row>
    <row r="111" spans="1:32" x14ac:dyDescent="0.3">
      <c r="A111">
        <f>data_lastRecoveryFile!$A449-data_lastRecoveryFile!$A$347</f>
        <v>1.0199999999999996</v>
      </c>
      <c r="B111">
        <f>$C$6*data_lastRecoveryFile!$E449/$C$5</f>
        <v>-2.7565982404692084</v>
      </c>
      <c r="C111">
        <f>data_lastRecoveryFile!$H449*2*PI()/($C$4*$C$3*$C$2)</f>
        <v>-5.6462292834606247</v>
      </c>
      <c r="D111">
        <f t="shared" si="3"/>
        <v>-67.7547514015275</v>
      </c>
      <c r="E111">
        <f>F$5+(E$5-F$5)*EXP(-TableWmot31[[#This Row],[t]]/G$5)</f>
        <v>-66.37121680405518</v>
      </c>
      <c r="F111">
        <f>ABS(TableWmot31[[#This Row],[Wmot,sim]]-TableWmot31[[#This Row],[Wmot]])</f>
        <v>1.3835345974723197</v>
      </c>
      <c r="N111">
        <f>data_lastRecoveryFile!$A1027-data_lastRecoveryFile!$A$925</f>
        <v>1.0199999999999996</v>
      </c>
      <c r="O111">
        <f>$C$6*data_lastRecoveryFile!$E1027/$C$5</f>
        <v>-1.7917888563049853</v>
      </c>
      <c r="P111">
        <f>data_lastRecoveryFile!$H1027*2*PI()/($C$4*$C$3*$C$2)</f>
        <v>-2.9686461530838644</v>
      </c>
      <c r="Q111">
        <f t="shared" si="5"/>
        <v>-35.623753837006376</v>
      </c>
      <c r="R111">
        <f>S$5+(R$5-S$5)*EXP(-TableWmot32[[#This Row],[t]]/T$5)</f>
        <v>-33.569462284931838</v>
      </c>
      <c r="S111">
        <f>ABS(TableWmot32[[#This Row],[Wmot,sim]]-TableWmot32[[#This Row],[Wmot]])</f>
        <v>2.0542915520745382</v>
      </c>
      <c r="AA111">
        <f>data_lastRecoveryFile!$A1467-data_lastRecoveryFile!$A$1365</f>
        <v>1.0199999999999996</v>
      </c>
      <c r="AB111">
        <f>$C$6*data_lastRecoveryFile!$E1467/$C$5</f>
        <v>-2.7565982404692084</v>
      </c>
      <c r="AC111">
        <f>data_lastRecoveryFile!$H1467*2*PI()/($C$4*$C$3*$C$2)</f>
        <v>-5.4023656745674788</v>
      </c>
      <c r="AD111">
        <f t="shared" si="4"/>
        <v>-64.828388094809753</v>
      </c>
      <c r="AE111">
        <f>AF$5+(AE$5-AF$5)*EXP(-TableWmot33[[#This Row],[t]]/AG$5)</f>
        <v>-65.848547871360864</v>
      </c>
      <c r="AF111">
        <f>ABS(TableWmot33[[#This Row],[Wmot,sim]]-TableWmot33[[#This Row],[Wmot]])</f>
        <v>1.020159776551111</v>
      </c>
    </row>
    <row r="112" spans="1:32" x14ac:dyDescent="0.3">
      <c r="A112">
        <f>data_lastRecoveryFile!$A450-data_lastRecoveryFile!$A$347</f>
        <v>1.0300000000000002</v>
      </c>
      <c r="B112">
        <f>$C$6*data_lastRecoveryFile!$E450/$C$5</f>
        <v>-2.7565982404692084</v>
      </c>
      <c r="C112">
        <f>data_lastRecoveryFile!$H450*2*PI()/($C$4*$C$3*$C$2)</f>
        <v>-5.6599957792841948</v>
      </c>
      <c r="D112">
        <f t="shared" si="3"/>
        <v>-67.919949351410338</v>
      </c>
      <c r="E112">
        <f>F$5+(E$5-F$5)*EXP(-TableWmot31[[#This Row],[t]]/G$5)</f>
        <v>-66.371416320506597</v>
      </c>
      <c r="F112">
        <f>ABS(TableWmot31[[#This Row],[Wmot,sim]]-TableWmot31[[#This Row],[Wmot]])</f>
        <v>1.5485330309037408</v>
      </c>
      <c r="N112">
        <f>data_lastRecoveryFile!$A1028-data_lastRecoveryFile!$A$925</f>
        <v>1.0299999999999994</v>
      </c>
      <c r="O112">
        <f>$C$6*data_lastRecoveryFile!$E1028/$C$5</f>
        <v>-1.7917888563049853</v>
      </c>
      <c r="P112">
        <f>data_lastRecoveryFile!$H1028*2*PI()/($C$4*$C$3*$C$2)</f>
        <v>-3.0148622407273447</v>
      </c>
      <c r="Q112">
        <f t="shared" si="5"/>
        <v>-36.178346888728136</v>
      </c>
      <c r="R112">
        <f>S$5+(R$5-S$5)*EXP(-TableWmot32[[#This Row],[t]]/T$5)</f>
        <v>-33.557681876738513</v>
      </c>
      <c r="S112">
        <f>ABS(TableWmot32[[#This Row],[Wmot,sim]]-TableWmot32[[#This Row],[Wmot]])</f>
        <v>2.6206650119896224</v>
      </c>
      <c r="AA112">
        <f>data_lastRecoveryFile!$A1468-data_lastRecoveryFile!$A$1365</f>
        <v>1.0299999999999994</v>
      </c>
      <c r="AB112">
        <f>$C$6*data_lastRecoveryFile!$E1468/$C$5</f>
        <v>-2.7565982404692084</v>
      </c>
      <c r="AC112">
        <f>data_lastRecoveryFile!$H1468*2*PI()/($C$4*$C$3*$C$2)</f>
        <v>-5.3959740879512887</v>
      </c>
      <c r="AD112">
        <f t="shared" si="4"/>
        <v>-64.751689055415468</v>
      </c>
      <c r="AE112">
        <f>AF$5+(AE$5-AF$5)*EXP(-TableWmot33[[#This Row],[t]]/AG$5)</f>
        <v>-65.850105425801118</v>
      </c>
      <c r="AF112">
        <f>ABS(TableWmot33[[#This Row],[Wmot,sim]]-TableWmot33[[#This Row],[Wmot]])</f>
        <v>1.0984163703856495</v>
      </c>
    </row>
    <row r="113" spans="1:32" x14ac:dyDescent="0.3">
      <c r="A113">
        <f>data_lastRecoveryFile!$A451-data_lastRecoveryFile!$A$347</f>
        <v>1.04</v>
      </c>
      <c r="B113">
        <f>$C$6*data_lastRecoveryFile!$E451/$C$5</f>
        <v>-2.7565982404692084</v>
      </c>
      <c r="C113">
        <f>data_lastRecoveryFile!$H451*2*PI()/($C$4*$C$3*$C$2)</f>
        <v>-5.6786788778371706</v>
      </c>
      <c r="D113">
        <f t="shared" si="3"/>
        <v>-68.144146534046044</v>
      </c>
      <c r="E113">
        <f>F$5+(E$5-F$5)*EXP(-TableWmot31[[#This Row],[t]]/G$5)</f>
        <v>-66.371597944876029</v>
      </c>
      <c r="F113">
        <f>ABS(TableWmot31[[#This Row],[Wmot,sim]]-TableWmot31[[#This Row],[Wmot]])</f>
        <v>1.7725485891700146</v>
      </c>
      <c r="N113">
        <f>data_lastRecoveryFile!$A1029-data_lastRecoveryFile!$A$925</f>
        <v>1.0399999999999991</v>
      </c>
      <c r="O113">
        <f>$C$6*data_lastRecoveryFile!$E1029/$C$5</f>
        <v>-1.7917888563049853</v>
      </c>
      <c r="P113">
        <f>data_lastRecoveryFile!$H1029*2*PI()/($C$4*$C$3*$C$2)</f>
        <v>-3.028628735016933</v>
      </c>
      <c r="Q113">
        <f t="shared" si="5"/>
        <v>-36.343544820203192</v>
      </c>
      <c r="R113">
        <f>S$5+(R$5-S$5)*EXP(-TableWmot32[[#This Row],[t]]/T$5)</f>
        <v>-33.546450312561923</v>
      </c>
      <c r="S113">
        <f>ABS(TableWmot32[[#This Row],[Wmot,sim]]-TableWmot32[[#This Row],[Wmot]])</f>
        <v>2.797094507641269</v>
      </c>
      <c r="AA113">
        <f>data_lastRecoveryFile!$A1469-data_lastRecoveryFile!$A$1365</f>
        <v>1.0399999999999991</v>
      </c>
      <c r="AB113">
        <f>$C$6*data_lastRecoveryFile!$E1469/$C$5</f>
        <v>-2.7565982404692084</v>
      </c>
      <c r="AC113">
        <f>data_lastRecoveryFile!$H1469*2*PI()/($C$4*$C$3*$C$2)</f>
        <v>-5.3915491414042069</v>
      </c>
      <c r="AD113">
        <f t="shared" si="4"/>
        <v>-64.69858969685049</v>
      </c>
      <c r="AE113">
        <f>AF$5+(AE$5-AF$5)*EXP(-TableWmot33[[#This Row],[t]]/AG$5)</f>
        <v>-65.851556318712326</v>
      </c>
      <c r="AF113">
        <f>ABS(TableWmot33[[#This Row],[Wmot,sim]]-TableWmot33[[#This Row],[Wmot]])</f>
        <v>1.152966621861836</v>
      </c>
    </row>
    <row r="114" spans="1:32" x14ac:dyDescent="0.3">
      <c r="A114">
        <f>data_lastRecoveryFile!$A452-data_lastRecoveryFile!$A$347</f>
        <v>1.0499999999999998</v>
      </c>
      <c r="B114">
        <f>$C$6*data_lastRecoveryFile!$E452/$C$5</f>
        <v>-2.7565982404692084</v>
      </c>
      <c r="C114">
        <f>data_lastRecoveryFile!$H452*2*PI()/($C$4*$C$3*$C$2)</f>
        <v>-5.6319711314547298</v>
      </c>
      <c r="D114">
        <f t="shared" si="3"/>
        <v>-67.583653577456758</v>
      </c>
      <c r="E114">
        <f>F$5+(E$5-F$5)*EXP(-TableWmot31[[#This Row],[t]]/G$5)</f>
        <v>-66.371763281675754</v>
      </c>
      <c r="F114">
        <f>ABS(TableWmot31[[#This Row],[Wmot,sim]]-TableWmot31[[#This Row],[Wmot]])</f>
        <v>1.2118902957810036</v>
      </c>
      <c r="N114">
        <f>data_lastRecoveryFile!$A1030-data_lastRecoveryFile!$A$925</f>
        <v>1.0499999999999989</v>
      </c>
      <c r="O114">
        <f>$C$6*data_lastRecoveryFile!$E1030/$C$5</f>
        <v>-1.7917888563049853</v>
      </c>
      <c r="P114">
        <f>data_lastRecoveryFile!$H1030*2*PI()/($C$4*$C$3*$C$2)</f>
        <v>-3.044853531693879</v>
      </c>
      <c r="Q114">
        <f t="shared" si="5"/>
        <v>-36.538242380326551</v>
      </c>
      <c r="R114">
        <f>S$5+(R$5-S$5)*EXP(-TableWmot32[[#This Row],[t]]/T$5)</f>
        <v>-33.535742022001628</v>
      </c>
      <c r="S114">
        <f>ABS(TableWmot32[[#This Row],[Wmot,sim]]-TableWmot32[[#This Row],[Wmot]])</f>
        <v>3.002500358324923</v>
      </c>
      <c r="AA114">
        <f>data_lastRecoveryFile!$A1470-data_lastRecoveryFile!$A$1365</f>
        <v>1.0499999999999989</v>
      </c>
      <c r="AB114">
        <f>$C$6*data_lastRecoveryFile!$E1470/$C$5</f>
        <v>-2.7565982404692084</v>
      </c>
      <c r="AC114">
        <f>data_lastRecoveryFile!$H1470*2*PI()/($C$4*$C$3*$C$2)</f>
        <v>-5.3915491414042069</v>
      </c>
      <c r="AD114">
        <f t="shared" si="4"/>
        <v>-64.69858969685049</v>
      </c>
      <c r="AE114">
        <f>AF$5+(AE$5-AF$5)*EXP(-TableWmot33[[#This Row],[t]]/AG$5)</f>
        <v>-65.852907854289768</v>
      </c>
      <c r="AF114">
        <f>ABS(TableWmot33[[#This Row],[Wmot,sim]]-TableWmot33[[#This Row],[Wmot]])</f>
        <v>1.1543181574392776</v>
      </c>
    </row>
    <row r="115" spans="1:32" x14ac:dyDescent="0.3">
      <c r="A115">
        <f>data_lastRecoveryFile!$A453-data_lastRecoveryFile!$A$347</f>
        <v>1.0599999999999996</v>
      </c>
      <c r="B115">
        <f>$C$6*data_lastRecoveryFile!$E453/$C$5</f>
        <v>-2.7565982404692084</v>
      </c>
      <c r="C115">
        <f>data_lastRecoveryFile!$H453*2*PI()/($C$4*$C$3*$C$2)</f>
        <v>-5.5636303187457479</v>
      </c>
      <c r="D115">
        <f t="shared" si="3"/>
        <v>-66.763563824948974</v>
      </c>
      <c r="E115">
        <f>F$5+(E$5-F$5)*EXP(-TableWmot31[[#This Row],[t]]/G$5)</f>
        <v>-66.371913791529863</v>
      </c>
      <c r="F115">
        <f>ABS(TableWmot31[[#This Row],[Wmot,sim]]-TableWmot31[[#This Row],[Wmot]])</f>
        <v>0.39165003341911131</v>
      </c>
      <c r="N115">
        <f>data_lastRecoveryFile!$A1031-data_lastRecoveryFile!$A$925</f>
        <v>1.0599999999999987</v>
      </c>
      <c r="O115">
        <f>$C$6*data_lastRecoveryFile!$E1031/$C$5</f>
        <v>-1.7917888563049853</v>
      </c>
      <c r="P115">
        <f>data_lastRecoveryFile!$H1031*2*PI()/($C$4*$C$3*$C$2)</f>
        <v>-3.0438702106366708</v>
      </c>
      <c r="Q115">
        <f t="shared" si="5"/>
        <v>-36.52644252764005</v>
      </c>
      <c r="R115">
        <f>S$5+(R$5-S$5)*EXP(-TableWmot32[[#This Row],[t]]/T$5)</f>
        <v>-33.525532625970868</v>
      </c>
      <c r="S115">
        <f>ABS(TableWmot32[[#This Row],[Wmot,sim]]-TableWmot32[[#This Row],[Wmot]])</f>
        <v>3.000909901669182</v>
      </c>
      <c r="AA115">
        <f>data_lastRecoveryFile!$A1471-data_lastRecoveryFile!$A$1365</f>
        <v>1.0599999999999987</v>
      </c>
      <c r="AB115">
        <f>$C$6*data_lastRecoveryFile!$E1471/$C$5</f>
        <v>-2.7565982404692084</v>
      </c>
      <c r="AC115">
        <f>data_lastRecoveryFile!$H1471*2*PI()/($C$4*$C$3*$C$2)</f>
        <v>-5.3935157814733152</v>
      </c>
      <c r="AD115">
        <f t="shared" si="4"/>
        <v>-64.722189377679783</v>
      </c>
      <c r="AE115">
        <f>AF$5+(AE$5-AF$5)*EXP(-TableWmot33[[#This Row],[t]]/AG$5)</f>
        <v>-65.854166836536493</v>
      </c>
      <c r="AF115">
        <f>ABS(TableWmot33[[#This Row],[Wmot,sim]]-TableWmot33[[#This Row],[Wmot]])</f>
        <v>1.13197745885671</v>
      </c>
    </row>
    <row r="116" spans="1:32" x14ac:dyDescent="0.3">
      <c r="A116">
        <f>data_lastRecoveryFile!$A454-data_lastRecoveryFile!$A$347</f>
        <v>1.0699999999999994</v>
      </c>
      <c r="B116">
        <f>$C$6*data_lastRecoveryFile!$E454/$C$5</f>
        <v>-2.7565982404692084</v>
      </c>
      <c r="C116">
        <f>data_lastRecoveryFile!$H454*2*PI()/($C$4*$C$3*$C$2)</f>
        <v>-5.4874229406470594</v>
      </c>
      <c r="D116">
        <f t="shared" si="3"/>
        <v>-65.84907528776472</v>
      </c>
      <c r="E116">
        <f>F$5+(E$5-F$5)*EXP(-TableWmot31[[#This Row],[t]]/G$5)</f>
        <v>-66.372050804077716</v>
      </c>
      <c r="F116">
        <f>ABS(TableWmot31[[#This Row],[Wmot,sim]]-TableWmot31[[#This Row],[Wmot]])</f>
        <v>0.52297551631299655</v>
      </c>
      <c r="N116">
        <f>data_lastRecoveryFile!$A1032-data_lastRecoveryFile!$A$925</f>
        <v>1.0700000000000003</v>
      </c>
      <c r="O116">
        <f>$C$6*data_lastRecoveryFile!$E1032/$C$5</f>
        <v>-1.7917888563049853</v>
      </c>
      <c r="P116">
        <f>data_lastRecoveryFile!$H1032*2*PI()/($C$4*$C$3*$C$2)</f>
        <v>-3.0364953029632722</v>
      </c>
      <c r="Q116">
        <f t="shared" si="5"/>
        <v>-36.437943635559265</v>
      </c>
      <c r="R116">
        <f>S$5+(R$5-S$5)*EXP(-TableWmot32[[#This Row],[t]]/T$5)</f>
        <v>-33.515798881193781</v>
      </c>
      <c r="S116">
        <f>ABS(TableWmot32[[#This Row],[Wmot,sim]]-TableWmot32[[#This Row],[Wmot]])</f>
        <v>2.9221447543654833</v>
      </c>
      <c r="AA116">
        <f>data_lastRecoveryFile!$A1472-data_lastRecoveryFile!$A$1365</f>
        <v>1.0699999999999985</v>
      </c>
      <c r="AB116">
        <f>$C$6*data_lastRecoveryFile!$E1472/$C$5</f>
        <v>-2.7565982404692084</v>
      </c>
      <c r="AC116">
        <f>data_lastRecoveryFile!$H1472*2*PI()/($C$4*$C$3*$C$2)</f>
        <v>-5.404332314636588</v>
      </c>
      <c r="AD116">
        <f t="shared" si="4"/>
        <v>-64.85198777563906</v>
      </c>
      <c r="AE116">
        <f>AF$5+(AE$5-AF$5)*EXP(-TableWmot33[[#This Row],[t]]/AG$5)</f>
        <v>-65.855339603516498</v>
      </c>
      <c r="AF116">
        <f>ABS(TableWmot33[[#This Row],[Wmot,sim]]-TableWmot33[[#This Row],[Wmot]])</f>
        <v>1.003351827877438</v>
      </c>
    </row>
    <row r="117" spans="1:32" x14ac:dyDescent="0.3">
      <c r="A117">
        <f>data_lastRecoveryFile!$A455-data_lastRecoveryFile!$A$347</f>
        <v>1.08</v>
      </c>
      <c r="B117">
        <f>$C$6*data_lastRecoveryFile!$E455/$C$5</f>
        <v>-2.7565982404692084</v>
      </c>
      <c r="C117">
        <f>data_lastRecoveryFile!$H455*2*PI()/($C$4*$C$3*$C$2)</f>
        <v>-5.4200654505292656</v>
      </c>
      <c r="D117">
        <f t="shared" si="3"/>
        <v>-65.040785406351191</v>
      </c>
      <c r="E117">
        <f>F$5+(E$5-F$5)*EXP(-TableWmot31[[#This Row],[t]]/G$5)</f>
        <v>-66.372175529720295</v>
      </c>
      <c r="F117">
        <f>ABS(TableWmot31[[#This Row],[Wmot,sim]]-TableWmot31[[#This Row],[Wmot]])</f>
        <v>1.3313901233691041</v>
      </c>
      <c r="N117">
        <f>data_lastRecoveryFile!$A1033-data_lastRecoveryFile!$A$925</f>
        <v>1.08</v>
      </c>
      <c r="O117">
        <f>$C$6*data_lastRecoveryFile!$E1033/$C$5</f>
        <v>-1.7917888563049853</v>
      </c>
      <c r="P117">
        <f>data_lastRecoveryFile!$H1033*2*PI()/($C$4*$C$3*$C$2)</f>
        <v>-3.0124039383399874</v>
      </c>
      <c r="Q117">
        <f t="shared" si="5"/>
        <v>-36.148847260079847</v>
      </c>
      <c r="R117">
        <f>S$5+(R$5-S$5)*EXP(-TableWmot32[[#This Row],[t]]/T$5)</f>
        <v>-33.50651862728845</v>
      </c>
      <c r="S117">
        <f>ABS(TableWmot32[[#This Row],[Wmot,sim]]-TableWmot32[[#This Row],[Wmot]])</f>
        <v>2.6423286327913971</v>
      </c>
      <c r="AA117">
        <f>data_lastRecoveryFile!$A1473-data_lastRecoveryFile!$A$1365</f>
        <v>1.08</v>
      </c>
      <c r="AB117">
        <f>$C$6*data_lastRecoveryFile!$E1473/$C$5</f>
        <v>-2.7565982404692084</v>
      </c>
      <c r="AC117">
        <f>data_lastRecoveryFile!$H1473*2*PI()/($C$4*$C$3*$C$2)</f>
        <v>-5.396957405429208</v>
      </c>
      <c r="AD117">
        <f t="shared" si="4"/>
        <v>-64.763488865150492</v>
      </c>
      <c r="AE117">
        <f>AF$5+(AE$5-AF$5)*EXP(-TableWmot33[[#This Row],[t]]/AG$5)</f>
        <v>-65.856432059262403</v>
      </c>
      <c r="AF117">
        <f>ABS(TableWmot33[[#This Row],[Wmot,sim]]-TableWmot33[[#This Row],[Wmot]])</f>
        <v>1.0929431941119105</v>
      </c>
    </row>
    <row r="118" spans="1:32" x14ac:dyDescent="0.3">
      <c r="A118">
        <f>data_lastRecoveryFile!$A456-data_lastRecoveryFile!$A$347</f>
        <v>1.0899999999999999</v>
      </c>
      <c r="B118">
        <f>$C$6*data_lastRecoveryFile!$E456/$C$5</f>
        <v>-2.7565982404692084</v>
      </c>
      <c r="C118">
        <f>data_lastRecoveryFile!$H456*2*PI()/($C$4*$C$3*$C$2)</f>
        <v>-5.4166238265733728</v>
      </c>
      <c r="D118">
        <f t="shared" si="3"/>
        <v>-64.999485918880481</v>
      </c>
      <c r="E118">
        <f>F$5+(E$5-F$5)*EXP(-TableWmot31[[#This Row],[t]]/G$5)</f>
        <v>-66.372289070313187</v>
      </c>
      <c r="F118">
        <f>ABS(TableWmot31[[#This Row],[Wmot,sim]]-TableWmot31[[#This Row],[Wmot]])</f>
        <v>1.3728031514327057</v>
      </c>
      <c r="N118">
        <f>data_lastRecoveryFile!$A1034-data_lastRecoveryFile!$A$925</f>
        <v>1.0899999999999999</v>
      </c>
      <c r="O118">
        <f>$C$6*data_lastRecoveryFile!$E1034/$C$5</f>
        <v>-1.7917888563049853</v>
      </c>
      <c r="P118">
        <f>data_lastRecoveryFile!$H1034*2*PI()/($C$4*$C$3*$C$2)</f>
        <v>-2.9715961162554891</v>
      </c>
      <c r="Q118">
        <f t="shared" si="5"/>
        <v>-35.659153395065871</v>
      </c>
      <c r="R118">
        <f>S$5+(R$5-S$5)*EXP(-TableWmot32[[#This Row],[t]]/T$5)</f>
        <v>-33.497670736315378</v>
      </c>
      <c r="S118">
        <f>ABS(TableWmot32[[#This Row],[Wmot,sim]]-TableWmot32[[#This Row],[Wmot]])</f>
        <v>2.1614826587504936</v>
      </c>
      <c r="AA118">
        <f>data_lastRecoveryFile!$A1474-data_lastRecoveryFile!$A$1365</f>
        <v>1.0899999999999999</v>
      </c>
      <c r="AB118">
        <f>$C$6*data_lastRecoveryFile!$E1474/$C$5</f>
        <v>-2.7565982404692084</v>
      </c>
      <c r="AC118">
        <f>data_lastRecoveryFile!$H1474*2*PI()/($C$4*$C$3*$C$2)</f>
        <v>-5.4254737145542666</v>
      </c>
      <c r="AD118">
        <f t="shared" si="4"/>
        <v>-65.105684574651207</v>
      </c>
      <c r="AE118">
        <f>AF$5+(AE$5-AF$5)*EXP(-TableWmot33[[#This Row],[t]]/AG$5)</f>
        <v>-65.857449703497863</v>
      </c>
      <c r="AF118">
        <f>ABS(TableWmot33[[#This Row],[Wmot,sim]]-TableWmot33[[#This Row],[Wmot]])</f>
        <v>0.75176512884665669</v>
      </c>
    </row>
    <row r="119" spans="1:32" x14ac:dyDescent="0.3">
      <c r="A119">
        <f>data_lastRecoveryFile!$A457-data_lastRecoveryFile!$A$347</f>
        <v>1.0999999999999996</v>
      </c>
      <c r="B119">
        <f>$C$6*data_lastRecoveryFile!$E457/$C$5</f>
        <v>-2.7565982404692084</v>
      </c>
      <c r="C119">
        <f>data_lastRecoveryFile!$H457*2*PI()/($C$4*$C$3*$C$2)</f>
        <v>-5.3590995470276619</v>
      </c>
      <c r="D119">
        <f t="shared" si="3"/>
        <v>-64.309194564331946</v>
      </c>
      <c r="E119">
        <f>F$5+(E$5-F$5)*EXP(-TableWmot31[[#This Row],[t]]/G$5)</f>
        <v>-66.372392428900625</v>
      </c>
      <c r="F119">
        <f>ABS(TableWmot31[[#This Row],[Wmot,sim]]-TableWmot31[[#This Row],[Wmot]])</f>
        <v>2.0631978645686786</v>
      </c>
      <c r="N119">
        <f>data_lastRecoveryFile!$A1035-data_lastRecoveryFile!$A$925</f>
        <v>1.0999999999999996</v>
      </c>
      <c r="O119">
        <f>$C$6*data_lastRecoveryFile!$E1035/$C$5</f>
        <v>-1.7917888563049853</v>
      </c>
      <c r="P119">
        <f>data_lastRecoveryFile!$H1035*2*PI()/($C$4*$C$3*$C$2)</f>
        <v>-2.9745460789157869</v>
      </c>
      <c r="Q119">
        <f t="shared" si="5"/>
        <v>-35.694552946989447</v>
      </c>
      <c r="R119">
        <f>S$5+(R$5-S$5)*EXP(-TableWmot32[[#This Row],[t]]/T$5)</f>
        <v>-33.489235064676429</v>
      </c>
      <c r="S119">
        <f>ABS(TableWmot32[[#This Row],[Wmot,sim]]-TableWmot32[[#This Row],[Wmot]])</f>
        <v>2.2053178823130182</v>
      </c>
      <c r="AA119">
        <f>data_lastRecoveryFile!$A1475-data_lastRecoveryFile!$A$1365</f>
        <v>1.0999999999999996</v>
      </c>
      <c r="AB119">
        <f>$C$6*data_lastRecoveryFile!$E1475/$C$5</f>
        <v>-2.7565982404692084</v>
      </c>
      <c r="AC119">
        <f>data_lastRecoveryFile!$H1475*2*PI()/($C$4*$C$3*$C$2)</f>
        <v>-5.5198725350236053</v>
      </c>
      <c r="AD119">
        <f t="shared" si="4"/>
        <v>-66.238470420283264</v>
      </c>
      <c r="AE119">
        <f>AF$5+(AE$5-AF$5)*EXP(-TableWmot33[[#This Row],[t]]/AG$5)</f>
        <v>-65.85839765932478</v>
      </c>
      <c r="AF119">
        <f>ABS(TableWmot33[[#This Row],[Wmot,sim]]-TableWmot33[[#This Row],[Wmot]])</f>
        <v>0.38007276095848397</v>
      </c>
    </row>
    <row r="120" spans="1:32" x14ac:dyDescent="0.3">
      <c r="A120">
        <f>data_lastRecoveryFile!$A458-data_lastRecoveryFile!$A$347</f>
        <v>1.1099999999999994</v>
      </c>
      <c r="B120">
        <f>$C$6*data_lastRecoveryFile!$E458/$C$5</f>
        <v>-2.7565982404692084</v>
      </c>
      <c r="C120">
        <f>data_lastRecoveryFile!$H458*2*PI()/($C$4*$C$3*$C$2)</f>
        <v>-5.2922337182054617</v>
      </c>
      <c r="D120">
        <f t="shared" si="3"/>
        <v>-63.506804618465537</v>
      </c>
      <c r="E120">
        <f>F$5+(E$5-F$5)*EXP(-TableWmot31[[#This Row],[t]]/G$5)</f>
        <v>-66.372486518576622</v>
      </c>
      <c r="F120">
        <f>ABS(TableWmot31[[#This Row],[Wmot,sim]]-TableWmot31[[#This Row],[Wmot]])</f>
        <v>2.8656819001110847</v>
      </c>
      <c r="N120">
        <f>data_lastRecoveryFile!$A1036-data_lastRecoveryFile!$A$925</f>
        <v>1.1099999999999994</v>
      </c>
      <c r="O120">
        <f>$C$6*data_lastRecoveryFile!$E1036/$C$5</f>
        <v>-1.7917888563049853</v>
      </c>
      <c r="P120">
        <f>data_lastRecoveryFile!$H1036*2*PI()/($C$4*$C$3*$C$2)</f>
        <v>-2.9833959684306617</v>
      </c>
      <c r="Q120">
        <f t="shared" si="5"/>
        <v>-35.80075162116794</v>
      </c>
      <c r="R120">
        <f>S$5+(R$5-S$5)*EXP(-TableWmot32[[#This Row],[t]]/T$5)</f>
        <v>-33.481192407254831</v>
      </c>
      <c r="S120">
        <f>ABS(TableWmot32[[#This Row],[Wmot,sim]]-TableWmot32[[#This Row],[Wmot]])</f>
        <v>2.3195592139131094</v>
      </c>
      <c r="AA120">
        <f>data_lastRecoveryFile!$A1476-data_lastRecoveryFile!$A$1365</f>
        <v>1.1099999999999994</v>
      </c>
      <c r="AB120">
        <f>$C$6*data_lastRecoveryFile!$E1476/$C$5</f>
        <v>-2.7565982404692084</v>
      </c>
      <c r="AC120">
        <f>data_lastRecoveryFile!$H1476*2*PI()/($C$4*$C$3*$C$2)</f>
        <v>-5.6221379208826487</v>
      </c>
      <c r="AD120">
        <f t="shared" si="4"/>
        <v>-67.465655050591778</v>
      </c>
      <c r="AE120">
        <f>AF$5+(AE$5-AF$5)*EXP(-TableWmot33[[#This Row],[t]]/AG$5)</f>
        <v>-65.859280699014349</v>
      </c>
      <c r="AF120">
        <f>ABS(TableWmot33[[#This Row],[Wmot,sim]]-TableWmot33[[#This Row],[Wmot]])</f>
        <v>1.6063743515774291</v>
      </c>
    </row>
    <row r="121" spans="1:32" x14ac:dyDescent="0.3">
      <c r="A121">
        <f>data_lastRecoveryFile!$A459-data_lastRecoveryFile!$A$347</f>
        <v>1.1200000000000001</v>
      </c>
      <c r="B121">
        <f>$C$6*data_lastRecoveryFile!$E459/$C$5</f>
        <v>-2.7565982404692084</v>
      </c>
      <c r="C121">
        <f>data_lastRecoveryFile!$H459*2*PI()/($C$4*$C$3*$C$2)</f>
        <v>-5.2342177773641563</v>
      </c>
      <c r="D121">
        <f t="shared" si="3"/>
        <v>-62.810613328369875</v>
      </c>
      <c r="E121">
        <f>F$5+(E$5-F$5)*EXP(-TableWmot31[[#This Row],[t]]/G$5)</f>
        <v>-66.372572170551436</v>
      </c>
      <c r="F121">
        <f>ABS(TableWmot31[[#This Row],[Wmot,sim]]-TableWmot31[[#This Row],[Wmot]])</f>
        <v>3.5619588421815607</v>
      </c>
      <c r="N121">
        <f>data_lastRecoveryFile!$A1037-data_lastRecoveryFile!$A$925</f>
        <v>1.1199999999999992</v>
      </c>
      <c r="O121">
        <f>$C$6*data_lastRecoveryFile!$E1037/$C$5</f>
        <v>-1.7917888563049853</v>
      </c>
      <c r="P121">
        <f>data_lastRecoveryFile!$H1037*2*PI()/($C$4*$C$3*$C$2)</f>
        <v>-2.9907708761040599</v>
      </c>
      <c r="Q121">
        <f t="shared" si="5"/>
        <v>-35.889250513248719</v>
      </c>
      <c r="R121">
        <f>S$5+(R$5-S$5)*EXP(-TableWmot32[[#This Row],[t]]/T$5)</f>
        <v>-33.473524453691709</v>
      </c>
      <c r="S121">
        <f>ABS(TableWmot32[[#This Row],[Wmot,sim]]-TableWmot32[[#This Row],[Wmot]])</f>
        <v>2.4157260595570094</v>
      </c>
      <c r="AA121">
        <f>data_lastRecoveryFile!$A1477-data_lastRecoveryFile!$A$1365</f>
        <v>1.1199999999999992</v>
      </c>
      <c r="AB121">
        <f>$C$6*data_lastRecoveryFile!$E1477/$C$5</f>
        <v>-2.7565982404692084</v>
      </c>
      <c r="AC121">
        <f>data_lastRecoveryFile!$H1477*2*PI()/($C$4*$C$3*$C$2)</f>
        <v>-5.7170283975343112</v>
      </c>
      <c r="AD121">
        <f t="shared" si="4"/>
        <v>-68.604340770411739</v>
      </c>
      <c r="AE121">
        <f>AF$5+(AE$5-AF$5)*EXP(-TableWmot33[[#This Row],[t]]/AG$5)</f>
        <v>-65.860103268032034</v>
      </c>
      <c r="AF121">
        <f>ABS(TableWmot33[[#This Row],[Wmot,sim]]-TableWmot33[[#This Row],[Wmot]])</f>
        <v>2.7442375023797041</v>
      </c>
    </row>
    <row r="122" spans="1:32" x14ac:dyDescent="0.3">
      <c r="A122">
        <f>data_lastRecoveryFile!$A460-data_lastRecoveryFile!$A$347</f>
        <v>1.1299999999999999</v>
      </c>
      <c r="B122">
        <f>$C$6*data_lastRecoveryFile!$E460/$C$5</f>
        <v>-2.7565982404692084</v>
      </c>
      <c r="C122">
        <f>data_lastRecoveryFile!$H460*2*PI()/($C$4*$C$3*$C$2)</f>
        <v>-5.1924266337111229</v>
      </c>
      <c r="D122">
        <f t="shared" si="3"/>
        <v>-62.309119604533478</v>
      </c>
      <c r="E122">
        <f>F$5+(E$5-F$5)*EXP(-TableWmot31[[#This Row],[t]]/G$5)</f>
        <v>-66.372650141494731</v>
      </c>
      <c r="F122">
        <f>ABS(TableWmot31[[#This Row],[Wmot,sim]]-TableWmot31[[#This Row],[Wmot]])</f>
        <v>4.0635305369612524</v>
      </c>
      <c r="N122">
        <f>data_lastRecoveryFile!$A1038-data_lastRecoveryFile!$A$925</f>
        <v>1.129999999999999</v>
      </c>
      <c r="O122">
        <f>$C$6*data_lastRecoveryFile!$E1038/$C$5</f>
        <v>-1.7917888563049853</v>
      </c>
      <c r="P122">
        <f>data_lastRecoveryFile!$H1038*2*PI()/($C$4*$C$3*$C$2)</f>
        <v>-2.9622545664676743</v>
      </c>
      <c r="Q122">
        <f t="shared" si="5"/>
        <v>-35.547054797612091</v>
      </c>
      <c r="R122">
        <f>S$5+(R$5-S$5)*EXP(-TableWmot32[[#This Row],[t]]/T$5)</f>
        <v>-33.466213746699722</v>
      </c>
      <c r="S122">
        <f>ABS(TableWmot32[[#This Row],[Wmot,sim]]-TableWmot32[[#This Row],[Wmot]])</f>
        <v>2.0808410509123689</v>
      </c>
      <c r="AA122">
        <f>data_lastRecoveryFile!$A1478-data_lastRecoveryFile!$A$1365</f>
        <v>1.129999999999999</v>
      </c>
      <c r="AB122">
        <f>$C$6*data_lastRecoveryFile!$E1478/$C$5</f>
        <v>-2.7565982404692084</v>
      </c>
      <c r="AC122">
        <f>data_lastRecoveryFile!$H1478*2*PI()/($C$4*$C$3*$C$2)</f>
        <v>-5.7534112771623445</v>
      </c>
      <c r="AD122">
        <f t="shared" si="4"/>
        <v>-69.040935325948141</v>
      </c>
      <c r="AE122">
        <f>AF$5+(AE$5-AF$5)*EXP(-TableWmot33[[#This Row],[t]]/AG$5)</f>
        <v>-65.860869507417263</v>
      </c>
      <c r="AF122">
        <f>ABS(TableWmot33[[#This Row],[Wmot,sim]]-TableWmot33[[#This Row],[Wmot]])</f>
        <v>3.1800658185308777</v>
      </c>
    </row>
    <row r="123" spans="1:32" x14ac:dyDescent="0.3">
      <c r="A123">
        <f>data_lastRecoveryFile!$A461-data_lastRecoveryFile!$A$347</f>
        <v>1.1399999999999997</v>
      </c>
      <c r="B123">
        <f>$C$6*data_lastRecoveryFile!$E461/$C$5</f>
        <v>-2.7565982404692084</v>
      </c>
      <c r="C123">
        <f>data_lastRecoveryFile!$H461*2*PI()/($C$4*$C$3*$C$2)</f>
        <v>-5.2209429428361815</v>
      </c>
      <c r="D123">
        <f t="shared" si="3"/>
        <v>-62.651315314034179</v>
      </c>
      <c r="E123">
        <f>F$5+(E$5-F$5)*EXP(-TableWmot31[[#This Row],[t]]/G$5)</f>
        <v>-66.372721120220078</v>
      </c>
      <c r="F123">
        <f>ABS(TableWmot31[[#This Row],[Wmot,sim]]-TableWmot31[[#This Row],[Wmot]])</f>
        <v>3.7214058061858992</v>
      </c>
      <c r="N123">
        <f>data_lastRecoveryFile!$A1039-data_lastRecoveryFile!$A$925</f>
        <v>1.1399999999999988</v>
      </c>
      <c r="O123">
        <f>$C$6*data_lastRecoveryFile!$E1039/$C$5</f>
        <v>-1.7917888563049853</v>
      </c>
      <c r="P123">
        <f>data_lastRecoveryFile!$H1039*2*PI()/($C$4*$C$3*$C$2)</f>
        <v>-2.9012886634773971</v>
      </c>
      <c r="Q123">
        <f t="shared" si="5"/>
        <v>-34.815463961728767</v>
      </c>
      <c r="R123">
        <f>S$5+(R$5-S$5)*EXP(-TableWmot32[[#This Row],[t]]/T$5)</f>
        <v>-33.459243642318839</v>
      </c>
      <c r="S123">
        <f>ABS(TableWmot32[[#This Row],[Wmot,sim]]-TableWmot32[[#This Row],[Wmot]])</f>
        <v>1.3562203194099283</v>
      </c>
      <c r="AA123">
        <f>data_lastRecoveryFile!$A1479-data_lastRecoveryFile!$A$1365</f>
        <v>1.1399999999999988</v>
      </c>
      <c r="AB123">
        <f>$C$6*data_lastRecoveryFile!$E1479/$C$5</f>
        <v>-2.7565982404692084</v>
      </c>
      <c r="AC123">
        <f>data_lastRecoveryFile!$H1479*2*PI()/($C$4*$C$3*$C$2)</f>
        <v>-5.7194866988990141</v>
      </c>
      <c r="AD123">
        <f t="shared" si="4"/>
        <v>-68.633840386788165</v>
      </c>
      <c r="AE123">
        <f>AF$5+(AE$5-AF$5)*EXP(-TableWmot33[[#This Row],[t]]/AG$5)</f>
        <v>-65.861583274630519</v>
      </c>
      <c r="AF123">
        <f>ABS(TableWmot33[[#This Row],[Wmot,sim]]-TableWmot33[[#This Row],[Wmot]])</f>
        <v>2.7722571121576465</v>
      </c>
    </row>
    <row r="124" spans="1:32" x14ac:dyDescent="0.3">
      <c r="A124">
        <f>data_lastRecoveryFile!$A462-data_lastRecoveryFile!$A$347</f>
        <v>1.1499999999999995</v>
      </c>
      <c r="B124">
        <f>$C$6*data_lastRecoveryFile!$E462/$C$5</f>
        <v>-2.7565982404692084</v>
      </c>
      <c r="C124">
        <f>data_lastRecoveryFile!$H462*2*PI()/($C$4*$C$3*$C$2)</f>
        <v>-5.2543758598039165</v>
      </c>
      <c r="D124">
        <f t="shared" si="3"/>
        <v>-63.052510317646998</v>
      </c>
      <c r="E124">
        <f>F$5+(E$5-F$5)*EXP(-TableWmot31[[#This Row],[t]]/G$5)</f>
        <v>-66.372785733770201</v>
      </c>
      <c r="F124">
        <f>ABS(TableWmot31[[#This Row],[Wmot,sim]]-TableWmot31[[#This Row],[Wmot]])</f>
        <v>3.3202754161232022</v>
      </c>
      <c r="N124">
        <f>data_lastRecoveryFile!$A1040-data_lastRecoveryFile!$A$925</f>
        <v>1.1500000000000004</v>
      </c>
      <c r="O124">
        <f>$C$6*data_lastRecoveryFile!$E1040/$C$5</f>
        <v>-1.7917888563049853</v>
      </c>
      <c r="P124">
        <f>data_lastRecoveryFile!$H1040*2*PI()/($C$4*$C$3*$C$2)</f>
        <v>-2.8398310997028524</v>
      </c>
      <c r="Q124">
        <f t="shared" si="5"/>
        <v>-34.077973196434229</v>
      </c>
      <c r="R124">
        <f>S$5+(R$5-S$5)*EXP(-TableWmot32[[#This Row],[t]]/T$5)</f>
        <v>-33.452598272023799</v>
      </c>
      <c r="S124">
        <f>ABS(TableWmot32[[#This Row],[Wmot,sim]]-TableWmot32[[#This Row],[Wmot]])</f>
        <v>0.62537492441042986</v>
      </c>
      <c r="AA124">
        <f>data_lastRecoveryFile!$A1480-data_lastRecoveryFile!$A$1365</f>
        <v>1.1499999999999986</v>
      </c>
      <c r="AB124">
        <f>$C$6*data_lastRecoveryFile!$E1480/$C$5</f>
        <v>-2.7565982404692084</v>
      </c>
      <c r="AC124">
        <f>data_lastRecoveryFile!$H1480*2*PI()/($C$4*$C$3*$C$2)</f>
        <v>-5.6806455179062789</v>
      </c>
      <c r="AD124">
        <f t="shared" si="4"/>
        <v>-68.167746214875351</v>
      </c>
      <c r="AE124">
        <f>AF$5+(AE$5-AF$5)*EXP(-TableWmot33[[#This Row],[t]]/AG$5)</f>
        <v>-65.862248162972918</v>
      </c>
      <c r="AF124">
        <f>ABS(TableWmot33[[#This Row],[Wmot,sim]]-TableWmot33[[#This Row],[Wmot]])</f>
        <v>2.3054980519024326</v>
      </c>
    </row>
    <row r="125" spans="1:32" x14ac:dyDescent="0.3">
      <c r="A125">
        <f>data_lastRecoveryFile!$A463-data_lastRecoveryFile!$A$347</f>
        <v>1.1600000000000001</v>
      </c>
      <c r="B125">
        <f>$C$6*data_lastRecoveryFile!$E463/$C$5</f>
        <v>-2.7565982404692084</v>
      </c>
      <c r="C125">
        <f>data_lastRecoveryFile!$H463*2*PI()/($C$4*$C$3*$C$2)</f>
        <v>-5.2701089956965941</v>
      </c>
      <c r="D125">
        <f t="shared" si="3"/>
        <v>-63.241307948359129</v>
      </c>
      <c r="E125">
        <f>F$5+(E$5-F$5)*EXP(-TableWmot31[[#This Row],[t]]/G$5)</f>
        <v>-66.372844552956366</v>
      </c>
      <c r="F125">
        <f>ABS(TableWmot31[[#This Row],[Wmot,sim]]-TableWmot31[[#This Row],[Wmot]])</f>
        <v>3.1315366045972368</v>
      </c>
      <c r="N125">
        <f>data_lastRecoveryFile!$A1041-data_lastRecoveryFile!$A$925</f>
        <v>1.1600000000000001</v>
      </c>
      <c r="O125">
        <f>$C$6*data_lastRecoveryFile!$E1041/$C$5</f>
        <v>-1.7917888563049853</v>
      </c>
      <c r="P125">
        <f>data_lastRecoveryFile!$H1041*2*PI()/($C$4*$C$3*$C$2)</f>
        <v>-2.7896817278305397</v>
      </c>
      <c r="Q125">
        <f t="shared" si="5"/>
        <v>-33.476180733966473</v>
      </c>
      <c r="R125">
        <f>S$5+(R$5-S$5)*EXP(-TableWmot32[[#This Row],[t]]/T$5)</f>
        <v>-33.446262506596895</v>
      </c>
      <c r="S125">
        <f>ABS(TableWmot32[[#This Row],[Wmot,sim]]-TableWmot32[[#This Row],[Wmot]])</f>
        <v>2.9918227369577721E-2</v>
      </c>
      <c r="AA125">
        <f>data_lastRecoveryFile!$A1481-data_lastRecoveryFile!$A$1365</f>
        <v>1.1599999999999984</v>
      </c>
      <c r="AB125">
        <f>$C$6*data_lastRecoveryFile!$E1481/$C$5</f>
        <v>-2.7565982404692084</v>
      </c>
      <c r="AC125">
        <f>data_lastRecoveryFile!$H1481*2*PI()/($C$4*$C$3*$C$2)</f>
        <v>-5.6668790271959795</v>
      </c>
      <c r="AD125">
        <f t="shared" si="4"/>
        <v>-68.002548326351757</v>
      </c>
      <c r="AE125">
        <f>AF$5+(AE$5-AF$5)*EXP(-TableWmot33[[#This Row],[t]]/AG$5)</f>
        <v>-65.862867519675831</v>
      </c>
      <c r="AF125">
        <f>ABS(TableWmot33[[#This Row],[Wmot,sim]]-TableWmot33[[#This Row],[Wmot]])</f>
        <v>2.1396808066759263</v>
      </c>
    </row>
    <row r="126" spans="1:32" x14ac:dyDescent="0.3">
      <c r="A126">
        <f>data_lastRecoveryFile!$A464-data_lastRecoveryFile!$A$347</f>
        <v>1.17</v>
      </c>
      <c r="B126">
        <f>$C$6*data_lastRecoveryFile!$E464/$C$5</f>
        <v>-2.7565982404692084</v>
      </c>
      <c r="C126">
        <f>data_lastRecoveryFile!$H464*2*PI()/($C$4*$C$3*$C$2)</f>
        <v>-5.2735506196524859</v>
      </c>
      <c r="D126">
        <f t="shared" si="3"/>
        <v>-63.282607435829831</v>
      </c>
      <c r="E126">
        <f>F$5+(E$5-F$5)*EXP(-TableWmot31[[#This Row],[t]]/G$5)</f>
        <v>-66.372898097401063</v>
      </c>
      <c r="F126">
        <f>ABS(TableWmot31[[#This Row],[Wmot,sim]]-TableWmot31[[#This Row],[Wmot]])</f>
        <v>3.0902906615712311</v>
      </c>
      <c r="N126">
        <f>data_lastRecoveryFile!$A1042-data_lastRecoveryFile!$A$925</f>
        <v>1.17</v>
      </c>
      <c r="O126">
        <f>$C$6*data_lastRecoveryFile!$E1042/$C$5</f>
        <v>-1.7917888563049853</v>
      </c>
      <c r="P126">
        <f>data_lastRecoveryFile!$H1042*2*PI()/($C$4*$C$3*$C$2)</f>
        <v>-2.7749319124837428</v>
      </c>
      <c r="Q126">
        <f t="shared" si="5"/>
        <v>-33.299182949804916</v>
      </c>
      <c r="R126">
        <f>S$5+(R$5-S$5)*EXP(-TableWmot32[[#This Row],[t]]/T$5)</f>
        <v>-33.440221921684028</v>
      </c>
      <c r="S126">
        <f>ABS(TableWmot32[[#This Row],[Wmot,sim]]-TableWmot32[[#This Row],[Wmot]])</f>
        <v>0.1410389718791123</v>
      </c>
      <c r="AA126">
        <f>data_lastRecoveryFile!$A1482-data_lastRecoveryFile!$A$1365</f>
        <v>1.17</v>
      </c>
      <c r="AB126">
        <f>$C$6*data_lastRecoveryFile!$E1482/$C$5</f>
        <v>-2.7565982404692084</v>
      </c>
      <c r="AC126">
        <f>data_lastRecoveryFile!$H1482*2*PI()/($C$4*$C$3*$C$2)</f>
        <v>-5.6590124566930049</v>
      </c>
      <c r="AD126">
        <f t="shared" si="4"/>
        <v>-67.908149480316055</v>
      </c>
      <c r="AE126">
        <f>AF$5+(AE$5-AF$5)*EXP(-TableWmot33[[#This Row],[t]]/AG$5)</f>
        <v>-65.863444462751815</v>
      </c>
      <c r="AF126">
        <f>ABS(TableWmot33[[#This Row],[Wmot,sim]]-TableWmot33[[#This Row],[Wmot]])</f>
        <v>2.0447050175642403</v>
      </c>
    </row>
    <row r="127" spans="1:32" x14ac:dyDescent="0.3">
      <c r="A127">
        <f>data_lastRecoveryFile!$A465-data_lastRecoveryFile!$A$347</f>
        <v>1.1799999999999997</v>
      </c>
      <c r="B127">
        <f>$C$6*data_lastRecoveryFile!$E465/$C$5</f>
        <v>-2.7565982404692084</v>
      </c>
      <c r="C127">
        <f>data_lastRecoveryFile!$H465*2*PI()/($C$4*$C$3*$C$2)</f>
        <v>-5.2833838302245688</v>
      </c>
      <c r="D127">
        <f t="shared" si="3"/>
        <v>-63.400605962694826</v>
      </c>
      <c r="E127">
        <f>F$5+(E$5-F$5)*EXP(-TableWmot31[[#This Row],[t]]/G$5)</f>
        <v>-66.372946840128463</v>
      </c>
      <c r="F127">
        <f>ABS(TableWmot31[[#This Row],[Wmot,sim]]-TableWmot31[[#This Row],[Wmot]])</f>
        <v>2.9723408774336377</v>
      </c>
      <c r="N127">
        <f>data_lastRecoveryFile!$A1043-data_lastRecoveryFile!$A$925</f>
        <v>1.1799999999999997</v>
      </c>
      <c r="O127">
        <f>$C$6*data_lastRecoveryFile!$E1043/$C$5</f>
        <v>-1.7917888563049853</v>
      </c>
      <c r="P127">
        <f>data_lastRecoveryFile!$H1043*2*PI()/($C$4*$C$3*$C$2)</f>
        <v>-2.7557571526351721</v>
      </c>
      <c r="Q127">
        <f t="shared" si="5"/>
        <v>-33.069085831622061</v>
      </c>
      <c r="R127">
        <f>S$5+(R$5-S$5)*EXP(-TableWmot32[[#This Row],[t]]/T$5)</f>
        <v>-33.434462764955349</v>
      </c>
      <c r="S127">
        <f>ABS(TableWmot32[[#This Row],[Wmot,sim]]-TableWmot32[[#This Row],[Wmot]])</f>
        <v>0.36537693333328747</v>
      </c>
      <c r="AA127">
        <f>data_lastRecoveryFile!$A1483-data_lastRecoveryFile!$A$1365</f>
        <v>1.1799999999999997</v>
      </c>
      <c r="AB127">
        <f>$C$6*data_lastRecoveryFile!$E1483/$C$5</f>
        <v>-2.7565982404692084</v>
      </c>
      <c r="AC127">
        <f>data_lastRecoveryFile!$H1483*2*PI()/($C$4*$C$3*$C$2)</f>
        <v>-5.6462292834606247</v>
      </c>
      <c r="AD127">
        <f t="shared" si="4"/>
        <v>-67.7547514015275</v>
      </c>
      <c r="AE127">
        <f>AF$5+(AE$5-AF$5)*EXP(-TableWmot33[[#This Row],[t]]/AG$5)</f>
        <v>-65.863981896691527</v>
      </c>
      <c r="AF127">
        <f>ABS(TableWmot33[[#This Row],[Wmot,sim]]-TableWmot33[[#This Row],[Wmot]])</f>
        <v>1.8907695048359727</v>
      </c>
    </row>
    <row r="128" spans="1:32" x14ac:dyDescent="0.3">
      <c r="A128">
        <f>data_lastRecoveryFile!$A466-data_lastRecoveryFile!$A$347</f>
        <v>1.1899999999999995</v>
      </c>
      <c r="B128">
        <f>$C$6*data_lastRecoveryFile!$E466/$C$5</f>
        <v>-2.7565982404692084</v>
      </c>
      <c r="C128">
        <f>data_lastRecoveryFile!$H466*2*PI()/($C$4*$C$3*$C$2)</f>
        <v>-5.3050168914378428</v>
      </c>
      <c r="D128">
        <f t="shared" si="3"/>
        <v>-63.660202697254114</v>
      </c>
      <c r="E128">
        <f>F$5+(E$5-F$5)*EXP(-TableWmot31[[#This Row],[t]]/G$5)</f>
        <v>-66.372991211743255</v>
      </c>
      <c r="F128">
        <f>ABS(TableWmot31[[#This Row],[Wmot,sim]]-TableWmot31[[#This Row],[Wmot]])</f>
        <v>2.7127885144891408</v>
      </c>
      <c r="N128">
        <f>data_lastRecoveryFile!$A1044-data_lastRecoveryFile!$A$925</f>
        <v>1.1899999999999995</v>
      </c>
      <c r="O128">
        <f>$C$6*data_lastRecoveryFile!$E1044/$C$5</f>
        <v>-1.7917888563049853</v>
      </c>
      <c r="P128">
        <f>data_lastRecoveryFile!$H1044*2*PI()/($C$4*$C$3*$C$2)</f>
        <v>-2.7542821713050234</v>
      </c>
      <c r="Q128">
        <f t="shared" si="5"/>
        <v>-33.051386055660281</v>
      </c>
      <c r="R128">
        <f>S$5+(R$5-S$5)*EXP(-TableWmot32[[#This Row],[t]]/T$5)</f>
        <v>-33.428971924796016</v>
      </c>
      <c r="S128">
        <f>ABS(TableWmot32[[#This Row],[Wmot,sim]]-TableWmot32[[#This Row],[Wmot]])</f>
        <v>0.37758586913573566</v>
      </c>
      <c r="AA128">
        <f>data_lastRecoveryFile!$A1484-data_lastRecoveryFile!$A$1365</f>
        <v>1.1899999999999995</v>
      </c>
      <c r="AB128">
        <f>$C$6*data_lastRecoveryFile!$E1484/$C$5</f>
        <v>-2.7565982404692084</v>
      </c>
      <c r="AC128">
        <f>data_lastRecoveryFile!$H1484*2*PI()/($C$4*$C$3*$C$2)</f>
        <v>-5.624104560951757</v>
      </c>
      <c r="AD128">
        <f t="shared" si="4"/>
        <v>-67.489254731421084</v>
      </c>
      <c r="AE128">
        <f>AF$5+(AE$5-AF$5)*EXP(-TableWmot33[[#This Row],[t]]/AG$5)</f>
        <v>-65.864482527085684</v>
      </c>
      <c r="AF128">
        <f>ABS(TableWmot33[[#This Row],[Wmot,sim]]-TableWmot33[[#This Row],[Wmot]])</f>
        <v>1.6247722043354003</v>
      </c>
    </row>
    <row r="129" spans="1:32" x14ac:dyDescent="0.3">
      <c r="A129">
        <f>data_lastRecoveryFile!$A467-data_lastRecoveryFile!$A$347</f>
        <v>1.2000000000000002</v>
      </c>
      <c r="B129">
        <f>$C$6*data_lastRecoveryFile!$E467/$C$5</f>
        <v>-2.7565982404692084</v>
      </c>
      <c r="C129">
        <f>data_lastRecoveryFile!$H467*2*PI()/($C$4*$C$3*$C$2)</f>
        <v>-5.3236999899908186</v>
      </c>
      <c r="D129">
        <f t="shared" si="3"/>
        <v>-63.884399879889827</v>
      </c>
      <c r="E129">
        <f>F$5+(E$5-F$5)*EXP(-TableWmot31[[#This Row],[t]]/G$5)</f>
        <v>-66.373031604234711</v>
      </c>
      <c r="F129">
        <f>ABS(TableWmot31[[#This Row],[Wmot,sim]]-TableWmot31[[#This Row],[Wmot]])</f>
        <v>2.4886317243448843</v>
      </c>
      <c r="N129">
        <f>data_lastRecoveryFile!$A1045-data_lastRecoveryFile!$A$925</f>
        <v>1.1999999999999993</v>
      </c>
      <c r="O129">
        <f>$C$6*data_lastRecoveryFile!$E1045/$C$5</f>
        <v>-1.7917888563049853</v>
      </c>
      <c r="P129">
        <f>data_lastRecoveryFile!$H1045*2*PI()/($C$4*$C$3*$C$2)</f>
        <v>-2.7596904368640049</v>
      </c>
      <c r="Q129">
        <f t="shared" si="5"/>
        <v>-33.116285242368058</v>
      </c>
      <c r="R129">
        <f>S$5+(R$5-S$5)*EXP(-TableWmot32[[#This Row],[t]]/T$5)</f>
        <v>-33.42373690045553</v>
      </c>
      <c r="S129">
        <f>ABS(TableWmot32[[#This Row],[Wmot,sim]]-TableWmot32[[#This Row],[Wmot]])</f>
        <v>0.30745165808747288</v>
      </c>
      <c r="AA129">
        <f>data_lastRecoveryFile!$A1485-data_lastRecoveryFile!$A$1365</f>
        <v>1.1999999999999993</v>
      </c>
      <c r="AB129">
        <f>$C$6*data_lastRecoveryFile!$E1485/$C$5</f>
        <v>-2.7565982404692084</v>
      </c>
      <c r="AC129">
        <f>data_lastRecoveryFile!$H1485*2*PI()/($C$4*$C$3*$C$2)</f>
        <v>-5.5887050039149138</v>
      </c>
      <c r="AD129">
        <f t="shared" si="4"/>
        <v>-67.064460046978965</v>
      </c>
      <c r="AE129">
        <f>AF$5+(AE$5-AF$5)*EXP(-TableWmot33[[#This Row],[t]]/AG$5)</f>
        <v>-65.864948874245869</v>
      </c>
      <c r="AF129">
        <f>ABS(TableWmot33[[#This Row],[Wmot,sim]]-TableWmot33[[#This Row],[Wmot]])</f>
        <v>1.1995111727330965</v>
      </c>
    </row>
    <row r="130" spans="1:32" x14ac:dyDescent="0.3">
      <c r="A130">
        <f>data_lastRecoveryFile!$A468-data_lastRecoveryFile!$A$347</f>
        <v>1.21</v>
      </c>
      <c r="B130">
        <f>$C$6*data_lastRecoveryFile!$E468/$C$5</f>
        <v>-2.7565982404692084</v>
      </c>
      <c r="C130">
        <f>data_lastRecoveryFile!$H468*2*PI()/($C$4*$C$3*$C$2)</f>
        <v>-5.317800064670223</v>
      </c>
      <c r="D130">
        <f t="shared" si="3"/>
        <v>-63.813600776042676</v>
      </c>
      <c r="E130">
        <f>F$5+(E$5-F$5)*EXP(-TableWmot31[[#This Row],[t]]/G$5)</f>
        <v>-66.373068374439569</v>
      </c>
      <c r="F130">
        <f>ABS(TableWmot31[[#This Row],[Wmot,sim]]-TableWmot31[[#This Row],[Wmot]])</f>
        <v>2.5594675983968926</v>
      </c>
      <c r="N130">
        <f>data_lastRecoveryFile!$A1046-data_lastRecoveryFile!$A$925</f>
        <v>1.2099999999999991</v>
      </c>
      <c r="O130">
        <f>$C$6*data_lastRecoveryFile!$E1046/$C$5</f>
        <v>-1.7917888563049853</v>
      </c>
      <c r="P130">
        <f>data_lastRecoveryFile!$H1046*2*PI()/($C$4*$C$3*$C$2)</f>
        <v>-2.7803401780427248</v>
      </c>
      <c r="Q130">
        <f t="shared" si="5"/>
        <v>-33.3640821365127</v>
      </c>
      <c r="R130">
        <f>S$5+(R$5-S$5)*EXP(-TableWmot32[[#This Row],[t]]/T$5)</f>
        <v>-33.418745773587823</v>
      </c>
      <c r="S130">
        <f>ABS(TableWmot32[[#This Row],[Wmot,sim]]-TableWmot32[[#This Row],[Wmot]])</f>
        <v>5.4663637075123006E-2</v>
      </c>
      <c r="AA130">
        <f>data_lastRecoveryFile!$A1486-data_lastRecoveryFile!$A$1365</f>
        <v>1.2099999999999991</v>
      </c>
      <c r="AB130">
        <f>$C$6*data_lastRecoveryFile!$E1486/$C$5</f>
        <v>-2.7565982404692084</v>
      </c>
      <c r="AC130">
        <f>data_lastRecoveryFile!$H1486*2*PI()/($C$4*$C$3*$C$2)</f>
        <v>-5.575430169386939</v>
      </c>
      <c r="AD130">
        <f t="shared" si="4"/>
        <v>-66.905162032643261</v>
      </c>
      <c r="AE130">
        <f>AF$5+(AE$5-AF$5)*EXP(-TableWmot33[[#This Row],[t]]/AG$5)</f>
        <v>-65.865383285892335</v>
      </c>
      <c r="AF130">
        <f>ABS(TableWmot33[[#This Row],[Wmot,sim]]-TableWmot33[[#This Row],[Wmot]])</f>
        <v>1.0397787467509261</v>
      </c>
    </row>
    <row r="131" spans="1:32" x14ac:dyDescent="0.3">
      <c r="A131">
        <f>data_lastRecoveryFile!$A469-data_lastRecoveryFile!$A$347</f>
        <v>1.2199999999999998</v>
      </c>
      <c r="B131">
        <f>$C$6*data_lastRecoveryFile!$E469/$C$5</f>
        <v>-2.7565982404692084</v>
      </c>
      <c r="C131">
        <f>data_lastRecoveryFile!$H469*2*PI()/($C$4*$C$3*$C$2)</f>
        <v>-5.3384498084055778</v>
      </c>
      <c r="D131">
        <f t="shared" si="3"/>
        <v>-64.061397700866934</v>
      </c>
      <c r="E131">
        <f>F$5+(E$5-F$5)*EXP(-TableWmot31[[#This Row],[t]]/G$5)</f>
        <v>-66.373101847194434</v>
      </c>
      <c r="F131">
        <f>ABS(TableWmot31[[#This Row],[Wmot,sim]]-TableWmot31[[#This Row],[Wmot]])</f>
        <v>2.3117041463275001</v>
      </c>
      <c r="N131">
        <f>data_lastRecoveryFile!$A1047-data_lastRecoveryFile!$A$925</f>
        <v>1.2199999999999989</v>
      </c>
      <c r="O131">
        <f>$C$6*data_lastRecoveryFile!$E1047/$C$5</f>
        <v>-1.7917888563049853</v>
      </c>
      <c r="P131">
        <f>data_lastRecoveryFile!$H1047*2*PI()/($C$4*$C$3*$C$2)</f>
        <v>-2.8118064508507352</v>
      </c>
      <c r="Q131">
        <f t="shared" si="5"/>
        <v>-33.741677410208823</v>
      </c>
      <c r="R131">
        <f>S$5+(R$5-S$5)*EXP(-TableWmot32[[#This Row],[t]]/T$5)</f>
        <v>-33.413987181117321</v>
      </c>
      <c r="S131">
        <f>ABS(TableWmot32[[#This Row],[Wmot,sim]]-TableWmot32[[#This Row],[Wmot]])</f>
        <v>0.32769022909150181</v>
      </c>
      <c r="AA131">
        <f>data_lastRecoveryFile!$A1487-data_lastRecoveryFile!$A$1365</f>
        <v>1.2199999999999989</v>
      </c>
      <c r="AB131">
        <f>$C$6*data_lastRecoveryFile!$E1487/$C$5</f>
        <v>-2.7565982404692084</v>
      </c>
      <c r="AC131">
        <f>data_lastRecoveryFile!$H1487*2*PI()/($C$4*$C$3*$C$2)</f>
        <v>-5.5380639722809866</v>
      </c>
      <c r="AD131">
        <f t="shared" si="4"/>
        <v>-66.456767667371835</v>
      </c>
      <c r="AE131">
        <f>AF$5+(AE$5-AF$5)*EXP(-TableWmot33[[#This Row],[t]]/AG$5)</f>
        <v>-65.865787948973221</v>
      </c>
      <c r="AF131">
        <f>ABS(TableWmot33[[#This Row],[Wmot,sim]]-TableWmot33[[#This Row],[Wmot]])</f>
        <v>0.5909797183986143</v>
      </c>
    </row>
    <row r="132" spans="1:32" x14ac:dyDescent="0.3">
      <c r="A132">
        <f>data_lastRecoveryFile!$A470-data_lastRecoveryFile!$A$347</f>
        <v>1.2299999999999995</v>
      </c>
      <c r="B132">
        <f>$C$6*data_lastRecoveryFile!$E470/$C$5</f>
        <v>-2.7565982404692084</v>
      </c>
      <c r="C132">
        <f>data_lastRecoveryFile!$H470*2*PI()/($C$4*$C$3*$C$2)</f>
        <v>-5.3600828696188509</v>
      </c>
      <c r="D132">
        <f t="shared" si="3"/>
        <v>-64.320994435426215</v>
      </c>
      <c r="E132">
        <f>F$5+(E$5-F$5)*EXP(-TableWmot31[[#This Row],[t]]/G$5)</f>
        <v>-66.373132318205492</v>
      </c>
      <c r="F132">
        <f>ABS(TableWmot31[[#This Row],[Wmot,sim]]-TableWmot31[[#This Row],[Wmot]])</f>
        <v>2.0521378827792773</v>
      </c>
      <c r="N132">
        <f>data_lastRecoveryFile!$A1048-data_lastRecoveryFile!$A$925</f>
        <v>1.2300000000000004</v>
      </c>
      <c r="O132">
        <f>$C$6*data_lastRecoveryFile!$E1048/$C$5</f>
        <v>-1.7917888563049853</v>
      </c>
      <c r="P132">
        <f>data_lastRecoveryFile!$H1048*2*PI()/($C$4*$C$3*$C$2)</f>
        <v>-2.8000065981642361</v>
      </c>
      <c r="Q132">
        <f t="shared" si="5"/>
        <v>-33.600079177970834</v>
      </c>
      <c r="R132">
        <f>S$5+(R$5-S$5)*EXP(-TableWmot32[[#This Row],[t]]/T$5)</f>
        <v>-33.409450289369126</v>
      </c>
      <c r="S132">
        <f>ABS(TableWmot32[[#This Row],[Wmot,sim]]-TableWmot32[[#This Row],[Wmot]])</f>
        <v>0.19062888860170801</v>
      </c>
      <c r="AA132">
        <f>data_lastRecoveryFile!$A1488-data_lastRecoveryFile!$A$1365</f>
        <v>1.2299999999999986</v>
      </c>
      <c r="AB132">
        <f>$C$6*data_lastRecoveryFile!$E1488/$C$5</f>
        <v>-2.7565982404692084</v>
      </c>
      <c r="AC132">
        <f>data_lastRecoveryFile!$H1488*2*PI()/($C$4*$C$3*$C$2)</f>
        <v>-5.445631796994026</v>
      </c>
      <c r="AD132">
        <f t="shared" si="4"/>
        <v>-65.347581563928316</v>
      </c>
      <c r="AE132">
        <f>AF$5+(AE$5-AF$5)*EXP(-TableWmot33[[#This Row],[t]]/AG$5)</f>
        <v>-65.866164900674093</v>
      </c>
      <c r="AF132">
        <f>ABS(TableWmot33[[#This Row],[Wmot,sim]]-TableWmot33[[#This Row],[Wmot]])</f>
        <v>0.5185833367457775</v>
      </c>
    </row>
    <row r="133" spans="1:32" x14ac:dyDescent="0.3">
      <c r="A133">
        <f>data_lastRecoveryFile!$A471-data_lastRecoveryFile!$A$347</f>
        <v>1.2400000000000002</v>
      </c>
      <c r="B133">
        <f>$C$6*data_lastRecoveryFile!$E471/$C$5</f>
        <v>-2.7565982404692084</v>
      </c>
      <c r="C133">
        <f>data_lastRecoveryFile!$H471*2*PI()/($C$4*$C$3*$C$2)</f>
        <v>-5.4028573307498036</v>
      </c>
      <c r="D133">
        <f t="shared" si="3"/>
        <v>-64.834287968997643</v>
      </c>
      <c r="E133">
        <f>F$5+(E$5-F$5)*EXP(-TableWmot31[[#This Row],[t]]/G$5)</f>
        <v>-66.373160056660794</v>
      </c>
      <c r="F133">
        <f>ABS(TableWmot31[[#This Row],[Wmot,sim]]-TableWmot31[[#This Row],[Wmot]])</f>
        <v>1.538872087663151</v>
      </c>
      <c r="N133">
        <f>data_lastRecoveryFile!$A1049-data_lastRecoveryFile!$A$925</f>
        <v>1.2400000000000002</v>
      </c>
      <c r="O133">
        <f>$C$6*data_lastRecoveryFile!$E1049/$C$5</f>
        <v>-1.7917888563049853</v>
      </c>
      <c r="P133">
        <f>data_lastRecoveryFile!$H1049*2*PI()/($C$4*$C$3*$C$2)</f>
        <v>-2.7906650488877478</v>
      </c>
      <c r="Q133">
        <f t="shared" si="5"/>
        <v>-33.487980586652974</v>
      </c>
      <c r="R133">
        <f>S$5+(R$5-S$5)*EXP(-TableWmot32[[#This Row],[t]]/T$5)</f>
        <v>-33.405124769404452</v>
      </c>
      <c r="S133">
        <f>ABS(TableWmot32[[#This Row],[Wmot,sim]]-TableWmot32[[#This Row],[Wmot]])</f>
        <v>8.2855817248521646E-2</v>
      </c>
      <c r="AA133">
        <f>data_lastRecoveryFile!$A1489-data_lastRecoveryFile!$A$1365</f>
        <v>1.2399999999999984</v>
      </c>
      <c r="AB133">
        <f>$C$6*data_lastRecoveryFile!$E1489/$C$5</f>
        <v>-2.7565982404692084</v>
      </c>
      <c r="AC133">
        <f>data_lastRecoveryFile!$H1489*2*PI()/($C$4*$C$3*$C$2)</f>
        <v>-5.3423830885437944</v>
      </c>
      <c r="AD133">
        <f t="shared" si="4"/>
        <v>-64.108597062525533</v>
      </c>
      <c r="AE133">
        <f>AF$5+(AE$5-AF$5)*EXP(-TableWmot33[[#This Row],[t]]/AG$5)</f>
        <v>-65.866516038673865</v>
      </c>
      <c r="AF133">
        <f>ABS(TableWmot33[[#This Row],[Wmot,sim]]-TableWmot33[[#This Row],[Wmot]])</f>
        <v>1.757918976148332</v>
      </c>
    </row>
    <row r="134" spans="1:32" x14ac:dyDescent="0.3">
      <c r="A134">
        <f>data_lastRecoveryFile!$A472-data_lastRecoveryFile!$A$347</f>
        <v>1.25</v>
      </c>
      <c r="B134">
        <f>$C$6*data_lastRecoveryFile!$E472/$C$5</f>
        <v>-2.7565982404692084</v>
      </c>
      <c r="C134">
        <f>data_lastRecoveryFile!$H472*2*PI()/($C$4*$C$3*$C$2)</f>
        <v>-5.5134809484074152</v>
      </c>
      <c r="D134">
        <f t="shared" si="3"/>
        <v>-66.161771380888979</v>
      </c>
      <c r="E134">
        <f>F$5+(E$5-F$5)*EXP(-TableWmot31[[#This Row],[t]]/G$5)</f>
        <v>-66.373185307608352</v>
      </c>
      <c r="F134">
        <f>ABS(TableWmot31[[#This Row],[Wmot,sim]]-TableWmot31[[#This Row],[Wmot]])</f>
        <v>0.21141392671937353</v>
      </c>
      <c r="N134">
        <f>data_lastRecoveryFile!$A1050-data_lastRecoveryFile!$A$925</f>
        <v>1.25</v>
      </c>
      <c r="O134">
        <f>$C$6*data_lastRecoveryFile!$E1050/$C$5</f>
        <v>-1.7917888563049853</v>
      </c>
      <c r="P134">
        <f>data_lastRecoveryFile!$H1050*2*PI()/($C$4*$C$3*$C$2)</f>
        <v>-2.787715085716123</v>
      </c>
      <c r="Q134">
        <f t="shared" si="5"/>
        <v>-33.452581028593478</v>
      </c>
      <c r="R134">
        <f>S$5+(R$5-S$5)*EXP(-TableWmot32[[#This Row],[t]]/T$5)</f>
        <v>-33.401000773505245</v>
      </c>
      <c r="S134">
        <f>ABS(TableWmot32[[#This Row],[Wmot,sim]]-TableWmot32[[#This Row],[Wmot]])</f>
        <v>5.1580255088232718E-2</v>
      </c>
      <c r="AA134">
        <f>data_lastRecoveryFile!$A1490-data_lastRecoveryFile!$A$1365</f>
        <v>1.25</v>
      </c>
      <c r="AB134">
        <f>$C$6*data_lastRecoveryFile!$E1490/$C$5</f>
        <v>-2.7565982404692084</v>
      </c>
      <c r="AC134">
        <f>data_lastRecoveryFile!$H1490*2*PI()/($C$4*$C$3*$C$2)</f>
        <v>-5.231267814703858</v>
      </c>
      <c r="AD134">
        <f t="shared" si="4"/>
        <v>-62.775213776446293</v>
      </c>
      <c r="AE134">
        <f>AF$5+(AE$5-AF$5)*EXP(-TableWmot33[[#This Row],[t]]/AG$5)</f>
        <v>-65.866843130698101</v>
      </c>
      <c r="AF134">
        <f>ABS(TableWmot33[[#This Row],[Wmot,sim]]-TableWmot33[[#This Row],[Wmot]])</f>
        <v>3.0916293542518076</v>
      </c>
    </row>
    <row r="135" spans="1:32" x14ac:dyDescent="0.3">
      <c r="A135">
        <f>data_lastRecoveryFile!$A473-data_lastRecoveryFile!$A$347</f>
        <v>1.2599999999999998</v>
      </c>
      <c r="B135">
        <f>$C$6*data_lastRecoveryFile!$E473/$C$5</f>
        <v>-2.7565982404692084</v>
      </c>
      <c r="C135">
        <f>data_lastRecoveryFile!$H473*2*PI()/($C$4*$C$3*$C$2)</f>
        <v>-5.5729718680222353</v>
      </c>
      <c r="D135">
        <f t="shared" si="3"/>
        <v>-66.87566241626682</v>
      </c>
      <c r="E135">
        <f>F$5+(E$5-F$5)*EXP(-TableWmot31[[#This Row],[t]]/G$5)</f>
        <v>-66.373208294120971</v>
      </c>
      <c r="F135">
        <f>ABS(TableWmot31[[#This Row],[Wmot,sim]]-TableWmot31[[#This Row],[Wmot]])</f>
        <v>0.50245412214584917</v>
      </c>
      <c r="N135">
        <f>data_lastRecoveryFile!$A1051-data_lastRecoveryFile!$A$925</f>
        <v>1.2599999999999998</v>
      </c>
      <c r="O135">
        <f>$C$6*data_lastRecoveryFile!$E1051/$C$5</f>
        <v>-1.7917888563049853</v>
      </c>
      <c r="P135">
        <f>data_lastRecoveryFile!$H1051*2*PI()/($C$4*$C$3*$C$2)</f>
        <v>-2.8000065981642361</v>
      </c>
      <c r="Q135">
        <f t="shared" si="5"/>
        <v>-33.600079177970834</v>
      </c>
      <c r="R135">
        <f>S$5+(R$5-S$5)*EXP(-TableWmot32[[#This Row],[t]]/T$5)</f>
        <v>-33.39706891275425</v>
      </c>
      <c r="S135">
        <f>ABS(TableWmot32[[#This Row],[Wmot,sim]]-TableWmot32[[#This Row],[Wmot]])</f>
        <v>0.20301026521658372</v>
      </c>
      <c r="AA135">
        <f>data_lastRecoveryFile!$A1491-data_lastRecoveryFile!$A$1365</f>
        <v>1.2599999999999998</v>
      </c>
      <c r="AB135">
        <f>$C$6*data_lastRecoveryFile!$E1491/$C$5</f>
        <v>-2.7565982404692084</v>
      </c>
      <c r="AC135">
        <f>data_lastRecoveryFile!$H1491*2*PI()/($C$4*$C$3*$C$2)</f>
        <v>-5.160960361925766</v>
      </c>
      <c r="AD135">
        <f t="shared" si="4"/>
        <v>-61.931524343109189</v>
      </c>
      <c r="AE135">
        <f>AF$5+(AE$5-AF$5)*EXP(-TableWmot33[[#This Row],[t]]/AG$5)</f>
        <v>-65.867147823418321</v>
      </c>
      <c r="AF135">
        <f>ABS(TableWmot33[[#This Row],[Wmot,sim]]-TableWmot33[[#This Row],[Wmot]])</f>
        <v>3.9356234803091326</v>
      </c>
    </row>
    <row r="136" spans="1:32" x14ac:dyDescent="0.3">
      <c r="A136">
        <f>data_lastRecoveryFile!$A474-data_lastRecoveryFile!$A$347</f>
        <v>1.2699999999999996</v>
      </c>
      <c r="B136">
        <f>$C$6*data_lastRecoveryFile!$E474/$C$5</f>
        <v>-2.7565982404692084</v>
      </c>
      <c r="C136">
        <f>data_lastRecoveryFile!$H474*2*PI()/($C$4*$C$3*$C$2)</f>
        <v>-5.6231212383605671</v>
      </c>
      <c r="D136">
        <f t="shared" si="3"/>
        <v>-67.477454860326802</v>
      </c>
      <c r="E136">
        <f>F$5+(E$5-F$5)*EXP(-TableWmot31[[#This Row],[t]]/G$5)</f>
        <v>-66.373229219266904</v>
      </c>
      <c r="F136">
        <f>ABS(TableWmot31[[#This Row],[Wmot,sim]]-TableWmot31[[#This Row],[Wmot]])</f>
        <v>1.1042256410598981</v>
      </c>
      <c r="N136">
        <f>data_lastRecoveryFile!$A1052-data_lastRecoveryFile!$A$925</f>
        <v>1.2699999999999996</v>
      </c>
      <c r="O136">
        <f>$C$6*data_lastRecoveryFile!$E1052/$C$5</f>
        <v>-1.7917888563049853</v>
      </c>
      <c r="P136">
        <f>data_lastRecoveryFile!$H1052*2*PI()/($C$4*$C$3*$C$2)</f>
        <v>-2.8703140509423282</v>
      </c>
      <c r="Q136">
        <f t="shared" si="5"/>
        <v>-34.443768611307938</v>
      </c>
      <c r="R136">
        <f>S$5+(R$5-S$5)*EXP(-TableWmot32[[#This Row],[t]]/T$5)</f>
        <v>-33.393320235659743</v>
      </c>
      <c r="S136">
        <f>ABS(TableWmot32[[#This Row],[Wmot,sim]]-TableWmot32[[#This Row],[Wmot]])</f>
        <v>1.0504483756481946</v>
      </c>
      <c r="AA136">
        <f>data_lastRecoveryFile!$A1492-data_lastRecoveryFile!$A$1365</f>
        <v>1.2699999999999996</v>
      </c>
      <c r="AB136">
        <f>$C$6*data_lastRecoveryFile!$E1492/$C$5</f>
        <v>-2.7565982404692084</v>
      </c>
      <c r="AC136">
        <f>data_lastRecoveryFile!$H1492*2*PI()/($C$4*$C$3*$C$2)</f>
        <v>-5.144735564737493</v>
      </c>
      <c r="AD136">
        <f t="shared" si="4"/>
        <v>-61.736826776849917</v>
      </c>
      <c r="AE136">
        <f>AF$5+(AE$5-AF$5)*EXP(-TableWmot33[[#This Row],[t]]/AG$5)</f>
        <v>-65.867431650741736</v>
      </c>
      <c r="AF136">
        <f>ABS(TableWmot33[[#This Row],[Wmot,sim]]-TableWmot33[[#This Row],[Wmot]])</f>
        <v>4.1306048738918193</v>
      </c>
    </row>
    <row r="137" spans="1:32" x14ac:dyDescent="0.3">
      <c r="A137">
        <f>data_lastRecoveryFile!$A475-data_lastRecoveryFile!$A$347</f>
        <v>1.2800000000000002</v>
      </c>
      <c r="B137">
        <f>$C$6*data_lastRecoveryFile!$E475/$C$5</f>
        <v>-2.7565982404692084</v>
      </c>
      <c r="C137">
        <f>data_lastRecoveryFile!$H475*2*PI()/($C$4*$C$3*$C$2)</f>
        <v>-5.6683540059694932</v>
      </c>
      <c r="D137">
        <f t="shared" ref="D137:D200" si="6">C137*$C$3</f>
        <v>-68.020248071633915</v>
      </c>
      <c r="E137">
        <f>F$5+(E$5-F$5)*EXP(-TableWmot31[[#This Row],[t]]/G$5)</f>
        <v>-66.373248267903776</v>
      </c>
      <c r="F137">
        <f>ABS(TableWmot31[[#This Row],[Wmot,sim]]-TableWmot31[[#This Row],[Wmot]])</f>
        <v>1.6469998037301394</v>
      </c>
      <c r="N137">
        <f>data_lastRecoveryFile!$A1053-data_lastRecoveryFile!$A$925</f>
        <v>1.2799999999999994</v>
      </c>
      <c r="O137">
        <f>$C$6*data_lastRecoveryFile!$E1053/$C$5</f>
        <v>-1.7917888563049853</v>
      </c>
      <c r="P137">
        <f>data_lastRecoveryFile!$H1053*2*PI()/($C$4*$C$3*$C$2)</f>
        <v>-2.9337382568312886</v>
      </c>
      <c r="Q137">
        <f t="shared" si="5"/>
        <v>-35.204859081975464</v>
      </c>
      <c r="R137">
        <f>S$5+(R$5-S$5)*EXP(-TableWmot32[[#This Row],[t]]/T$5)</f>
        <v>-33.389746207776042</v>
      </c>
      <c r="S137">
        <f>ABS(TableWmot32[[#This Row],[Wmot,sim]]-TableWmot32[[#This Row],[Wmot]])</f>
        <v>1.8151128741994214</v>
      </c>
      <c r="AA137">
        <f>data_lastRecoveryFile!$A1493-data_lastRecoveryFile!$A$1365</f>
        <v>1.2799999999999994</v>
      </c>
      <c r="AB137">
        <f>$C$6*data_lastRecoveryFile!$E1493/$C$5</f>
        <v>-2.7565982404692084</v>
      </c>
      <c r="AC137">
        <f>data_lastRecoveryFile!$H1493*2*PI()/($C$4*$C$3*$C$2)</f>
        <v>-5.1299857514360054</v>
      </c>
      <c r="AD137">
        <f t="shared" ref="AD137:AD200" si="7">AC137*$C$3</f>
        <v>-61.559829017232062</v>
      </c>
      <c r="AE137">
        <f>AF$5+(AE$5-AF$5)*EXP(-TableWmot33[[#This Row],[t]]/AG$5)</f>
        <v>-65.867696041533421</v>
      </c>
      <c r="AF137">
        <f>ABS(TableWmot33[[#This Row],[Wmot,sim]]-TableWmot33[[#This Row],[Wmot]])</f>
        <v>4.307867024301359</v>
      </c>
    </row>
    <row r="138" spans="1:32" x14ac:dyDescent="0.3">
      <c r="A138">
        <f>data_lastRecoveryFile!$A476-data_lastRecoveryFile!$A$347</f>
        <v>1.29</v>
      </c>
      <c r="B138">
        <f>$C$6*data_lastRecoveryFile!$E476/$C$5</f>
        <v>-2.7565982404692084</v>
      </c>
      <c r="C138">
        <f>data_lastRecoveryFile!$H476*2*PI()/($C$4*$C$3*$C$2)</f>
        <v>-5.681628840497468</v>
      </c>
      <c r="D138">
        <f t="shared" si="6"/>
        <v>-68.179546085969619</v>
      </c>
      <c r="E138">
        <f>F$5+(E$5-F$5)*EXP(-TableWmot31[[#This Row],[t]]/G$5)</f>
        <v>-66.373265608311726</v>
      </c>
      <c r="F138">
        <f>ABS(TableWmot31[[#This Row],[Wmot,sim]]-TableWmot31[[#This Row],[Wmot]])</f>
        <v>1.8062804776578929</v>
      </c>
      <c r="N138">
        <f>data_lastRecoveryFile!$A1054-data_lastRecoveryFile!$A$925</f>
        <v>1.2899999999999991</v>
      </c>
      <c r="O138">
        <f>$C$6*data_lastRecoveryFile!$E1054/$C$5</f>
        <v>-1.7917888563049853</v>
      </c>
      <c r="P138">
        <f>data_lastRecoveryFile!$H1054*2*PI()/($C$4*$C$3*$C$2)</f>
        <v>-2.9868375918752266</v>
      </c>
      <c r="Q138">
        <f t="shared" ref="Q138:Q201" si="8">P138*$C$3</f>
        <v>-35.842051102502722</v>
      </c>
      <c r="R138">
        <f>S$5+(R$5-S$5)*EXP(-TableWmot32[[#This Row],[t]]/T$5)</f>
        <v>-33.386338692273526</v>
      </c>
      <c r="S138">
        <f>ABS(TableWmot32[[#This Row],[Wmot,sim]]-TableWmot32[[#This Row],[Wmot]])</f>
        <v>2.4557124102291965</v>
      </c>
      <c r="AA138">
        <f>data_lastRecoveryFile!$A1494-data_lastRecoveryFile!$A$1365</f>
        <v>1.2899999999999991</v>
      </c>
      <c r="AB138">
        <f>$C$6*data_lastRecoveryFile!$E1494/$C$5</f>
        <v>-2.7565982404692084</v>
      </c>
      <c r="AC138">
        <f>data_lastRecoveryFile!$H1494*2*PI()/($C$4*$C$3*$C$2)</f>
        <v>-5.1039277431643226</v>
      </c>
      <c r="AD138">
        <f t="shared" si="7"/>
        <v>-61.247132917971868</v>
      </c>
      <c r="AE138">
        <f>AF$5+(AE$5-AF$5)*EXP(-TableWmot33[[#This Row],[t]]/AG$5)</f>
        <v>-65.867942326809583</v>
      </c>
      <c r="AF138">
        <f>ABS(TableWmot33[[#This Row],[Wmot,sim]]-TableWmot33[[#This Row],[Wmot]])</f>
        <v>4.6208094088377152</v>
      </c>
    </row>
    <row r="139" spans="1:32" x14ac:dyDescent="0.3">
      <c r="A139">
        <f>data_lastRecoveryFile!$A477-data_lastRecoveryFile!$A$347</f>
        <v>1.2999999999999998</v>
      </c>
      <c r="B139">
        <f>$C$6*data_lastRecoveryFile!$E477/$C$5</f>
        <v>-2.7565982404692084</v>
      </c>
      <c r="C139">
        <f>data_lastRecoveryFile!$H477*2*PI()/($C$4*$C$3*$C$2)</f>
        <v>-5.7062118643710393</v>
      </c>
      <c r="D139">
        <f t="shared" si="6"/>
        <v>-68.474542372452476</v>
      </c>
      <c r="E139">
        <f>F$5+(E$5-F$5)*EXP(-TableWmot31[[#This Row],[t]]/G$5)</f>
        <v>-66.373281393679989</v>
      </c>
      <c r="F139">
        <f>ABS(TableWmot31[[#This Row],[Wmot,sim]]-TableWmot31[[#This Row],[Wmot]])</f>
        <v>2.101260978772487</v>
      </c>
      <c r="N139">
        <f>data_lastRecoveryFile!$A1055-data_lastRecoveryFile!$A$925</f>
        <v>1.2999999999999989</v>
      </c>
      <c r="O139">
        <f>$C$6*data_lastRecoveryFile!$E1055/$C$5</f>
        <v>-1.7917888563049853</v>
      </c>
      <c r="P139">
        <f>data_lastRecoveryFile!$H1055*2*PI()/($C$4*$C$3*$C$2)</f>
        <v>-3.0301037163470821</v>
      </c>
      <c r="Q139">
        <f t="shared" si="8"/>
        <v>-36.361244596164987</v>
      </c>
      <c r="R139">
        <f>S$5+(R$5-S$5)*EXP(-TableWmot32[[#This Row],[t]]/T$5)</f>
        <v>-33.38308993141387</v>
      </c>
      <c r="S139">
        <f>ABS(TableWmot32[[#This Row],[Wmot,sim]]-TableWmot32[[#This Row],[Wmot]])</f>
        <v>2.9781546647511163</v>
      </c>
      <c r="AA139">
        <f>data_lastRecoveryFile!$A1495-data_lastRecoveryFile!$A$1365</f>
        <v>1.2999999999999989</v>
      </c>
      <c r="AB139">
        <f>$C$6*data_lastRecoveryFile!$E1495/$C$5</f>
        <v>-2.7565982404692084</v>
      </c>
      <c r="AC139">
        <f>data_lastRecoveryFile!$H1495*2*PI()/($C$4*$C$3*$C$2)</f>
        <v>-5.0911445699319424</v>
      </c>
      <c r="AD139">
        <f t="shared" si="7"/>
        <v>-61.093734839183313</v>
      </c>
      <c r="AE139">
        <f>AF$5+(AE$5-AF$5)*EXP(-TableWmot33[[#This Row],[t]]/AG$5)</f>
        <v>-65.86817174643825</v>
      </c>
      <c r="AF139">
        <f>ABS(TableWmot33[[#This Row],[Wmot,sim]]-TableWmot33[[#This Row],[Wmot]])</f>
        <v>4.7744369072549375</v>
      </c>
    </row>
    <row r="140" spans="1:32" x14ac:dyDescent="0.3">
      <c r="A140">
        <f>data_lastRecoveryFile!$A478-data_lastRecoveryFile!$A$347</f>
        <v>1.3099999999999996</v>
      </c>
      <c r="B140">
        <f>$C$6*data_lastRecoveryFile!$E478/$C$5</f>
        <v>-2.7565982404692084</v>
      </c>
      <c r="C140">
        <f>data_lastRecoveryFile!$H478*2*PI()/($C$4*$C$3*$C$2)</f>
        <v>-5.7244033067416904</v>
      </c>
      <c r="D140">
        <f t="shared" si="6"/>
        <v>-68.692839680900278</v>
      </c>
      <c r="E140">
        <f>F$5+(E$5-F$5)*EXP(-TableWmot31[[#This Row],[t]]/G$5)</f>
        <v>-66.373295763460206</v>
      </c>
      <c r="F140">
        <f>ABS(TableWmot31[[#This Row],[Wmot,sim]]-TableWmot31[[#This Row],[Wmot]])</f>
        <v>2.3195439174400718</v>
      </c>
      <c r="N140">
        <f>data_lastRecoveryFile!$A1056-data_lastRecoveryFile!$A$925</f>
        <v>1.3099999999999987</v>
      </c>
      <c r="O140">
        <f>$C$6*data_lastRecoveryFile!$E1056/$C$5</f>
        <v>-1.7917888563049853</v>
      </c>
      <c r="P140">
        <f>data_lastRecoveryFile!$H1056*2*PI()/($C$4*$C$3*$C$2)</f>
        <v>-3.0487868159227118</v>
      </c>
      <c r="Q140">
        <f t="shared" si="8"/>
        <v>-36.58544179107254</v>
      </c>
      <c r="R140">
        <f>S$5+(R$5-S$5)*EXP(-TableWmot32[[#This Row],[t]]/T$5)</f>
        <v>-33.379992528888351</v>
      </c>
      <c r="S140">
        <f>ABS(TableWmot32[[#This Row],[Wmot,sim]]-TableWmot32[[#This Row],[Wmot]])</f>
        <v>3.2054492621841888</v>
      </c>
      <c r="AA140">
        <f>data_lastRecoveryFile!$A1496-data_lastRecoveryFile!$A$1365</f>
        <v>1.3099999999999987</v>
      </c>
      <c r="AB140">
        <f>$C$6*data_lastRecoveryFile!$E1496/$C$5</f>
        <v>-2.7565982404692084</v>
      </c>
      <c r="AC140">
        <f>data_lastRecoveryFile!$H1496*2*PI()/($C$4*$C$3*$C$2)</f>
        <v>-5.1530937965360621</v>
      </c>
      <c r="AD140">
        <f t="shared" si="7"/>
        <v>-61.837125558432746</v>
      </c>
      <c r="AE140">
        <f>AF$5+(AE$5-AF$5)*EXP(-TableWmot33[[#This Row],[t]]/AG$5)</f>
        <v>-65.868385455381144</v>
      </c>
      <c r="AF140">
        <f>ABS(TableWmot33[[#This Row],[Wmot,sim]]-TableWmot33[[#This Row],[Wmot]])</f>
        <v>4.0312598969483986</v>
      </c>
    </row>
    <row r="141" spans="1:32" x14ac:dyDescent="0.3">
      <c r="A141">
        <f>data_lastRecoveryFile!$A479-data_lastRecoveryFile!$A$347</f>
        <v>1.3199999999999994</v>
      </c>
      <c r="B141">
        <f>$C$6*data_lastRecoveryFile!$E479/$C$5</f>
        <v>-2.7565982404692084</v>
      </c>
      <c r="C141">
        <f>data_lastRecoveryFile!$H479*2*PI()/($C$4*$C$3*$C$2)</f>
        <v>-5.7322698721313952</v>
      </c>
      <c r="D141">
        <f t="shared" si="6"/>
        <v>-68.787238465576735</v>
      </c>
      <c r="E141">
        <f>F$5+(E$5-F$5)*EXP(-TableWmot31[[#This Row],[t]]/G$5)</f>
        <v>-66.373308844598398</v>
      </c>
      <c r="F141">
        <f>ABS(TableWmot31[[#This Row],[Wmot,sim]]-TableWmot31[[#This Row],[Wmot]])</f>
        <v>2.4139296209783367</v>
      </c>
      <c r="N141">
        <f>data_lastRecoveryFile!$A1057-data_lastRecoveryFile!$A$925</f>
        <v>1.3200000000000003</v>
      </c>
      <c r="O141">
        <f>$C$6*data_lastRecoveryFile!$E1057/$C$5</f>
        <v>-1.7917888563049853</v>
      </c>
      <c r="P141">
        <f>data_lastRecoveryFile!$H1057*2*PI()/($C$4*$C$3*$C$2)</f>
        <v>-3.0473118345925632</v>
      </c>
      <c r="Q141">
        <f t="shared" si="8"/>
        <v>-36.56774201511076</v>
      </c>
      <c r="R141">
        <f>S$5+(R$5-S$5)*EXP(-TableWmot32[[#This Row],[t]]/T$5)</f>
        <v>-33.377039432979011</v>
      </c>
      <c r="S141">
        <f>ABS(TableWmot32[[#This Row],[Wmot,sim]]-TableWmot32[[#This Row],[Wmot]])</f>
        <v>3.190702582131749</v>
      </c>
      <c r="AA141">
        <f>data_lastRecoveryFile!$A1497-data_lastRecoveryFile!$A$1365</f>
        <v>1.3199999999999985</v>
      </c>
      <c r="AB141">
        <f>$C$6*data_lastRecoveryFile!$E1497/$C$5</f>
        <v>-2.7565982404692084</v>
      </c>
      <c r="AC141">
        <f>data_lastRecoveryFile!$H1497*2*PI()/($C$4*$C$3*$C$2)</f>
        <v>-5.232251137295048</v>
      </c>
      <c r="AD141">
        <f t="shared" si="7"/>
        <v>-62.787013647540576</v>
      </c>
      <c r="AE141">
        <f>AF$5+(AE$5-AF$5)*EXP(-TableWmot33[[#This Row],[t]]/AG$5)</f>
        <v>-65.868584529508055</v>
      </c>
      <c r="AF141">
        <f>ABS(TableWmot33[[#This Row],[Wmot,sim]]-TableWmot33[[#This Row],[Wmot]])</f>
        <v>3.0815708819674796</v>
      </c>
    </row>
    <row r="142" spans="1:32" x14ac:dyDescent="0.3">
      <c r="A142">
        <f>data_lastRecoveryFile!$A480-data_lastRecoveryFile!$A$347</f>
        <v>1.33</v>
      </c>
      <c r="B142">
        <f>$C$6*data_lastRecoveryFile!$E480/$C$5</f>
        <v>-2.7565982404692084</v>
      </c>
      <c r="C142">
        <f>data_lastRecoveryFile!$H480*2*PI()/($C$4*$C$3*$C$2)</f>
        <v>-5.7224366615593123</v>
      </c>
      <c r="D142">
        <f t="shared" si="6"/>
        <v>-68.66923993871174</v>
      </c>
      <c r="E142">
        <f>F$5+(E$5-F$5)*EXP(-TableWmot31[[#This Row],[t]]/G$5)</f>
        <v>-66.373320752656397</v>
      </c>
      <c r="F142">
        <f>ABS(TableWmot31[[#This Row],[Wmot,sim]]-TableWmot31[[#This Row],[Wmot]])</f>
        <v>2.2959191860553432</v>
      </c>
      <c r="N142">
        <f>data_lastRecoveryFile!$A1058-data_lastRecoveryFile!$A$925</f>
        <v>1.33</v>
      </c>
      <c r="O142">
        <f>$C$6*data_lastRecoveryFile!$E1058/$C$5</f>
        <v>-1.7917888563049853</v>
      </c>
      <c r="P142">
        <f>data_lastRecoveryFile!$H1058*2*PI()/($C$4*$C$3*$C$2)</f>
        <v>-3.0310870374042902</v>
      </c>
      <c r="Q142">
        <f t="shared" si="8"/>
        <v>-36.373044448851481</v>
      </c>
      <c r="R142">
        <f>S$5+(R$5-S$5)*EXP(-TableWmot32[[#This Row],[t]]/T$5)</f>
        <v>-33.374223920504299</v>
      </c>
      <c r="S142">
        <f>ABS(TableWmot32[[#This Row],[Wmot,sim]]-TableWmot32[[#This Row],[Wmot]])</f>
        <v>2.9988205283471814</v>
      </c>
      <c r="AA142">
        <f>data_lastRecoveryFile!$A1498-data_lastRecoveryFile!$A$1365</f>
        <v>1.33</v>
      </c>
      <c r="AB142">
        <f>$C$6*data_lastRecoveryFile!$E1498/$C$5</f>
        <v>-2.7565982404692084</v>
      </c>
      <c r="AC142">
        <f>data_lastRecoveryFile!$H1498*2*PI()/($C$4*$C$3*$C$2)</f>
        <v>-5.316816742079034</v>
      </c>
      <c r="AD142">
        <f t="shared" si="7"/>
        <v>-63.801800904948408</v>
      </c>
      <c r="AE142">
        <f>AF$5+(AE$5-AF$5)*EXP(-TableWmot33[[#This Row],[t]]/AG$5)</f>
        <v>-65.86876997101308</v>
      </c>
      <c r="AF142">
        <f>ABS(TableWmot33[[#This Row],[Wmot,sim]]-TableWmot33[[#This Row],[Wmot]])</f>
        <v>2.0669690660646722</v>
      </c>
    </row>
    <row r="143" spans="1:32" x14ac:dyDescent="0.3">
      <c r="A143">
        <f>data_lastRecoveryFile!$A481-data_lastRecoveryFile!$A$347</f>
        <v>1.3399999999999999</v>
      </c>
      <c r="B143">
        <f>$C$6*data_lastRecoveryFile!$E481/$C$5</f>
        <v>-2.7565982404692084</v>
      </c>
      <c r="C143">
        <f>data_lastRecoveryFile!$H481*2*PI()/($C$4*$C$3*$C$2)</f>
        <v>-5.7209616827857976</v>
      </c>
      <c r="D143">
        <f t="shared" si="6"/>
        <v>-68.651540193429568</v>
      </c>
      <c r="E143">
        <f>F$5+(E$5-F$5)*EXP(-TableWmot31[[#This Row],[t]]/G$5)</f>
        <v>-66.373331592832784</v>
      </c>
      <c r="F143">
        <f>ABS(TableWmot31[[#This Row],[Wmot,sim]]-TableWmot31[[#This Row],[Wmot]])</f>
        <v>2.2782086005967841</v>
      </c>
      <c r="N143">
        <f>data_lastRecoveryFile!$A1059-data_lastRecoveryFile!$A$925</f>
        <v>1.3399999999999999</v>
      </c>
      <c r="O143">
        <f>$C$6*data_lastRecoveryFile!$E1059/$C$5</f>
        <v>-1.7917888563049853</v>
      </c>
      <c r="P143">
        <f>data_lastRecoveryFile!$H1059*2*PI()/($C$4*$C$3*$C$2)</f>
        <v>-2.9981457832661311</v>
      </c>
      <c r="Q143">
        <f t="shared" si="8"/>
        <v>-35.97774939919357</v>
      </c>
      <c r="R143">
        <f>S$5+(R$5-S$5)*EXP(-TableWmot32[[#This Row],[t]]/T$5)</f>
        <v>-33.371539581512756</v>
      </c>
      <c r="S143">
        <f>ABS(TableWmot32[[#This Row],[Wmot,sim]]-TableWmot32[[#This Row],[Wmot]])</f>
        <v>2.6062098176808135</v>
      </c>
      <c r="AA143">
        <f>data_lastRecoveryFile!$A1499-data_lastRecoveryFile!$A$1365</f>
        <v>1.3399999999999999</v>
      </c>
      <c r="AB143">
        <f>$C$6*data_lastRecoveryFile!$E1499/$C$5</f>
        <v>-2.7565982404692084</v>
      </c>
      <c r="AC143">
        <f>data_lastRecoveryFile!$H1499*2*PI()/($C$4*$C$3*$C$2)</f>
        <v>-5.3797492907630158</v>
      </c>
      <c r="AD143">
        <f t="shared" si="7"/>
        <v>-64.556991489156189</v>
      </c>
      <c r="AE143">
        <f>AF$5+(AE$5-AF$5)*EXP(-TableWmot33[[#This Row],[t]]/AG$5)</f>
        <v>-65.868942713459901</v>
      </c>
      <c r="AF143">
        <f>ABS(TableWmot33[[#This Row],[Wmot,sim]]-TableWmot33[[#This Row],[Wmot]])</f>
        <v>1.3119512243037121</v>
      </c>
    </row>
    <row r="144" spans="1:32" x14ac:dyDescent="0.3">
      <c r="A144">
        <f>data_lastRecoveryFile!$A482-data_lastRecoveryFile!$A$347</f>
        <v>1.3499999999999996</v>
      </c>
      <c r="B144">
        <f>$C$6*data_lastRecoveryFile!$E482/$C$5</f>
        <v>-2.7565982404692084</v>
      </c>
      <c r="C144">
        <f>data_lastRecoveryFile!$H482*2*PI()/($C$4*$C$3*$C$2)</f>
        <v>-5.672778952516575</v>
      </c>
      <c r="D144">
        <f t="shared" si="6"/>
        <v>-68.073347430198908</v>
      </c>
      <c r="E144">
        <f>F$5+(E$5-F$5)*EXP(-TableWmot31[[#This Row],[t]]/G$5)</f>
        <v>-66.373341460892206</v>
      </c>
      <c r="F144">
        <f>ABS(TableWmot31[[#This Row],[Wmot,sim]]-TableWmot31[[#This Row],[Wmot]])</f>
        <v>1.7000059693067016</v>
      </c>
      <c r="N144">
        <f>data_lastRecoveryFile!$A1060-data_lastRecoveryFile!$A$925</f>
        <v>1.3499999999999996</v>
      </c>
      <c r="O144">
        <f>$C$6*data_lastRecoveryFile!$E1060/$C$5</f>
        <v>-1.7917888563049853</v>
      </c>
      <c r="P144">
        <f>data_lastRecoveryFile!$H1060*2*PI()/($C$4*$C$3*$C$2)</f>
        <v>-2.9312799544439314</v>
      </c>
      <c r="Q144">
        <f t="shared" si="8"/>
        <v>-35.175359453327175</v>
      </c>
      <c r="R144">
        <f>S$5+(R$5-S$5)*EXP(-TableWmot32[[#This Row],[t]]/T$5)</f>
        <v>-33.3689803046897</v>
      </c>
      <c r="S144">
        <f>ABS(TableWmot32[[#This Row],[Wmot,sim]]-TableWmot32[[#This Row],[Wmot]])</f>
        <v>1.8063791486374754</v>
      </c>
      <c r="AA144">
        <f>data_lastRecoveryFile!$A1500-data_lastRecoveryFile!$A$1365</f>
        <v>1.3499999999999996</v>
      </c>
      <c r="AB144">
        <f>$C$6*data_lastRecoveryFile!$E1500/$C$5</f>
        <v>-2.7565982404692084</v>
      </c>
      <c r="AC144">
        <f>data_lastRecoveryFile!$H1500*2*PI()/($C$4*$C$3*$C$2)</f>
        <v>-5.3812242695365295</v>
      </c>
      <c r="AD144">
        <f t="shared" si="7"/>
        <v>-64.574691234438347</v>
      </c>
      <c r="AE144">
        <f>AF$5+(AE$5-AF$5)*EXP(-TableWmot33[[#This Row],[t]]/AG$5)</f>
        <v>-65.869103626481674</v>
      </c>
      <c r="AF144">
        <f>ABS(TableWmot33[[#This Row],[Wmot,sim]]-TableWmot33[[#This Row],[Wmot]])</f>
        <v>1.294412392043327</v>
      </c>
    </row>
    <row r="145" spans="1:32" x14ac:dyDescent="0.3">
      <c r="A145">
        <f>data_lastRecoveryFile!$A483-data_lastRecoveryFile!$A$347</f>
        <v>1.3599999999999994</v>
      </c>
      <c r="B145">
        <f>$C$6*data_lastRecoveryFile!$E483/$C$5</f>
        <v>-2.7565982404692084</v>
      </c>
      <c r="C145">
        <f>data_lastRecoveryFile!$H483*2*PI()/($C$4*$C$3*$C$2)</f>
        <v>-5.6068964462855639</v>
      </c>
      <c r="D145">
        <f t="shared" si="6"/>
        <v>-67.282757355426767</v>
      </c>
      <c r="E145">
        <f>F$5+(E$5-F$5)*EXP(-TableWmot31[[#This Row],[t]]/G$5)</f>
        <v>-66.373350444011436</v>
      </c>
      <c r="F145">
        <f>ABS(TableWmot31[[#This Row],[Wmot,sim]]-TableWmot31[[#This Row],[Wmot]])</f>
        <v>0.90940691141533136</v>
      </c>
      <c r="N145">
        <f>data_lastRecoveryFile!$A1061-data_lastRecoveryFile!$A$925</f>
        <v>1.3599999999999994</v>
      </c>
      <c r="O145">
        <f>$C$6*data_lastRecoveryFile!$E1061/$C$5</f>
        <v>-1.7917888563049853</v>
      </c>
      <c r="P145">
        <f>data_lastRecoveryFile!$H1061*2*PI()/($C$4*$C$3*$C$2)</f>
        <v>-2.8781806193999939</v>
      </c>
      <c r="Q145">
        <f t="shared" si="8"/>
        <v>-34.538167432799924</v>
      </c>
      <c r="R145">
        <f>S$5+(R$5-S$5)*EXP(-TableWmot32[[#This Row],[t]]/T$5)</f>
        <v>-33.366540263443916</v>
      </c>
      <c r="S145">
        <f>ABS(TableWmot32[[#This Row],[Wmot,sim]]-TableWmot32[[#This Row],[Wmot]])</f>
        <v>1.1716271693560074</v>
      </c>
      <c r="AA145">
        <f>data_lastRecoveryFile!$A1501-data_lastRecoveryFile!$A$1365</f>
        <v>1.3599999999999994</v>
      </c>
      <c r="AB145">
        <f>$C$6*data_lastRecoveryFile!$E1501/$C$5</f>
        <v>-2.7565982404692084</v>
      </c>
      <c r="AC145">
        <f>data_lastRecoveryFile!$H1501*2*PI()/($C$4*$C$3*$C$2)</f>
        <v>-5.4534983674969997</v>
      </c>
      <c r="AD145">
        <f t="shared" si="7"/>
        <v>-65.441980409964003</v>
      </c>
      <c r="AE145">
        <f>AF$5+(AE$5-AF$5)*EXP(-TableWmot33[[#This Row],[t]]/AG$5)</f>
        <v>-65.869253520158964</v>
      </c>
      <c r="AF145">
        <f>ABS(TableWmot33[[#This Row],[Wmot,sim]]-TableWmot33[[#This Row],[Wmot]])</f>
        <v>0.42727311019496028</v>
      </c>
    </row>
    <row r="146" spans="1:32" x14ac:dyDescent="0.3">
      <c r="A146">
        <f>data_lastRecoveryFile!$A484-data_lastRecoveryFile!$A$347</f>
        <v>1.37</v>
      </c>
      <c r="B146">
        <f>$C$6*data_lastRecoveryFile!$E484/$C$5</f>
        <v>-2.7565982404692084</v>
      </c>
      <c r="C146">
        <f>data_lastRecoveryFile!$H484*2*PI()/($C$4*$C$3*$C$2)</f>
        <v>-5.5292140843000928</v>
      </c>
      <c r="D146">
        <f t="shared" si="6"/>
        <v>-66.35056901160111</v>
      </c>
      <c r="E146">
        <f>F$5+(E$5-F$5)*EXP(-TableWmot31[[#This Row],[t]]/G$5)</f>
        <v>-66.373358621549457</v>
      </c>
      <c r="F146">
        <f>ABS(TableWmot31[[#This Row],[Wmot,sim]]-TableWmot31[[#This Row],[Wmot]])</f>
        <v>2.2789609948347334E-2</v>
      </c>
      <c r="N146">
        <f>data_lastRecoveryFile!$A1062-data_lastRecoveryFile!$A$925</f>
        <v>1.3699999999999992</v>
      </c>
      <c r="O146">
        <f>$C$6*data_lastRecoveryFile!$E1062/$C$5</f>
        <v>-1.7917888563049853</v>
      </c>
      <c r="P146">
        <f>data_lastRecoveryFile!$H1062*2*PI()/($C$4*$C$3*$C$2)</f>
        <v>-2.840814420760061</v>
      </c>
      <c r="Q146">
        <f t="shared" si="8"/>
        <v>-34.08977304912073</v>
      </c>
      <c r="R146">
        <f>S$5+(R$5-S$5)*EXP(-TableWmot32[[#This Row],[t]]/T$5)</f>
        <v>-33.364213902642511</v>
      </c>
      <c r="S146">
        <f>ABS(TableWmot32[[#This Row],[Wmot,sim]]-TableWmot32[[#This Row],[Wmot]])</f>
        <v>0.72555914647821851</v>
      </c>
      <c r="AA146">
        <f>data_lastRecoveryFile!$A1502-data_lastRecoveryFile!$A$1365</f>
        <v>1.3699999999999992</v>
      </c>
      <c r="AB146">
        <f>$C$6*data_lastRecoveryFile!$E1502/$C$5</f>
        <v>-2.7565982404692084</v>
      </c>
      <c r="AC146">
        <f>data_lastRecoveryFile!$H1502*2*PI()/($C$4*$C$3*$C$2)</f>
        <v>-5.5469138602618804</v>
      </c>
      <c r="AD146">
        <f t="shared" si="7"/>
        <v>-66.562966323142561</v>
      </c>
      <c r="AE146">
        <f>AF$5+(AE$5-AF$5)*EXP(-TableWmot33[[#This Row],[t]]/AG$5)</f>
        <v>-65.869393149097874</v>
      </c>
      <c r="AF146">
        <f>ABS(TableWmot33[[#This Row],[Wmot,sim]]-TableWmot33[[#This Row],[Wmot]])</f>
        <v>0.69357317404468688</v>
      </c>
    </row>
    <row r="147" spans="1:32" x14ac:dyDescent="0.3">
      <c r="A147">
        <f>data_lastRecoveryFile!$A485-data_lastRecoveryFile!$A$347</f>
        <v>1.38</v>
      </c>
      <c r="B147">
        <f>$C$6*data_lastRecoveryFile!$E485/$C$5</f>
        <v>-2.7565982404692084</v>
      </c>
      <c r="C147">
        <f>data_lastRecoveryFile!$H485*2*PI()/($C$4*$C$3*$C$2)</f>
        <v>-5.4062989547056963</v>
      </c>
      <c r="D147">
        <f t="shared" si="6"/>
        <v>-64.875587456468352</v>
      </c>
      <c r="E147">
        <f>F$5+(E$5-F$5)*EXP(-TableWmot31[[#This Row],[t]]/G$5)</f>
        <v>-66.373366065748542</v>
      </c>
      <c r="F147">
        <f>ABS(TableWmot31[[#This Row],[Wmot,sim]]-TableWmot31[[#This Row],[Wmot]])</f>
        <v>1.4977786092801892</v>
      </c>
      <c r="N147">
        <f>data_lastRecoveryFile!$A1063-data_lastRecoveryFile!$A$925</f>
        <v>1.379999999999999</v>
      </c>
      <c r="O147">
        <f>$C$6*data_lastRecoveryFile!$E1063/$C$5</f>
        <v>-1.7917888563049853</v>
      </c>
      <c r="P147">
        <f>data_lastRecoveryFile!$H1063*2*PI()/($C$4*$C$3*$C$2)</f>
        <v>-2.8206563398542825</v>
      </c>
      <c r="Q147">
        <f t="shared" si="8"/>
        <v>-33.847876078251389</v>
      </c>
      <c r="R147">
        <f>S$5+(R$5-S$5)*EXP(-TableWmot32[[#This Row],[t]]/T$5)</f>
        <v>-33.361995925963768</v>
      </c>
      <c r="S147">
        <f>ABS(TableWmot32[[#This Row],[Wmot,sim]]-TableWmot32[[#This Row],[Wmot]])</f>
        <v>0.4858801522876206</v>
      </c>
      <c r="AA147">
        <f>data_lastRecoveryFile!$A1503-data_lastRecoveryFile!$A$1365</f>
        <v>1.379999999999999</v>
      </c>
      <c r="AB147">
        <f>$C$6*data_lastRecoveryFile!$E1503/$C$5</f>
        <v>-2.7565982404692084</v>
      </c>
      <c r="AC147">
        <f>data_lastRecoveryFile!$H1503*2*PI()/($C$4*$C$3*$C$2)</f>
        <v>-5.6403293581400291</v>
      </c>
      <c r="AD147">
        <f t="shared" si="7"/>
        <v>-67.683952297680349</v>
      </c>
      <c r="AE147">
        <f>AF$5+(AE$5-AF$5)*EXP(-TableWmot33[[#This Row],[t]]/AG$5)</f>
        <v>-65.869523216229055</v>
      </c>
      <c r="AF147">
        <f>ABS(TableWmot33[[#This Row],[Wmot,sim]]-TableWmot33[[#This Row],[Wmot]])</f>
        <v>1.8144290814512942</v>
      </c>
    </row>
    <row r="148" spans="1:32" x14ac:dyDescent="0.3">
      <c r="A148">
        <f>data_lastRecoveryFile!$A486-data_lastRecoveryFile!$A$347</f>
        <v>1.3899999999999997</v>
      </c>
      <c r="B148">
        <f>$C$6*data_lastRecoveryFile!$E486/$C$5</f>
        <v>-2.7565982404692084</v>
      </c>
      <c r="C148">
        <f>data_lastRecoveryFile!$H486*2*PI()/($C$4*$C$3*$C$2)</f>
        <v>-5.3625411709835538</v>
      </c>
      <c r="D148">
        <f t="shared" si="6"/>
        <v>-64.350494051802642</v>
      </c>
      <c r="E148">
        <f>F$5+(E$5-F$5)*EXP(-TableWmot31[[#This Row],[t]]/G$5)</f>
        <v>-66.373372842372504</v>
      </c>
      <c r="F148">
        <f>ABS(TableWmot31[[#This Row],[Wmot,sim]]-TableWmot31[[#This Row],[Wmot]])</f>
        <v>2.0228787905698624</v>
      </c>
      <c r="N148">
        <f>data_lastRecoveryFile!$A1064-data_lastRecoveryFile!$A$925</f>
        <v>1.3899999999999988</v>
      </c>
      <c r="O148">
        <f>$C$6*data_lastRecoveryFile!$E1064/$C$5</f>
        <v>-1.7917888563049853</v>
      </c>
      <c r="P148">
        <f>data_lastRecoveryFile!$H1064*2*PI()/($C$4*$C$3*$C$2)</f>
        <v>-2.814264753238092</v>
      </c>
      <c r="Q148">
        <f t="shared" si="8"/>
        <v>-33.771177038857104</v>
      </c>
      <c r="R148">
        <f>S$5+(R$5-S$5)*EXP(-TableWmot32[[#This Row],[t]]/T$5)</f>
        <v>-33.359881283839258</v>
      </c>
      <c r="S148">
        <f>ABS(TableWmot32[[#This Row],[Wmot,sim]]-TableWmot32[[#This Row],[Wmot]])</f>
        <v>0.41129575501784643</v>
      </c>
      <c r="AA148">
        <f>data_lastRecoveryFile!$A1504-data_lastRecoveryFile!$A$1365</f>
        <v>1.3899999999999988</v>
      </c>
      <c r="AB148">
        <f>$C$6*data_lastRecoveryFile!$E1504/$C$5</f>
        <v>-2.7565982404692084</v>
      </c>
      <c r="AC148">
        <f>data_lastRecoveryFile!$H1504*2*PI()/($C$4*$C$3*$C$2)</f>
        <v>-5.7170283975343112</v>
      </c>
      <c r="AD148">
        <f t="shared" si="7"/>
        <v>-68.604340770411739</v>
      </c>
      <c r="AE148">
        <f>AF$5+(AE$5-AF$5)*EXP(-TableWmot33[[#This Row],[t]]/AG$5)</f>
        <v>-65.869644376346287</v>
      </c>
      <c r="AF148">
        <f>ABS(TableWmot33[[#This Row],[Wmot,sim]]-TableWmot33[[#This Row],[Wmot]])</f>
        <v>2.7346963940654518</v>
      </c>
    </row>
    <row r="149" spans="1:32" x14ac:dyDescent="0.3">
      <c r="A149">
        <f>data_lastRecoveryFile!$A487-data_lastRecoveryFile!$A$347</f>
        <v>1.3999999999999995</v>
      </c>
      <c r="B149">
        <f>$C$6*data_lastRecoveryFile!$E487/$C$5</f>
        <v>-2.7565982404692084</v>
      </c>
      <c r="C149">
        <f>data_lastRecoveryFile!$H487*2*PI()/($C$4*$C$3*$C$2)</f>
        <v>-5.3433664111349843</v>
      </c>
      <c r="D149">
        <f t="shared" si="6"/>
        <v>-64.120396933619816</v>
      </c>
      <c r="E149">
        <f>F$5+(E$5-F$5)*EXP(-TableWmot31[[#This Row],[t]]/G$5)</f>
        <v>-66.373379011287625</v>
      </c>
      <c r="F149">
        <f>ABS(TableWmot31[[#This Row],[Wmot,sim]]-TableWmot31[[#This Row],[Wmot]])</f>
        <v>2.2529820776678093</v>
      </c>
      <c r="N149">
        <f>data_lastRecoveryFile!$A1065-data_lastRecoveryFile!$A$925</f>
        <v>1.4000000000000004</v>
      </c>
      <c r="O149">
        <f>$C$6*data_lastRecoveryFile!$E1065/$C$5</f>
        <v>-1.7917888563049853</v>
      </c>
      <c r="P149">
        <f>data_lastRecoveryFile!$H1065*2*PI()/($C$4*$C$3*$C$2)</f>
        <v>-2.7783735359283082</v>
      </c>
      <c r="Q149">
        <f t="shared" si="8"/>
        <v>-33.340482431139698</v>
      </c>
      <c r="R149">
        <f>S$5+(R$5-S$5)*EXP(-TableWmot32[[#This Row],[t]]/T$5)</f>
        <v>-33.357865161957719</v>
      </c>
      <c r="S149">
        <f>ABS(TableWmot32[[#This Row],[Wmot,sim]]-TableWmot32[[#This Row],[Wmot]])</f>
        <v>1.7382730818020775E-2</v>
      </c>
      <c r="AA149">
        <f>data_lastRecoveryFile!$A1505-data_lastRecoveryFile!$A$1365</f>
        <v>1.3999999999999986</v>
      </c>
      <c r="AB149">
        <f>$C$6*data_lastRecoveryFile!$E1505/$C$5</f>
        <v>-2.7565982404692084</v>
      </c>
      <c r="AC149">
        <f>data_lastRecoveryFile!$H1505*2*PI()/($C$4*$C$3*$C$2)</f>
        <v>-5.7189950376034195</v>
      </c>
      <c r="AD149">
        <f t="shared" si="7"/>
        <v>-68.627940451241031</v>
      </c>
      <c r="AE149">
        <f>AF$5+(AE$5-AF$5)*EXP(-TableWmot33[[#This Row],[t]]/AG$5)</f>
        <v>-65.869757239403071</v>
      </c>
      <c r="AF149">
        <f>ABS(TableWmot33[[#This Row],[Wmot,sim]]-TableWmot33[[#This Row],[Wmot]])</f>
        <v>2.7581832118379594</v>
      </c>
    </row>
    <row r="150" spans="1:32" x14ac:dyDescent="0.3">
      <c r="A150">
        <f>data_lastRecoveryFile!$A488-data_lastRecoveryFile!$A$347</f>
        <v>1.4100000000000001</v>
      </c>
      <c r="B150">
        <f>$C$6*data_lastRecoveryFile!$E488/$C$5</f>
        <v>-2.7565982404692084</v>
      </c>
      <c r="C150">
        <f>data_lastRecoveryFile!$H488*2*PI()/($C$4*$C$3*$C$2)</f>
        <v>-5.3251749738776022</v>
      </c>
      <c r="D150">
        <f t="shared" si="6"/>
        <v>-63.90209968653123</v>
      </c>
      <c r="E150">
        <f>F$5+(E$5-F$5)*EXP(-TableWmot31[[#This Row],[t]]/G$5)</f>
        <v>-66.373384626991552</v>
      </c>
      <c r="F150">
        <f>ABS(TableWmot31[[#This Row],[Wmot,sim]]-TableWmot31[[#This Row],[Wmot]])</f>
        <v>2.4712849404603219</v>
      </c>
      <c r="N150">
        <f>data_lastRecoveryFile!$A1066-data_lastRecoveryFile!$A$925</f>
        <v>1.4100000000000001</v>
      </c>
      <c r="O150">
        <f>$C$6*data_lastRecoveryFile!$E1066/$C$5</f>
        <v>-1.7917888563049853</v>
      </c>
      <c r="P150">
        <f>data_lastRecoveryFile!$H1066*2*PI()/($C$4*$C$3*$C$2)</f>
        <v>-2.7321574482848283</v>
      </c>
      <c r="Q150">
        <f t="shared" si="8"/>
        <v>-32.785889379417938</v>
      </c>
      <c r="R150">
        <f>S$5+(R$5-S$5)*EXP(-TableWmot32[[#This Row],[t]]/T$5)</f>
        <v>-33.355942970304532</v>
      </c>
      <c r="S150">
        <f>ABS(TableWmot32[[#This Row],[Wmot,sim]]-TableWmot32[[#This Row],[Wmot]])</f>
        <v>0.57005359088659446</v>
      </c>
      <c r="AA150">
        <f>data_lastRecoveryFile!$A1506-data_lastRecoveryFile!$A$1365</f>
        <v>1.4099999999999984</v>
      </c>
      <c r="AB150">
        <f>$C$6*data_lastRecoveryFile!$E1506/$C$5</f>
        <v>-2.7565982404692084</v>
      </c>
      <c r="AC150">
        <f>data_lastRecoveryFile!$H1506*2*PI()/($C$4*$C$3*$C$2)</f>
        <v>-5.7126034509872294</v>
      </c>
      <c r="AD150">
        <f t="shared" si="7"/>
        <v>-68.551241411846746</v>
      </c>
      <c r="AE150">
        <f>AF$5+(AE$5-AF$5)*EXP(-TableWmot33[[#This Row],[t]]/AG$5)</f>
        <v>-65.86986237358316</v>
      </c>
      <c r="AF150">
        <f>ABS(TableWmot33[[#This Row],[Wmot,sim]]-TableWmot33[[#This Row],[Wmot]])</f>
        <v>2.6813790382635858</v>
      </c>
    </row>
    <row r="151" spans="1:32" x14ac:dyDescent="0.3">
      <c r="A151">
        <f>data_lastRecoveryFile!$A489-data_lastRecoveryFile!$A$347</f>
        <v>1.42</v>
      </c>
      <c r="B151">
        <f>$C$6*data_lastRecoveryFile!$E489/$C$5</f>
        <v>-2.7565982404692084</v>
      </c>
      <c r="C151">
        <f>data_lastRecoveryFile!$H489*2*PI()/($C$4*$C$3*$C$2)</f>
        <v>-5.3271416139467114</v>
      </c>
      <c r="D151">
        <f t="shared" si="6"/>
        <v>-63.925699367360536</v>
      </c>
      <c r="E151">
        <f>F$5+(E$5-F$5)*EXP(-TableWmot31[[#This Row],[t]]/G$5)</f>
        <v>-66.373389739094719</v>
      </c>
      <c r="F151">
        <f>ABS(TableWmot31[[#This Row],[Wmot,sim]]-TableWmot31[[#This Row],[Wmot]])</f>
        <v>2.4476903717341827</v>
      </c>
      <c r="N151">
        <f>data_lastRecoveryFile!$A1067-data_lastRecoveryFile!$A$925</f>
        <v>1.42</v>
      </c>
      <c r="O151">
        <f>$C$6*data_lastRecoveryFile!$E1067/$C$5</f>
        <v>-1.7917888563049853</v>
      </c>
      <c r="P151">
        <f>data_lastRecoveryFile!$H1067*2*PI()/($C$4*$C$3*$C$2)</f>
        <v>-2.6716832055674922</v>
      </c>
      <c r="Q151">
        <f t="shared" si="8"/>
        <v>-32.060198466809908</v>
      </c>
      <c r="R151">
        <f>S$5+(R$5-S$5)*EXP(-TableWmot32[[#This Row],[t]]/T$5)</f>
        <v>-33.354110332711834</v>
      </c>
      <c r="S151">
        <f>ABS(TableWmot32[[#This Row],[Wmot,sim]]-TableWmot32[[#This Row],[Wmot]])</f>
        <v>1.2939118659019258</v>
      </c>
      <c r="AA151">
        <f>data_lastRecoveryFile!$A1507-data_lastRecoveryFile!$A$1365</f>
        <v>1.42</v>
      </c>
      <c r="AB151">
        <f>$C$6*data_lastRecoveryFile!$E1507/$C$5</f>
        <v>-2.7565982404692084</v>
      </c>
      <c r="AC151">
        <f>data_lastRecoveryFile!$H1507*2*PI()/($C$4*$C$3*$C$2)</f>
        <v>-5.7185033814210948</v>
      </c>
      <c r="AD151">
        <f t="shared" si="7"/>
        <v>-68.622040577053141</v>
      </c>
      <c r="AE151">
        <f>AF$5+(AE$5-AF$5)*EXP(-TableWmot33[[#This Row],[t]]/AG$5)</f>
        <v>-65.869960308161041</v>
      </c>
      <c r="AF151">
        <f>ABS(TableWmot33[[#This Row],[Wmot,sim]]-TableWmot33[[#This Row],[Wmot]])</f>
        <v>2.7520802688921009</v>
      </c>
    </row>
    <row r="152" spans="1:32" x14ac:dyDescent="0.3">
      <c r="A152">
        <f>data_lastRecoveryFile!$A490-data_lastRecoveryFile!$A$347</f>
        <v>1.4299999999999997</v>
      </c>
      <c r="B152">
        <f>$C$6*data_lastRecoveryFile!$E490/$C$5</f>
        <v>-2.7565982404692084</v>
      </c>
      <c r="C152">
        <f>data_lastRecoveryFile!$H490*2*PI()/($C$4*$C$3*$C$2)</f>
        <v>-5.3074751928025456</v>
      </c>
      <c r="D152">
        <f t="shared" si="6"/>
        <v>-63.689702313630548</v>
      </c>
      <c r="E152">
        <f>F$5+(E$5-F$5)*EXP(-TableWmot31[[#This Row],[t]]/G$5)</f>
        <v>-66.373394392758655</v>
      </c>
      <c r="F152">
        <f>ABS(TableWmot31[[#This Row],[Wmot,sim]]-TableWmot31[[#This Row],[Wmot]])</f>
        <v>2.6836920791281074</v>
      </c>
      <c r="N152">
        <f>data_lastRecoveryFile!$A1068-data_lastRecoveryFile!$A$925</f>
        <v>1.4299999999999997</v>
      </c>
      <c r="O152">
        <f>$C$6*data_lastRecoveryFile!$E1068/$C$5</f>
        <v>-1.7917888563049853</v>
      </c>
      <c r="P152">
        <f>data_lastRecoveryFile!$H1068*2*PI()/($C$4*$C$3*$C$2)</f>
        <v>-2.6102256417929475</v>
      </c>
      <c r="Q152">
        <f t="shared" si="8"/>
        <v>-31.32270770151537</v>
      </c>
      <c r="R152">
        <f>S$5+(R$5-S$5)*EXP(-TableWmot32[[#This Row],[t]]/T$5)</f>
        <v>-33.352363076895472</v>
      </c>
      <c r="S152">
        <f>ABS(TableWmot32[[#This Row],[Wmot,sim]]-TableWmot32[[#This Row],[Wmot]])</f>
        <v>2.0296553753801021</v>
      </c>
      <c r="AA152">
        <f>data_lastRecoveryFile!$A1508-data_lastRecoveryFile!$A$1365</f>
        <v>1.4299999999999997</v>
      </c>
      <c r="AB152">
        <f>$C$6*data_lastRecoveryFile!$E1508/$C$5</f>
        <v>-2.7565982404692084</v>
      </c>
      <c r="AC152">
        <f>data_lastRecoveryFile!$H1508*2*PI()/($C$4*$C$3*$C$2)</f>
        <v>-5.7214533440813931</v>
      </c>
      <c r="AD152">
        <f t="shared" si="7"/>
        <v>-68.657440128976717</v>
      </c>
      <c r="AE152">
        <f>AF$5+(AE$5-AF$5)*EXP(-TableWmot33[[#This Row],[t]]/AG$5)</f>
        <v>-65.870051536166386</v>
      </c>
      <c r="AF152">
        <f>ABS(TableWmot33[[#This Row],[Wmot,sim]]-TableWmot33[[#This Row],[Wmot]])</f>
        <v>2.7873885928103306</v>
      </c>
    </row>
    <row r="153" spans="1:32" x14ac:dyDescent="0.3">
      <c r="A153">
        <f>data_lastRecoveryFile!$A491-data_lastRecoveryFile!$A$347</f>
        <v>1.4399999999999995</v>
      </c>
      <c r="B153">
        <f>$C$6*data_lastRecoveryFile!$E491/$C$5</f>
        <v>-2.7565982404692084</v>
      </c>
      <c r="C153">
        <f>data_lastRecoveryFile!$H491*2*PI()/($C$4*$C$3*$C$2)</f>
        <v>-5.2961670034569499</v>
      </c>
      <c r="D153">
        <f t="shared" si="6"/>
        <v>-63.554004041483395</v>
      </c>
      <c r="E153">
        <f>F$5+(E$5-F$5)*EXP(-TableWmot31[[#This Row],[t]]/G$5)</f>
        <v>-66.373398629094908</v>
      </c>
      <c r="F153">
        <f>ABS(TableWmot31[[#This Row],[Wmot,sim]]-TableWmot31[[#This Row],[Wmot]])</f>
        <v>2.8193945876115123</v>
      </c>
      <c r="N153">
        <f>data_lastRecoveryFile!$A1069-data_lastRecoveryFile!$A$925</f>
        <v>1.4399999999999995</v>
      </c>
      <c r="O153">
        <f>$C$6*data_lastRecoveryFile!$E1069/$C$5</f>
        <v>-1.7917888563049853</v>
      </c>
      <c r="P153">
        <f>data_lastRecoveryFile!$H1069*2*PI()/($C$4*$C$3*$C$2)</f>
        <v>-2.5728594431530145</v>
      </c>
      <c r="Q153">
        <f t="shared" si="8"/>
        <v>-30.874313317836176</v>
      </c>
      <c r="R153">
        <f>S$5+(R$5-S$5)*EXP(-TableWmot32[[#This Row],[t]]/T$5)</f>
        <v>-33.350697224956193</v>
      </c>
      <c r="S153">
        <f>ABS(TableWmot32[[#This Row],[Wmot,sim]]-TableWmot32[[#This Row],[Wmot]])</f>
        <v>2.4763839071200167</v>
      </c>
      <c r="AA153">
        <f>data_lastRecoveryFile!$A1509-data_lastRecoveryFile!$A$1365</f>
        <v>1.4399999999999995</v>
      </c>
      <c r="AB153">
        <f>$C$6*data_lastRecoveryFile!$E1509/$C$5</f>
        <v>-2.7565982404692084</v>
      </c>
      <c r="AC153">
        <f>data_lastRecoveryFile!$H1509*2*PI()/($C$4*$C$3*$C$2)</f>
        <v>-5.6634374032400867</v>
      </c>
      <c r="AD153">
        <f t="shared" si="7"/>
        <v>-67.961248838881033</v>
      </c>
      <c r="AE153">
        <f>AF$5+(AE$5-AF$5)*EXP(-TableWmot33[[#This Row],[t]]/AG$5)</f>
        <v>-65.87013651686614</v>
      </c>
      <c r="AF153">
        <f>ABS(TableWmot33[[#This Row],[Wmot,sim]]-TableWmot33[[#This Row],[Wmot]])</f>
        <v>2.0911123220148937</v>
      </c>
    </row>
    <row r="154" spans="1:32" x14ac:dyDescent="0.3">
      <c r="A154">
        <f>data_lastRecoveryFile!$A492-data_lastRecoveryFile!$A$347</f>
        <v>1.4500000000000002</v>
      </c>
      <c r="B154">
        <f>$C$6*data_lastRecoveryFile!$E492/$C$5</f>
        <v>-2.7565982404692084</v>
      </c>
      <c r="C154">
        <f>data_lastRecoveryFile!$H492*2*PI()/($C$4*$C$3*$C$2)</f>
        <v>-5.3138667794187358</v>
      </c>
      <c r="D154">
        <f t="shared" si="6"/>
        <v>-63.766401353024833</v>
      </c>
      <c r="E154">
        <f>F$5+(E$5-F$5)*EXP(-TableWmot31[[#This Row],[t]]/G$5)</f>
        <v>-66.373402485528288</v>
      </c>
      <c r="F154">
        <f>ABS(TableWmot31[[#This Row],[Wmot,sim]]-TableWmot31[[#This Row],[Wmot]])</f>
        <v>2.6070011325034557</v>
      </c>
      <c r="N154">
        <f>data_lastRecoveryFile!$A1070-data_lastRecoveryFile!$A$925</f>
        <v>1.4499999999999993</v>
      </c>
      <c r="O154">
        <f>$C$6*data_lastRecoveryFile!$E1070/$C$5</f>
        <v>-1.7917888563049853</v>
      </c>
      <c r="P154">
        <f>data_lastRecoveryFile!$H1070*2*PI()/($C$4*$C$3*$C$2)</f>
        <v>-2.5335266023986653</v>
      </c>
      <c r="Q154">
        <f t="shared" si="8"/>
        <v>-30.402319228783984</v>
      </c>
      <c r="R154">
        <f>S$5+(R$5-S$5)*EXP(-TableWmot32[[#This Row],[t]]/T$5)</f>
        <v>-33.349108984323294</v>
      </c>
      <c r="S154">
        <f>ABS(TableWmot32[[#This Row],[Wmot,sim]]-TableWmot32[[#This Row],[Wmot]])</f>
        <v>2.9467897555393101</v>
      </c>
      <c r="AA154">
        <f>data_lastRecoveryFile!$A1510-data_lastRecoveryFile!$A$1365</f>
        <v>1.4499999999999993</v>
      </c>
      <c r="AB154">
        <f>$C$6*data_lastRecoveryFile!$E1510/$C$5</f>
        <v>-2.7565982404692084</v>
      </c>
      <c r="AC154">
        <f>data_lastRecoveryFile!$H1510*2*PI()/($C$4*$C$3*$C$2)</f>
        <v>-5.5985382144869957</v>
      </c>
      <c r="AD154">
        <f t="shared" si="7"/>
        <v>-67.182458573843945</v>
      </c>
      <c r="AE154">
        <f>AF$5+(AE$5-AF$5)*EXP(-TableWmot33[[#This Row],[t]]/AG$5)</f>
        <v>-65.870215678076633</v>
      </c>
      <c r="AF154">
        <f>ABS(TableWmot33[[#This Row],[Wmot,sim]]-TableWmot33[[#This Row],[Wmot]])</f>
        <v>1.3122428957673122</v>
      </c>
    </row>
    <row r="155" spans="1:32" x14ac:dyDescent="0.3">
      <c r="A155">
        <f>data_lastRecoveryFile!$A493-data_lastRecoveryFile!$A$347</f>
        <v>1.46</v>
      </c>
      <c r="B155">
        <f>$C$6*data_lastRecoveryFile!$E493/$C$5</f>
        <v>-2.7565982404692084</v>
      </c>
      <c r="C155">
        <f>data_lastRecoveryFile!$H493*2*PI()/($C$4*$C$3*$C$2)</f>
        <v>-5.3699160801909329</v>
      </c>
      <c r="D155">
        <f t="shared" si="6"/>
        <v>-64.438992962291195</v>
      </c>
      <c r="E155">
        <f>F$5+(E$5-F$5)*EXP(-TableWmot31[[#This Row],[t]]/G$5)</f>
        <v>-66.373405996127417</v>
      </c>
      <c r="F155">
        <f>ABS(TableWmot31[[#This Row],[Wmot,sim]]-TableWmot31[[#This Row],[Wmot]])</f>
        <v>1.934413033836222</v>
      </c>
      <c r="N155">
        <f>data_lastRecoveryFile!$A1071-data_lastRecoveryFile!$A$925</f>
        <v>1.4599999999999991</v>
      </c>
      <c r="O155">
        <f>$C$6*data_lastRecoveryFile!$E1071/$C$5</f>
        <v>-1.7917888563049853</v>
      </c>
      <c r="P155">
        <f>data_lastRecoveryFile!$H1071*2*PI()/($C$4*$C$3*$C$2)</f>
        <v>-2.5069769348766964</v>
      </c>
      <c r="Q155">
        <f t="shared" si="8"/>
        <v>-30.083723218520355</v>
      </c>
      <c r="R155">
        <f>S$5+(R$5-S$5)*EXP(-TableWmot32[[#This Row],[t]]/T$5)</f>
        <v>-33.347594739120282</v>
      </c>
      <c r="S155">
        <f>ABS(TableWmot32[[#This Row],[Wmot,sim]]-TableWmot32[[#This Row],[Wmot]])</f>
        <v>3.2638715205999276</v>
      </c>
      <c r="AA155">
        <f>data_lastRecoveryFile!$A1511-data_lastRecoveryFile!$A$1365</f>
        <v>1.4599999999999991</v>
      </c>
      <c r="AB155">
        <f>$C$6*data_lastRecoveryFile!$E1511/$C$5</f>
        <v>-2.7565982404692084</v>
      </c>
      <c r="AC155">
        <f>data_lastRecoveryFile!$H1511*2*PI()/($C$4*$C$3*$C$2)</f>
        <v>-5.5326557082559855</v>
      </c>
      <c r="AD155">
        <f t="shared" si="7"/>
        <v>-66.391868499071819</v>
      </c>
      <c r="AE155">
        <f>AF$5+(AE$5-AF$5)*EXP(-TableWmot33[[#This Row],[t]]/AG$5)</f>
        <v>-65.870289418317199</v>
      </c>
      <c r="AF155">
        <f>ABS(TableWmot33[[#This Row],[Wmot,sim]]-TableWmot33[[#This Row],[Wmot]])</f>
        <v>0.52157908075461989</v>
      </c>
    </row>
    <row r="156" spans="1:32" x14ac:dyDescent="0.3">
      <c r="A156">
        <f>data_lastRecoveryFile!$A494-data_lastRecoveryFile!$A$347</f>
        <v>1.4699999999999998</v>
      </c>
      <c r="B156">
        <f>$C$6*data_lastRecoveryFile!$E494/$C$5</f>
        <v>-2.7565982404692084</v>
      </c>
      <c r="C156">
        <f>data_lastRecoveryFile!$H494*2*PI()/($C$4*$C$3*$C$2)</f>
        <v>-5.4220320905983739</v>
      </c>
      <c r="D156">
        <f t="shared" si="6"/>
        <v>-65.064385087180483</v>
      </c>
      <c r="E156">
        <f>F$5+(E$5-F$5)*EXP(-TableWmot31[[#This Row],[t]]/G$5)</f>
        <v>-66.373409191905751</v>
      </c>
      <c r="F156">
        <f>ABS(TableWmot31[[#This Row],[Wmot,sim]]-TableWmot31[[#This Row],[Wmot]])</f>
        <v>1.3090241047252675</v>
      </c>
      <c r="N156">
        <f>data_lastRecoveryFile!$A1072-data_lastRecoveryFile!$A$925</f>
        <v>1.4699999999999989</v>
      </c>
      <c r="O156">
        <f>$C$6*data_lastRecoveryFile!$E1072/$C$5</f>
        <v>-1.7917888563049853</v>
      </c>
      <c r="P156">
        <f>data_lastRecoveryFile!$H1072*2*PI()/($C$4*$C$3*$C$2)</f>
        <v>-2.497635385600208</v>
      </c>
      <c r="Q156">
        <f t="shared" si="8"/>
        <v>-29.971624627202495</v>
      </c>
      <c r="R156">
        <f>S$5+(R$5-S$5)*EXP(-TableWmot32[[#This Row],[t]]/T$5)</f>
        <v>-33.34615104193275</v>
      </c>
      <c r="S156">
        <f>ABS(TableWmot32[[#This Row],[Wmot,sim]]-TableWmot32[[#This Row],[Wmot]])</f>
        <v>3.3745264147302549</v>
      </c>
      <c r="AA156">
        <f>data_lastRecoveryFile!$A1512-data_lastRecoveryFile!$A$1365</f>
        <v>1.4699999999999989</v>
      </c>
      <c r="AB156">
        <f>$C$6*data_lastRecoveryFile!$E1512/$C$5</f>
        <v>-2.7565982404692084</v>
      </c>
      <c r="AC156">
        <f>data_lastRecoveryFile!$H1512*2*PI()/($C$4*$C$3*$C$2)</f>
        <v>-5.484472977986762</v>
      </c>
      <c r="AD156">
        <f t="shared" si="7"/>
        <v>-65.813675735841144</v>
      </c>
      <c r="AE156">
        <f>AF$5+(AE$5-AF$5)*EXP(-TableWmot33[[#This Row],[t]]/AG$5)</f>
        <v>-65.870358108816589</v>
      </c>
      <c r="AF156">
        <f>ABS(TableWmot33[[#This Row],[Wmot,sim]]-TableWmot33[[#This Row],[Wmot]])</f>
        <v>5.668237297544465E-2</v>
      </c>
    </row>
    <row r="157" spans="1:32" x14ac:dyDescent="0.3">
      <c r="A157">
        <f>data_lastRecoveryFile!$A495-data_lastRecoveryFile!$A$347</f>
        <v>1.4799999999999995</v>
      </c>
      <c r="B157">
        <f>$C$6*data_lastRecoveryFile!$E495/$C$5</f>
        <v>-2.7565982404692084</v>
      </c>
      <c r="C157">
        <f>data_lastRecoveryFile!$H495*2*PI()/($C$4*$C$3*$C$2)</f>
        <v>-5.445631796994026</v>
      </c>
      <c r="D157">
        <f t="shared" si="6"/>
        <v>-65.347581563928316</v>
      </c>
      <c r="E157">
        <f>F$5+(E$5-F$5)*EXP(-TableWmot31[[#This Row],[t]]/G$5)</f>
        <v>-66.373412101095553</v>
      </c>
      <c r="F157">
        <f>ABS(TableWmot31[[#This Row],[Wmot,sim]]-TableWmot31[[#This Row],[Wmot]])</f>
        <v>1.0258305371672378</v>
      </c>
      <c r="N157">
        <f>data_lastRecoveryFile!$A1073-data_lastRecoveryFile!$A$925</f>
        <v>1.4800000000000004</v>
      </c>
      <c r="O157">
        <f>$C$6*data_lastRecoveryFile!$E1073/$C$5</f>
        <v>-1.7917888563049853</v>
      </c>
      <c r="P157">
        <f>data_lastRecoveryFile!$H1073*2*PI()/($C$4*$C$3*$C$2)</f>
        <v>-2.5158268243915707</v>
      </c>
      <c r="Q157">
        <f t="shared" si="8"/>
        <v>-30.189921892698848</v>
      </c>
      <c r="R157">
        <f>S$5+(R$5-S$5)*EXP(-TableWmot32[[#This Row],[t]]/T$5)</f>
        <v>-33.344774605959792</v>
      </c>
      <c r="S157">
        <f>ABS(TableWmot32[[#This Row],[Wmot,sim]]-TableWmot32[[#This Row],[Wmot]])</f>
        <v>3.1548527132609436</v>
      </c>
      <c r="AA157">
        <f>data_lastRecoveryFile!$A1513-data_lastRecoveryFile!$A$1365</f>
        <v>1.4799999999999986</v>
      </c>
      <c r="AB157">
        <f>$C$6*data_lastRecoveryFile!$E1513/$C$5</f>
        <v>-2.7565982404692084</v>
      </c>
      <c r="AC157">
        <f>data_lastRecoveryFile!$H1513*2*PI()/($C$4*$C$3*$C$2)</f>
        <v>-5.483489655395573</v>
      </c>
      <c r="AD157">
        <f t="shared" si="7"/>
        <v>-65.801875864746876</v>
      </c>
      <c r="AE157">
        <f>AF$5+(AE$5-AF$5)*EXP(-TableWmot33[[#This Row],[t]]/AG$5)</f>
        <v>-65.870422095381713</v>
      </c>
      <c r="AF157">
        <f>ABS(TableWmot33[[#This Row],[Wmot,sim]]-TableWmot33[[#This Row],[Wmot]])</f>
        <v>6.8546230634837002E-2</v>
      </c>
    </row>
    <row r="158" spans="1:32" x14ac:dyDescent="0.3">
      <c r="A158">
        <f>data_lastRecoveryFile!$A496-data_lastRecoveryFile!$A$347</f>
        <v>1.4900000000000002</v>
      </c>
      <c r="B158">
        <f>$C$6*data_lastRecoveryFile!$E496/$C$5</f>
        <v>-2.7565982404692084</v>
      </c>
      <c r="C158">
        <f>data_lastRecoveryFile!$H496*2*PI()/($C$4*$C$3*$C$2)</f>
        <v>-5.4480900983587297</v>
      </c>
      <c r="D158">
        <f t="shared" si="6"/>
        <v>-65.377081180304756</v>
      </c>
      <c r="E158">
        <f>F$5+(E$5-F$5)*EXP(-TableWmot31[[#This Row],[t]]/G$5)</f>
        <v>-66.37341474939727</v>
      </c>
      <c r="F158">
        <f>ABS(TableWmot31[[#This Row],[Wmot,sim]]-TableWmot31[[#This Row],[Wmot]])</f>
        <v>0.99633356909251347</v>
      </c>
      <c r="N158">
        <f>data_lastRecoveryFile!$A1074-data_lastRecoveryFile!$A$925</f>
        <v>1.4900000000000002</v>
      </c>
      <c r="O158">
        <f>$C$6*data_lastRecoveryFile!$E1074/$C$5</f>
        <v>-1.7917888563049853</v>
      </c>
      <c r="P158">
        <f>data_lastRecoveryFile!$H1074*2*PI()/($C$4*$C$3*$C$2)</f>
        <v>-2.5359849052973491</v>
      </c>
      <c r="Q158">
        <f t="shared" si="8"/>
        <v>-30.431818863568189</v>
      </c>
      <c r="R158">
        <f>S$5+(R$5-S$5)*EXP(-TableWmot32[[#This Row],[t]]/T$5)</f>
        <v>-33.343462297531126</v>
      </c>
      <c r="S158">
        <f>ABS(TableWmot32[[#This Row],[Wmot,sim]]-TableWmot32[[#This Row],[Wmot]])</f>
        <v>2.9116434339629365</v>
      </c>
      <c r="AA158">
        <f>data_lastRecoveryFile!$A1514-data_lastRecoveryFile!$A$1365</f>
        <v>1.4899999999999984</v>
      </c>
      <c r="AB158">
        <f>$C$6*data_lastRecoveryFile!$E1514/$C$5</f>
        <v>-2.7565982404692084</v>
      </c>
      <c r="AC158">
        <f>data_lastRecoveryFile!$H1514*2*PI()/($C$4*$C$3*$C$2)</f>
        <v>-5.4146571865042645</v>
      </c>
      <c r="AD158">
        <f t="shared" si="7"/>
        <v>-64.975886238051174</v>
      </c>
      <c r="AE158">
        <f>AF$5+(AE$5-AF$5)*EXP(-TableWmot33[[#This Row],[t]]/AG$5)</f>
        <v>-65.870481700138598</v>
      </c>
      <c r="AF158">
        <f>ABS(TableWmot33[[#This Row],[Wmot,sim]]-TableWmot33[[#This Row],[Wmot]])</f>
        <v>0.89459546208742324</v>
      </c>
    </row>
    <row r="159" spans="1:32" x14ac:dyDescent="0.3">
      <c r="A159">
        <f>data_lastRecoveryFile!$A497-data_lastRecoveryFile!$A$347</f>
        <v>1.5</v>
      </c>
      <c r="B159">
        <f>$C$6*data_lastRecoveryFile!$E497/$C$5</f>
        <v>-2.7565982404692084</v>
      </c>
      <c r="C159">
        <f>data_lastRecoveryFile!$H497*2*PI()/($C$4*$C$3*$C$2)</f>
        <v>-5.4195737892336711</v>
      </c>
      <c r="D159">
        <f t="shared" si="6"/>
        <v>-65.034885470804056</v>
      </c>
      <c r="E159">
        <f>F$5+(E$5-F$5)*EXP(-TableWmot31[[#This Row],[t]]/G$5)</f>
        <v>-66.373417160206643</v>
      </c>
      <c r="F159">
        <f>ABS(TableWmot31[[#This Row],[Wmot,sim]]-TableWmot31[[#This Row],[Wmot]])</f>
        <v>1.3385316894025863</v>
      </c>
      <c r="N159">
        <f>data_lastRecoveryFile!$A1075-data_lastRecoveryFile!$A$925</f>
        <v>1.5</v>
      </c>
      <c r="O159">
        <f>$C$6*data_lastRecoveryFile!$E1075/$C$5</f>
        <v>-1.7917888563049853</v>
      </c>
      <c r="P159">
        <f>data_lastRecoveryFile!$H1075*2*PI()/($C$4*$C$3*$C$2)</f>
        <v>-2.5325432813414568</v>
      </c>
      <c r="Q159">
        <f t="shared" si="8"/>
        <v>-30.39051937609748</v>
      </c>
      <c r="R159">
        <f>S$5+(R$5-S$5)*EXP(-TableWmot32[[#This Row],[t]]/T$5)</f>
        <v>-33.342211128972771</v>
      </c>
      <c r="S159">
        <f>ABS(TableWmot32[[#This Row],[Wmot,sim]]-TableWmot32[[#This Row],[Wmot]])</f>
        <v>2.9516917528752913</v>
      </c>
      <c r="AA159">
        <f>data_lastRecoveryFile!$A1515-data_lastRecoveryFile!$A$1365</f>
        <v>1.5</v>
      </c>
      <c r="AB159">
        <f>$C$6*data_lastRecoveryFile!$E1515/$C$5</f>
        <v>-2.7565982404692084</v>
      </c>
      <c r="AC159">
        <f>data_lastRecoveryFile!$H1515*2*PI()/($C$4*$C$3*$C$2)</f>
        <v>-5.3428747498393889</v>
      </c>
      <c r="AD159">
        <f t="shared" si="7"/>
        <v>-64.114496998072667</v>
      </c>
      <c r="AE159">
        <f>AF$5+(AE$5-AF$5)*EXP(-TableWmot33[[#This Row],[t]]/AG$5)</f>
        <v>-65.870537223154045</v>
      </c>
      <c r="AF159">
        <f>ABS(TableWmot33[[#This Row],[Wmot,sim]]-TableWmot33[[#This Row],[Wmot]])</f>
        <v>1.756040225081378</v>
      </c>
    </row>
    <row r="160" spans="1:32" x14ac:dyDescent="0.3">
      <c r="A160">
        <f>data_lastRecoveryFile!$A498-data_lastRecoveryFile!$A$347</f>
        <v>1.5099999999999998</v>
      </c>
      <c r="B160">
        <f>$C$6*data_lastRecoveryFile!$E498/$C$5</f>
        <v>-2.7565982404692084</v>
      </c>
      <c r="C160">
        <f>data_lastRecoveryFile!$H498*2*PI()/($C$4*$C$3*$C$2)</f>
        <v>-5.4156405039821847</v>
      </c>
      <c r="D160">
        <f t="shared" si="6"/>
        <v>-64.987686047786212</v>
      </c>
      <c r="E160">
        <f>F$5+(E$5-F$5)*EXP(-TableWmot31[[#This Row],[t]]/G$5)</f>
        <v>-66.373419354821323</v>
      </c>
      <c r="F160">
        <f>ABS(TableWmot31[[#This Row],[Wmot,sim]]-TableWmot31[[#This Row],[Wmot]])</f>
        <v>1.3857333070351103</v>
      </c>
      <c r="N160">
        <f>data_lastRecoveryFile!$A1076-data_lastRecoveryFile!$A$925</f>
        <v>1.5099999999999998</v>
      </c>
      <c r="O160">
        <f>$C$6*data_lastRecoveryFile!$E1076/$C$5</f>
        <v>-1.7917888563049853</v>
      </c>
      <c r="P160">
        <f>data_lastRecoveryFile!$H1076*2*PI()/($C$4*$C$3*$C$2)</f>
        <v>-2.503535311432131</v>
      </c>
      <c r="Q160">
        <f t="shared" si="8"/>
        <v>-30.042423737185572</v>
      </c>
      <c r="R160">
        <f>S$5+(R$5-S$5)*EXP(-TableWmot32[[#This Row],[t]]/T$5)</f>
        <v>-33.341018251805167</v>
      </c>
      <c r="S160">
        <f>ABS(TableWmot32[[#This Row],[Wmot,sim]]-TableWmot32[[#This Row],[Wmot]])</f>
        <v>3.2985945146195945</v>
      </c>
      <c r="AA160">
        <f>data_lastRecoveryFile!$A1516-data_lastRecoveryFile!$A$1365</f>
        <v>1.5099999999999998</v>
      </c>
      <c r="AB160">
        <f>$C$6*data_lastRecoveryFile!$E1516/$C$5</f>
        <v>-2.7565982404692084</v>
      </c>
      <c r="AC160">
        <f>data_lastRecoveryFile!$H1516*2*PI()/($C$4*$C$3*$C$2)</f>
        <v>-5.2769922436083787</v>
      </c>
      <c r="AD160">
        <f t="shared" si="7"/>
        <v>-63.323906923300541</v>
      </c>
      <c r="AE160">
        <f>AF$5+(AE$5-AF$5)*EXP(-TableWmot33[[#This Row],[t]]/AG$5)</f>
        <v>-65.870588943946231</v>
      </c>
      <c r="AF160">
        <f>ABS(TableWmot33[[#This Row],[Wmot,sim]]-TableWmot33[[#This Row],[Wmot]])</f>
        <v>2.5466820206456902</v>
      </c>
    </row>
    <row r="161" spans="1:32" x14ac:dyDescent="0.3">
      <c r="A161">
        <f>data_lastRecoveryFile!$A499-data_lastRecoveryFile!$A$347</f>
        <v>1.5199999999999996</v>
      </c>
      <c r="B161">
        <f>$C$6*data_lastRecoveryFile!$E499/$C$5</f>
        <v>-2.7565982404692084</v>
      </c>
      <c r="C161">
        <f>data_lastRecoveryFile!$H499*2*PI()/($C$4*$C$3*$C$2)</f>
        <v>-5.4574316476352172</v>
      </c>
      <c r="D161">
        <f t="shared" si="6"/>
        <v>-65.489179771622602</v>
      </c>
      <c r="E161">
        <f>F$5+(E$5-F$5)*EXP(-TableWmot31[[#This Row],[t]]/G$5)</f>
        <v>-66.373421352629038</v>
      </c>
      <c r="F161">
        <f>ABS(TableWmot31[[#This Row],[Wmot,sim]]-TableWmot31[[#This Row],[Wmot]])</f>
        <v>0.88424158100643524</v>
      </c>
      <c r="N161">
        <f>data_lastRecoveryFile!$A1077-data_lastRecoveryFile!$A$925</f>
        <v>1.5199999999999996</v>
      </c>
      <c r="O161">
        <f>$C$6*data_lastRecoveryFile!$E1077/$C$5</f>
        <v>-1.7917888563049853</v>
      </c>
      <c r="P161">
        <f>data_lastRecoveryFile!$H1077*2*PI()/($C$4*$C$3*$C$2)</f>
        <v>-2.4558442419471751</v>
      </c>
      <c r="Q161">
        <f t="shared" si="8"/>
        <v>-29.470130903366101</v>
      </c>
      <c r="R161">
        <f>S$5+(R$5-S$5)*EXP(-TableWmot32[[#This Row],[t]]/T$5)</f>
        <v>-33.339880950258156</v>
      </c>
      <c r="S161">
        <f>ABS(TableWmot32[[#This Row],[Wmot,sim]]-TableWmot32[[#This Row],[Wmot]])</f>
        <v>3.8697500468920545</v>
      </c>
      <c r="AA161">
        <f>data_lastRecoveryFile!$A1517-data_lastRecoveryFile!$A$1365</f>
        <v>1.5199999999999996</v>
      </c>
      <c r="AB161">
        <f>$C$6*data_lastRecoveryFile!$E1517/$C$5</f>
        <v>-2.7565982404692084</v>
      </c>
      <c r="AC161">
        <f>data_lastRecoveryFile!$H1517*2*PI()/($C$4*$C$3*$C$2)</f>
        <v>-5.2307761534082644</v>
      </c>
      <c r="AD161">
        <f t="shared" si="7"/>
        <v>-62.769313840899173</v>
      </c>
      <c r="AE161">
        <f>AF$5+(AE$5-AF$5)*EXP(-TableWmot33[[#This Row],[t]]/AG$5)</f>
        <v>-65.870637122891893</v>
      </c>
      <c r="AF161">
        <f>ABS(TableWmot33[[#This Row],[Wmot,sim]]-TableWmot33[[#This Row],[Wmot]])</f>
        <v>3.1013232819927197</v>
      </c>
    </row>
    <row r="162" spans="1:32" x14ac:dyDescent="0.3">
      <c r="A162">
        <f>data_lastRecoveryFile!$A500-data_lastRecoveryFile!$A$347</f>
        <v>1.5300000000000002</v>
      </c>
      <c r="B162">
        <f>$C$6*data_lastRecoveryFile!$E500/$C$5</f>
        <v>-2.7565982404692084</v>
      </c>
      <c r="C162">
        <f>data_lastRecoveryFile!$H500*2*PI()/($C$4*$C$3*$C$2)</f>
        <v>-5.5080726792691435</v>
      </c>
      <c r="D162">
        <f t="shared" si="6"/>
        <v>-66.096872151229718</v>
      </c>
      <c r="E162">
        <f>F$5+(E$5-F$5)*EXP(-TableWmot31[[#This Row],[t]]/G$5)</f>
        <v>-66.373423171278901</v>
      </c>
      <c r="F162">
        <f>ABS(TableWmot31[[#This Row],[Wmot,sim]]-TableWmot31[[#This Row],[Wmot]])</f>
        <v>0.27655102004918319</v>
      </c>
      <c r="N162">
        <f>data_lastRecoveryFile!$A1078-data_lastRecoveryFile!$A$925</f>
        <v>1.5299999999999994</v>
      </c>
      <c r="O162">
        <f>$C$6*data_lastRecoveryFile!$E1078/$C$5</f>
        <v>-1.7917888563049853</v>
      </c>
      <c r="P162">
        <f>data_lastRecoveryFile!$H1078*2*PI()/($C$4*$C$3*$C$2)</f>
        <v>-2.4091364940307542</v>
      </c>
      <c r="Q162">
        <f t="shared" si="8"/>
        <v>-28.909637928369051</v>
      </c>
      <c r="R162">
        <f>S$5+(R$5-S$5)*EXP(-TableWmot32[[#This Row],[t]]/T$5)</f>
        <v>-33.338796635088102</v>
      </c>
      <c r="S162">
        <f>ABS(TableWmot32[[#This Row],[Wmot,sim]]-TableWmot32[[#This Row],[Wmot]])</f>
        <v>4.4291587067190505</v>
      </c>
      <c r="AA162">
        <f>data_lastRecoveryFile!$A1518-data_lastRecoveryFile!$A$1365</f>
        <v>1.5299999999999994</v>
      </c>
      <c r="AB162">
        <f>$C$6*data_lastRecoveryFile!$E1518/$C$5</f>
        <v>-2.7565982404692084</v>
      </c>
      <c r="AC162">
        <f>data_lastRecoveryFile!$H1518*2*PI()/($C$4*$C$3*$C$2)</f>
        <v>-5.2804338675642706</v>
      </c>
      <c r="AD162">
        <f t="shared" si="7"/>
        <v>-63.36520641077125</v>
      </c>
      <c r="AE162">
        <f>AF$5+(AE$5-AF$5)*EXP(-TableWmot33[[#This Row],[t]]/AG$5)</f>
        <v>-65.870682002537137</v>
      </c>
      <c r="AF162">
        <f>ABS(TableWmot33[[#This Row],[Wmot,sim]]-TableWmot33[[#This Row],[Wmot]])</f>
        <v>2.5054755917658866</v>
      </c>
    </row>
    <row r="163" spans="1:32" x14ac:dyDescent="0.3">
      <c r="A163">
        <f>data_lastRecoveryFile!$A501-data_lastRecoveryFile!$A$347</f>
        <v>1.54</v>
      </c>
      <c r="B163">
        <f>$C$6*data_lastRecoveryFile!$E501/$C$5</f>
        <v>-2.7565982404692084</v>
      </c>
      <c r="C163">
        <f>data_lastRecoveryFile!$H501*2*PI()/($C$4*$C$3*$C$2)</f>
        <v>-5.595096590531103</v>
      </c>
      <c r="D163">
        <f t="shared" si="6"/>
        <v>-67.141159086373236</v>
      </c>
      <c r="E163">
        <f>F$5+(E$5-F$5)*EXP(-TableWmot31[[#This Row],[t]]/G$5)</f>
        <v>-66.37342482683728</v>
      </c>
      <c r="F163">
        <f>ABS(TableWmot31[[#This Row],[Wmot,sim]]-TableWmot31[[#This Row],[Wmot]])</f>
        <v>0.7677342595359562</v>
      </c>
      <c r="N163">
        <f>data_lastRecoveryFile!$A1079-data_lastRecoveryFile!$A$925</f>
        <v>1.5399999999999991</v>
      </c>
      <c r="O163">
        <f>$C$6*data_lastRecoveryFile!$E1079/$C$5</f>
        <v>-1.7917888563049853</v>
      </c>
      <c r="P163">
        <f>data_lastRecoveryFile!$H1079*2*PI()/($C$4*$C$3*$C$2)</f>
        <v>-2.3820951657245173</v>
      </c>
      <c r="Q163">
        <f t="shared" si="8"/>
        <v>-28.585141988694208</v>
      </c>
      <c r="R163">
        <f>S$5+(R$5-S$5)*EXP(-TableWmot32[[#This Row],[t]]/T$5)</f>
        <v>-33.337762837683094</v>
      </c>
      <c r="S163">
        <f>ABS(TableWmot32[[#This Row],[Wmot,sim]]-TableWmot32[[#This Row],[Wmot]])</f>
        <v>4.7526208489888866</v>
      </c>
      <c r="AA163">
        <f>data_lastRecoveryFile!$A1519-data_lastRecoveryFile!$A$1365</f>
        <v>1.5399999999999991</v>
      </c>
      <c r="AB163">
        <f>$C$6*data_lastRecoveryFile!$E1519/$C$5</f>
        <v>-2.7565982404692084</v>
      </c>
      <c r="AC163">
        <f>data_lastRecoveryFile!$H1519*2*PI()/($C$4*$C$3*$C$2)</f>
        <v>-5.3605745309144455</v>
      </c>
      <c r="AD163">
        <f t="shared" si="7"/>
        <v>-64.326894370973349</v>
      </c>
      <c r="AE163">
        <f>AF$5+(AE$5-AF$5)*EXP(-TableWmot33[[#This Row],[t]]/AG$5)</f>
        <v>-65.870723808818482</v>
      </c>
      <c r="AF163">
        <f>ABS(TableWmot33[[#This Row],[Wmot,sim]]-TableWmot33[[#This Row],[Wmot]])</f>
        <v>1.5438294378451332</v>
      </c>
    </row>
    <row r="164" spans="1:32" x14ac:dyDescent="0.3">
      <c r="A164">
        <f>data_lastRecoveryFile!$A502-data_lastRecoveryFile!$A$347</f>
        <v>1.5499999999999998</v>
      </c>
      <c r="B164">
        <f>$C$6*data_lastRecoveryFile!$E502/$C$5</f>
        <v>-2.7565982404692084</v>
      </c>
      <c r="C164">
        <f>data_lastRecoveryFile!$H502*2*PI()/($C$4*$C$3*$C$2)</f>
        <v>-5.6781872165415761</v>
      </c>
      <c r="D164">
        <f t="shared" si="6"/>
        <v>-68.13824659849891</v>
      </c>
      <c r="E164">
        <f>F$5+(E$5-F$5)*EXP(-TableWmot31[[#This Row],[t]]/G$5)</f>
        <v>-66.373426333929785</v>
      </c>
      <c r="F164">
        <f>ABS(TableWmot31[[#This Row],[Wmot,sim]]-TableWmot31[[#This Row],[Wmot]])</f>
        <v>1.7648202645691242</v>
      </c>
      <c r="N164">
        <f>data_lastRecoveryFile!$A1080-data_lastRecoveryFile!$A$925</f>
        <v>1.5499999999999989</v>
      </c>
      <c r="O164">
        <f>$C$6*data_lastRecoveryFile!$E1080/$C$5</f>
        <v>-1.7917888563049853</v>
      </c>
      <c r="P164">
        <f>data_lastRecoveryFile!$H1080*2*PI()/($C$4*$C$3*$C$2)</f>
        <v>-2.3850451288961425</v>
      </c>
      <c r="Q164">
        <f t="shared" si="8"/>
        <v>-28.62054154675371</v>
      </c>
      <c r="R164">
        <f>S$5+(R$5-S$5)*EXP(-TableWmot32[[#This Row],[t]]/T$5)</f>
        <v>-33.336777204442775</v>
      </c>
      <c r="S164">
        <f>ABS(TableWmot32[[#This Row],[Wmot,sim]]-TableWmot32[[#This Row],[Wmot]])</f>
        <v>4.7162356576890652</v>
      </c>
      <c r="AA164">
        <f>data_lastRecoveryFile!$A1520-data_lastRecoveryFile!$A$1365</f>
        <v>1.5499999999999989</v>
      </c>
      <c r="AB164">
        <f>$C$6*data_lastRecoveryFile!$E1520/$C$5</f>
        <v>-2.7565982404692084</v>
      </c>
      <c r="AC164">
        <f>data_lastRecoveryFile!$H1520*2*PI()/($C$4*$C$3*$C$2)</f>
        <v>-5.4269486984410502</v>
      </c>
      <c r="AD164">
        <f t="shared" si="7"/>
        <v>-65.123384381292595</v>
      </c>
      <c r="AE164">
        <f>AF$5+(AE$5-AF$5)*EXP(-TableWmot33[[#This Row],[t]]/AG$5)</f>
        <v>-65.870762752200292</v>
      </c>
      <c r="AF164">
        <f>ABS(TableWmot33[[#This Row],[Wmot,sim]]-TableWmot33[[#This Row],[Wmot]])</f>
        <v>0.74737837090769688</v>
      </c>
    </row>
    <row r="165" spans="1:32" x14ac:dyDescent="0.3">
      <c r="A165">
        <f>data_lastRecoveryFile!$A503-data_lastRecoveryFile!$A$347</f>
        <v>1.5599999999999996</v>
      </c>
      <c r="B165">
        <f>$C$6*data_lastRecoveryFile!$E503/$C$5</f>
        <v>-2.7565982404692084</v>
      </c>
      <c r="C165">
        <f>data_lastRecoveryFile!$H503*2*PI()/($C$4*$C$3*$C$2)</f>
        <v>-5.7219450053769876</v>
      </c>
      <c r="D165">
        <f t="shared" si="6"/>
        <v>-68.663340064523851</v>
      </c>
      <c r="E165">
        <f>F$5+(E$5-F$5)*EXP(-TableWmot31[[#This Row],[t]]/G$5)</f>
        <v>-66.373427705870412</v>
      </c>
      <c r="F165">
        <f>ABS(TableWmot31[[#This Row],[Wmot,sim]]-TableWmot31[[#This Row],[Wmot]])</f>
        <v>2.2899123586534387</v>
      </c>
      <c r="N165">
        <f>data_lastRecoveryFile!$A1081-data_lastRecoveryFile!$A$925</f>
        <v>1.5599999999999987</v>
      </c>
      <c r="O165">
        <f>$C$6*data_lastRecoveryFile!$E1081/$C$5</f>
        <v>-1.7917888563049853</v>
      </c>
      <c r="P165">
        <f>data_lastRecoveryFile!$H1081*2*PI()/($C$4*$C$3*$C$2)</f>
        <v>-2.4047115490176534</v>
      </c>
      <c r="Q165">
        <f t="shared" si="8"/>
        <v>-28.856538588211841</v>
      </c>
      <c r="R165">
        <f>S$5+(R$5-S$5)*EXP(-TableWmot32[[#This Row],[t]]/T$5)</f>
        <v>-33.335837491419973</v>
      </c>
      <c r="S165">
        <f>ABS(TableWmot32[[#This Row],[Wmot,sim]]-TableWmot32[[#This Row],[Wmot]])</f>
        <v>4.4792989032081323</v>
      </c>
      <c r="AA165">
        <f>data_lastRecoveryFile!$A1521-data_lastRecoveryFile!$A$1365</f>
        <v>1.5599999999999987</v>
      </c>
      <c r="AB165">
        <f>$C$6*data_lastRecoveryFile!$E1521/$C$5</f>
        <v>-2.7565982404692084</v>
      </c>
      <c r="AC165">
        <f>data_lastRecoveryFile!$H1521*2*PI()/($C$4*$C$3*$C$2)</f>
        <v>-5.4928312046720604</v>
      </c>
      <c r="AD165">
        <f t="shared" si="7"/>
        <v>-65.913974456064722</v>
      </c>
      <c r="AE165">
        <f>AF$5+(AE$5-AF$5)*EXP(-TableWmot33[[#This Row],[t]]/AG$5)</f>
        <v>-65.870799028734282</v>
      </c>
      <c r="AF165">
        <f>ABS(TableWmot33[[#This Row],[Wmot,sim]]-TableWmot33[[#This Row],[Wmot]])</f>
        <v>4.317542733043922E-2</v>
      </c>
    </row>
    <row r="166" spans="1:32" x14ac:dyDescent="0.3">
      <c r="A166">
        <f>data_lastRecoveryFile!$A504-data_lastRecoveryFile!$A$347</f>
        <v>1.5699999999999994</v>
      </c>
      <c r="B166">
        <f>$C$6*data_lastRecoveryFile!$E504/$C$5</f>
        <v>-2.7565982404692084</v>
      </c>
      <c r="C166">
        <f>data_lastRecoveryFile!$H504*2*PI()/($C$4*$C$3*$C$2)</f>
        <v>-5.75193629327556</v>
      </c>
      <c r="D166">
        <f t="shared" si="6"/>
        <v>-69.023235519306724</v>
      </c>
      <c r="E166">
        <f>F$5+(E$5-F$5)*EXP(-TableWmot31[[#This Row],[t]]/G$5)</f>
        <v>-66.373428954779214</v>
      </c>
      <c r="F166">
        <f>ABS(TableWmot31[[#This Row],[Wmot,sim]]-TableWmot31[[#This Row],[Wmot]])</f>
        <v>2.6498065645275091</v>
      </c>
      <c r="N166">
        <f>data_lastRecoveryFile!$A1082-data_lastRecoveryFile!$A$925</f>
        <v>1.5700000000000003</v>
      </c>
      <c r="O166">
        <f>$C$6*data_lastRecoveryFile!$E1082/$C$5</f>
        <v>-1.7917888563049853</v>
      </c>
      <c r="P166">
        <f>data_lastRecoveryFile!$H1082*2*PI()/($C$4*$C$3*$C$2)</f>
        <v>-2.475019001795745</v>
      </c>
      <c r="Q166">
        <f t="shared" si="8"/>
        <v>-29.700228021548938</v>
      </c>
      <c r="R166">
        <f>S$5+(R$5-S$5)*EXP(-TableWmot32[[#This Row],[t]]/T$5)</f>
        <v>-33.33494155921202</v>
      </c>
      <c r="S166">
        <f>ABS(TableWmot32[[#This Row],[Wmot,sim]]-TableWmot32[[#This Row],[Wmot]])</f>
        <v>3.6347135376630817</v>
      </c>
      <c r="AA166">
        <f>data_lastRecoveryFile!$A1522-data_lastRecoveryFile!$A$1365</f>
        <v>1.5699999999999985</v>
      </c>
      <c r="AB166">
        <f>$C$6*data_lastRecoveryFile!$E1522/$C$5</f>
        <v>-2.7565982404692084</v>
      </c>
      <c r="AC166">
        <f>data_lastRecoveryFile!$H1522*2*PI()/($C$4*$C$3*$C$2)</f>
        <v>-5.5326557082559855</v>
      </c>
      <c r="AD166">
        <f t="shared" si="7"/>
        <v>-66.391868499071819</v>
      </c>
      <c r="AE166">
        <f>AF$5+(AE$5-AF$5)*EXP(-TableWmot33[[#This Row],[t]]/AG$5)</f>
        <v>-65.870832821046548</v>
      </c>
      <c r="AF166">
        <f>ABS(TableWmot33[[#This Row],[Wmot,sim]]-TableWmot33[[#This Row],[Wmot]])</f>
        <v>0.52103567802527095</v>
      </c>
    </row>
    <row r="167" spans="1:32" x14ac:dyDescent="0.3">
      <c r="A167">
        <f>data_lastRecoveryFile!$A505-data_lastRecoveryFile!$A$347</f>
        <v>1.58</v>
      </c>
      <c r="B167">
        <f>$C$6*data_lastRecoveryFile!$E505/$C$5</f>
        <v>-2.7565982404692084</v>
      </c>
      <c r="C167">
        <f>data_lastRecoveryFile!$H505*2*PI()/($C$4*$C$3*$C$2)</f>
        <v>-5.752919615866749</v>
      </c>
      <c r="D167">
        <f t="shared" si="6"/>
        <v>-69.035035390400992</v>
      </c>
      <c r="E167">
        <f>F$5+(E$5-F$5)*EXP(-TableWmot31[[#This Row],[t]]/G$5)</f>
        <v>-66.373430091689329</v>
      </c>
      <c r="F167">
        <f>ABS(TableWmot31[[#This Row],[Wmot,sim]]-TableWmot31[[#This Row],[Wmot]])</f>
        <v>2.6616052987116632</v>
      </c>
      <c r="N167">
        <f>data_lastRecoveryFile!$A1083-data_lastRecoveryFile!$A$925</f>
        <v>1.58</v>
      </c>
      <c r="O167">
        <f>$C$6*data_lastRecoveryFile!$E1083/$C$5</f>
        <v>-1.7917888563049853</v>
      </c>
      <c r="P167">
        <f>data_lastRecoveryFile!$H1083*2*PI()/($C$4*$C$3*$C$2)</f>
        <v>-2.5586012885904852</v>
      </c>
      <c r="Q167">
        <f t="shared" si="8"/>
        <v>-30.703215463085822</v>
      </c>
      <c r="R167">
        <f>S$5+(R$5-S$5)*EXP(-TableWmot32[[#This Row],[t]]/T$5)</f>
        <v>-33.334087368090081</v>
      </c>
      <c r="S167">
        <f>ABS(TableWmot32[[#This Row],[Wmot,sim]]-TableWmot32[[#This Row],[Wmot]])</f>
        <v>2.630871905004259</v>
      </c>
      <c r="AA167">
        <f>data_lastRecoveryFile!$A1523-data_lastRecoveryFile!$A$1365</f>
        <v>1.58</v>
      </c>
      <c r="AB167">
        <f>$C$6*data_lastRecoveryFile!$E1523/$C$5</f>
        <v>-2.7565982404692084</v>
      </c>
      <c r="AC167">
        <f>data_lastRecoveryFile!$H1523*2*PI()/($C$4*$C$3*$C$2)</f>
        <v>-5.5223308363883081</v>
      </c>
      <c r="AD167">
        <f t="shared" si="7"/>
        <v>-66.267970036659705</v>
      </c>
      <c r="AE167">
        <f>AF$5+(AE$5-AF$5)*EXP(-TableWmot33[[#This Row],[t]]/AG$5)</f>
        <v>-65.870864299256922</v>
      </c>
      <c r="AF167">
        <f>ABS(TableWmot33[[#This Row],[Wmot,sim]]-TableWmot33[[#This Row],[Wmot]])</f>
        <v>0.39710573740278221</v>
      </c>
    </row>
    <row r="168" spans="1:32" x14ac:dyDescent="0.3">
      <c r="A168">
        <f>data_lastRecoveryFile!$A506-data_lastRecoveryFile!$A$347</f>
        <v>1.5899999999999999</v>
      </c>
      <c r="B168">
        <f>$C$6*data_lastRecoveryFile!$E506/$C$5</f>
        <v>-2.7565982404692084</v>
      </c>
      <c r="C168">
        <f>data_lastRecoveryFile!$H506*2*PI()/($C$4*$C$3*$C$2)</f>
        <v>-5.7288282481755024</v>
      </c>
      <c r="D168">
        <f t="shared" si="6"/>
        <v>-68.745938978106025</v>
      </c>
      <c r="E168">
        <f>F$5+(E$5-F$5)*EXP(-TableWmot31[[#This Row],[t]]/G$5)</f>
        <v>-66.373431126644505</v>
      </c>
      <c r="F168">
        <f>ABS(TableWmot31[[#This Row],[Wmot,sim]]-TableWmot31[[#This Row],[Wmot]])</f>
        <v>2.3725078514615205</v>
      </c>
      <c r="N168">
        <f>data_lastRecoveryFile!$A1084-data_lastRecoveryFile!$A$925</f>
        <v>1.5899999999999999</v>
      </c>
      <c r="O168">
        <f>$C$6*data_lastRecoveryFile!$E1084/$C$5</f>
        <v>-1.7917888563049853</v>
      </c>
      <c r="P168">
        <f>data_lastRecoveryFile!$H1084*2*PI()/($C$4*$C$3*$C$2)</f>
        <v>-2.6412002538166899</v>
      </c>
      <c r="Q168">
        <f t="shared" si="8"/>
        <v>-31.694403045800279</v>
      </c>
      <c r="R168">
        <f>S$5+(R$5-S$5)*EXP(-TableWmot32[[#This Row],[t]]/T$5)</f>
        <v>-33.333272973355399</v>
      </c>
      <c r="S168">
        <f>ABS(TableWmot32[[#This Row],[Wmot,sim]]-TableWmot32[[#This Row],[Wmot]])</f>
        <v>1.6388699275551204</v>
      </c>
      <c r="AA168">
        <f>data_lastRecoveryFile!$A1524-data_lastRecoveryFile!$A$1365</f>
        <v>1.5899999999999999</v>
      </c>
      <c r="AB168">
        <f>$C$6*data_lastRecoveryFile!$E1524/$C$5</f>
        <v>-2.7565982404692084</v>
      </c>
      <c r="AC168">
        <f>data_lastRecoveryFile!$H1524*2*PI()/($C$4*$C$3*$C$2)</f>
        <v>-5.4992227912882505</v>
      </c>
      <c r="AD168">
        <f t="shared" si="7"/>
        <v>-65.990673495459006</v>
      </c>
      <c r="AE168">
        <f>AF$5+(AE$5-AF$5)*EXP(-TableWmot33[[#This Row],[t]]/AG$5)</f>
        <v>-65.870893621835378</v>
      </c>
      <c r="AF168">
        <f>ABS(TableWmot33[[#This Row],[Wmot,sim]]-TableWmot33[[#This Row],[Wmot]])</f>
        <v>0.11977987362362796</v>
      </c>
    </row>
    <row r="169" spans="1:32" x14ac:dyDescent="0.3">
      <c r="A169">
        <f>data_lastRecoveryFile!$A507-data_lastRecoveryFile!$A$347</f>
        <v>1.5999999999999996</v>
      </c>
      <c r="B169">
        <f>$C$6*data_lastRecoveryFile!$E507/$C$5</f>
        <v>-2.7565982404692084</v>
      </c>
      <c r="C169">
        <f>data_lastRecoveryFile!$H507*2*PI()/($C$4*$C$3*$C$2)</f>
        <v>-5.7234199841505013</v>
      </c>
      <c r="D169">
        <f t="shared" si="6"/>
        <v>-68.681039809806009</v>
      </c>
      <c r="E169">
        <f>F$5+(E$5-F$5)*EXP(-TableWmot31[[#This Row],[t]]/G$5)</f>
        <v>-66.373432068787764</v>
      </c>
      <c r="F169">
        <f>ABS(TableWmot31[[#This Row],[Wmot,sim]]-TableWmot31[[#This Row],[Wmot]])</f>
        <v>2.307607741018245</v>
      </c>
      <c r="N169">
        <f>data_lastRecoveryFile!$A1085-data_lastRecoveryFile!$A$925</f>
        <v>1.5999999999999996</v>
      </c>
      <c r="O169">
        <f>$C$6*data_lastRecoveryFile!$E1085/$C$5</f>
        <v>-1.7917888563049853</v>
      </c>
      <c r="P169">
        <f>data_lastRecoveryFile!$H1085*2*PI()/($C$4*$C$3*$C$2)</f>
        <v>-2.7159326516078823</v>
      </c>
      <c r="Q169">
        <f t="shared" si="8"/>
        <v>-32.591191819294586</v>
      </c>
      <c r="R169">
        <f>S$5+(R$5-S$5)*EXP(-TableWmot32[[#This Row],[t]]/T$5)</f>
        <v>-33.332496520911846</v>
      </c>
      <c r="S169">
        <f>ABS(TableWmot32[[#This Row],[Wmot,sim]]-TableWmot32[[#This Row],[Wmot]])</f>
        <v>0.74130470161725981</v>
      </c>
      <c r="AA169">
        <f>data_lastRecoveryFile!$A1525-data_lastRecoveryFile!$A$1365</f>
        <v>1.5999999999999996</v>
      </c>
      <c r="AB169">
        <f>$C$6*data_lastRecoveryFile!$E1525/$C$5</f>
        <v>-2.7565982404692084</v>
      </c>
      <c r="AC169">
        <f>data_lastRecoveryFile!$H1525*2*PI()/($C$4*$C$3*$C$2)</f>
        <v>-5.4731647835278956</v>
      </c>
      <c r="AD169">
        <f t="shared" si="7"/>
        <v>-65.677977402334747</v>
      </c>
      <c r="AE169">
        <f>AF$5+(AE$5-AF$5)*EXP(-TableWmot33[[#This Row],[t]]/AG$5)</f>
        <v>-65.87092093639987</v>
      </c>
      <c r="AF169">
        <f>ABS(TableWmot33[[#This Row],[Wmot,sim]]-TableWmot33[[#This Row],[Wmot]])</f>
        <v>0.19294353406512244</v>
      </c>
    </row>
    <row r="170" spans="1:32" x14ac:dyDescent="0.3">
      <c r="A170">
        <f>data_lastRecoveryFile!$A508-data_lastRecoveryFile!$A$347</f>
        <v>1.6099999999999994</v>
      </c>
      <c r="B170">
        <f>$C$6*data_lastRecoveryFile!$E508/$C$5</f>
        <v>-2.7565982404692084</v>
      </c>
      <c r="C170">
        <f>data_lastRecoveryFile!$H508*2*PI()/($C$4*$C$3*$C$2)</f>
        <v>-5.7445613840681808</v>
      </c>
      <c r="D170">
        <f t="shared" si="6"/>
        <v>-68.93473660881817</v>
      </c>
      <c r="E170">
        <f>F$5+(E$5-F$5)*EXP(-TableWmot31[[#This Row],[t]]/G$5)</f>
        <v>-66.373432926442234</v>
      </c>
      <c r="F170">
        <f>ABS(TableWmot31[[#This Row],[Wmot,sim]]-TableWmot31[[#This Row],[Wmot]])</f>
        <v>2.5613036823759359</v>
      </c>
      <c r="N170">
        <f>data_lastRecoveryFile!$A1086-data_lastRecoveryFile!$A$925</f>
        <v>1.6099999999999994</v>
      </c>
      <c r="O170">
        <f>$C$6*data_lastRecoveryFile!$E1086/$C$5</f>
        <v>-1.7917888563049853</v>
      </c>
      <c r="P170">
        <f>data_lastRecoveryFile!$H1086*2*PI()/($C$4*$C$3*$C$2)</f>
        <v>-2.7606737579212135</v>
      </c>
      <c r="Q170">
        <f t="shared" si="8"/>
        <v>-33.128085095054558</v>
      </c>
      <c r="R170">
        <f>S$5+(R$5-S$5)*EXP(-TableWmot32[[#This Row],[t]]/T$5)</f>
        <v>-33.331756243044843</v>
      </c>
      <c r="S170">
        <f>ABS(TableWmot32[[#This Row],[Wmot,sim]]-TableWmot32[[#This Row],[Wmot]])</f>
        <v>0.20367114799028485</v>
      </c>
      <c r="AA170">
        <f>data_lastRecoveryFile!$A1526-data_lastRecoveryFile!$A$1365</f>
        <v>1.6099999999999994</v>
      </c>
      <c r="AB170">
        <f>$C$6*data_lastRecoveryFile!$E1526/$C$5</f>
        <v>-2.7565982404692084</v>
      </c>
      <c r="AC170">
        <f>data_lastRecoveryFile!$H1526*2*PI()/($C$4*$C$3*$C$2)</f>
        <v>-5.4613649328867044</v>
      </c>
      <c r="AD170">
        <f t="shared" si="7"/>
        <v>-65.53637919464046</v>
      </c>
      <c r="AE170">
        <f>AF$5+(AE$5-AF$5)*EXP(-TableWmot33[[#This Row],[t]]/AG$5)</f>
        <v>-65.870946380459472</v>
      </c>
      <c r="AF170">
        <f>ABS(TableWmot33[[#This Row],[Wmot,sim]]-TableWmot33[[#This Row],[Wmot]])</f>
        <v>0.33456718581901157</v>
      </c>
    </row>
    <row r="171" spans="1:32" x14ac:dyDescent="0.3">
      <c r="A171">
        <f>data_lastRecoveryFile!$A509-data_lastRecoveryFile!$A$347</f>
        <v>1.62</v>
      </c>
      <c r="B171">
        <f>$C$6*data_lastRecoveryFile!$E509/$C$5</f>
        <v>-2.7565982404692084</v>
      </c>
      <c r="C171">
        <f>data_lastRecoveryFile!$H509*2*PI()/($C$4*$C$3*$C$2)</f>
        <v>-5.769144413055022</v>
      </c>
      <c r="D171">
        <f t="shared" si="6"/>
        <v>-69.229732956660257</v>
      </c>
      <c r="E171">
        <f>F$5+(E$5-F$5)*EXP(-TableWmot31[[#This Row],[t]]/G$5)</f>
        <v>-66.373433707184631</v>
      </c>
      <c r="F171">
        <f>ABS(TableWmot31[[#This Row],[Wmot,sim]]-TableWmot31[[#This Row],[Wmot]])</f>
        <v>2.8562992494756259</v>
      </c>
      <c r="N171">
        <f>data_lastRecoveryFile!$A1087-data_lastRecoveryFile!$A$925</f>
        <v>1.6199999999999992</v>
      </c>
      <c r="O171">
        <f>$C$6*data_lastRecoveryFile!$E1087/$C$5</f>
        <v>-1.7917888563049853</v>
      </c>
      <c r="P171">
        <f>data_lastRecoveryFile!$H1087*2*PI()/($C$4*$C$3*$C$2)</f>
        <v>-2.8078731666219019</v>
      </c>
      <c r="Q171">
        <f t="shared" si="8"/>
        <v>-33.694477999462819</v>
      </c>
      <c r="R171">
        <f>S$5+(R$5-S$5)*EXP(-TableWmot32[[#This Row],[t]]/T$5)</f>
        <v>-33.331050454396838</v>
      </c>
      <c r="S171">
        <f>ABS(TableWmot32[[#This Row],[Wmot,sim]]-TableWmot32[[#This Row],[Wmot]])</f>
        <v>0.36342754506598141</v>
      </c>
      <c r="AA171">
        <f>data_lastRecoveryFile!$A1527-data_lastRecoveryFile!$A$1365</f>
        <v>1.6199999999999992</v>
      </c>
      <c r="AB171">
        <f>$C$6*data_lastRecoveryFile!$E1527/$C$5</f>
        <v>-2.7565982404692084</v>
      </c>
      <c r="AC171">
        <f>data_lastRecoveryFile!$H1527*2*PI()/($C$4*$C$3*$C$2)</f>
        <v>-5.4859479567602758</v>
      </c>
      <c r="AD171">
        <f t="shared" si="7"/>
        <v>-65.831375481123303</v>
      </c>
      <c r="AE171">
        <f>AF$5+(AE$5-AF$5)*EXP(-TableWmot33[[#This Row],[t]]/AG$5)</f>
        <v>-65.870970082106581</v>
      </c>
      <c r="AF171">
        <f>ABS(TableWmot33[[#This Row],[Wmot,sim]]-TableWmot33[[#This Row],[Wmot]])</f>
        <v>3.9594600983278383E-2</v>
      </c>
    </row>
    <row r="172" spans="1:32" x14ac:dyDescent="0.3">
      <c r="A172">
        <f>data_lastRecoveryFile!$A510-data_lastRecoveryFile!$A$347</f>
        <v>1.63</v>
      </c>
      <c r="B172">
        <f>$C$6*data_lastRecoveryFile!$E510/$C$5</f>
        <v>-2.7565982404692084</v>
      </c>
      <c r="C172">
        <f>data_lastRecoveryFile!$H510*2*PI()/($C$4*$C$3*$C$2)</f>
        <v>-5.7942190982241879</v>
      </c>
      <c r="D172">
        <f t="shared" si="6"/>
        <v>-69.530629178690248</v>
      </c>
      <c r="E172">
        <f>F$5+(E$5-F$5)*EXP(-TableWmot31[[#This Row],[t]]/G$5)</f>
        <v>-66.373434417912208</v>
      </c>
      <c r="F172">
        <f>ABS(TableWmot31[[#This Row],[Wmot,sim]]-TableWmot31[[#This Row],[Wmot]])</f>
        <v>3.1571947607780402</v>
      </c>
      <c r="N172">
        <f>data_lastRecoveryFile!$A1088-data_lastRecoveryFile!$A$925</f>
        <v>1.629999999999999</v>
      </c>
      <c r="O172">
        <f>$C$6*data_lastRecoveryFile!$E1088/$C$5</f>
        <v>-1.7917888563049853</v>
      </c>
      <c r="P172">
        <f>data_lastRecoveryFile!$H1088*2*PI()/($C$4*$C$3*$C$2)</f>
        <v>-2.8496643097636083</v>
      </c>
      <c r="Q172">
        <f t="shared" si="8"/>
        <v>-34.195971717163303</v>
      </c>
      <c r="R172">
        <f>S$5+(R$5-S$5)*EXP(-TableWmot32[[#This Row],[t]]/T$5)</f>
        <v>-33.330377548130336</v>
      </c>
      <c r="S172">
        <f>ABS(TableWmot32[[#This Row],[Wmot,sim]]-TableWmot32[[#This Row],[Wmot]])</f>
        <v>0.86559416903296693</v>
      </c>
      <c r="AA172">
        <f>data_lastRecoveryFile!$A1528-data_lastRecoveryFile!$A$1365</f>
        <v>1.629999999999999</v>
      </c>
      <c r="AB172">
        <f>$C$6*data_lastRecoveryFile!$E1528/$C$5</f>
        <v>-2.7565982404692084</v>
      </c>
      <c r="AC172">
        <f>data_lastRecoveryFile!$H1528*2*PI()/($C$4*$C$3*$C$2)</f>
        <v>-5.5238058202750917</v>
      </c>
      <c r="AD172">
        <f t="shared" si="7"/>
        <v>-66.285669843301093</v>
      </c>
      <c r="AE172">
        <f>AF$5+(AE$5-AF$5)*EXP(-TableWmot33[[#This Row],[t]]/AG$5)</f>
        <v>-65.870992160661842</v>
      </c>
      <c r="AF172">
        <f>ABS(TableWmot33[[#This Row],[Wmot,sim]]-TableWmot33[[#This Row],[Wmot]])</f>
        <v>0.41467768263925109</v>
      </c>
    </row>
    <row r="173" spans="1:32" x14ac:dyDescent="0.3">
      <c r="A173">
        <f>data_lastRecoveryFile!$A511-data_lastRecoveryFile!$A$347</f>
        <v>1.6399999999999997</v>
      </c>
      <c r="B173">
        <f>$C$6*data_lastRecoveryFile!$E511/$C$5</f>
        <v>-2.7565982404692084</v>
      </c>
      <c r="C173">
        <f>data_lastRecoveryFile!$H511*2*PI()/($C$4*$C$3*$C$2)</f>
        <v>-5.7622611651432374</v>
      </c>
      <c r="D173">
        <f t="shared" si="6"/>
        <v>-69.147133981718852</v>
      </c>
      <c r="E173">
        <f>F$5+(E$5-F$5)*EXP(-TableWmot31[[#This Row],[t]]/G$5)</f>
        <v>-66.373435064903717</v>
      </c>
      <c r="F173">
        <f>ABS(TableWmot31[[#This Row],[Wmot,sim]]-TableWmot31[[#This Row],[Wmot]])</f>
        <v>2.7736989168151354</v>
      </c>
      <c r="N173">
        <f>data_lastRecoveryFile!$A1089-data_lastRecoveryFile!$A$925</f>
        <v>1.6399999999999988</v>
      </c>
      <c r="O173">
        <f>$C$6*data_lastRecoveryFile!$E1089/$C$5</f>
        <v>-1.7917888563049853</v>
      </c>
      <c r="P173">
        <f>data_lastRecoveryFile!$H1089*2*PI()/($C$4*$C$3*$C$2)</f>
        <v>-2.9125968548683017</v>
      </c>
      <c r="Q173">
        <f t="shared" si="8"/>
        <v>-34.951162258419622</v>
      </c>
      <c r="R173">
        <f>S$5+(R$5-S$5)*EXP(-TableWmot32[[#This Row],[t]]/T$5)</f>
        <v>-33.329735992269704</v>
      </c>
      <c r="S173">
        <f>ABS(TableWmot32[[#This Row],[Wmot,sim]]-TableWmot32[[#This Row],[Wmot]])</f>
        <v>1.6214262661499177</v>
      </c>
      <c r="AA173">
        <f>data_lastRecoveryFile!$A1529-data_lastRecoveryFile!$A$1365</f>
        <v>1.6399999999999988</v>
      </c>
      <c r="AB173">
        <f>$C$6*data_lastRecoveryFile!$E1529/$C$5</f>
        <v>-2.7565982404692084</v>
      </c>
      <c r="AC173">
        <f>data_lastRecoveryFile!$H1529*2*PI()/($C$4*$C$3*$C$2)</f>
        <v>-5.5572387321295569</v>
      </c>
      <c r="AD173">
        <f t="shared" si="7"/>
        <v>-66.68686478555469</v>
      </c>
      <c r="AE173">
        <f>AF$5+(AE$5-AF$5)*EXP(-TableWmot33[[#This Row],[t]]/AG$5)</f>
        <v>-65.871012727274803</v>
      </c>
      <c r="AF173">
        <f>ABS(TableWmot33[[#This Row],[Wmot,sim]]-TableWmot33[[#This Row],[Wmot]])</f>
        <v>0.81585205827988716</v>
      </c>
    </row>
    <row r="174" spans="1:32" x14ac:dyDescent="0.3">
      <c r="A174">
        <f>data_lastRecoveryFile!$A512-data_lastRecoveryFile!$A$347</f>
        <v>1.6499999999999995</v>
      </c>
      <c r="B174">
        <f>$C$6*data_lastRecoveryFile!$E512/$C$5</f>
        <v>-2.7565982404692084</v>
      </c>
      <c r="C174">
        <f>data_lastRecoveryFile!$H512*2*PI()/($C$4*$C$3*$C$2)</f>
        <v>-5.665404043309195</v>
      </c>
      <c r="D174">
        <f t="shared" si="6"/>
        <v>-67.98484851971034</v>
      </c>
      <c r="E174">
        <f>F$5+(E$5-F$5)*EXP(-TableWmot31[[#This Row],[t]]/G$5)</f>
        <v>-66.373435653874822</v>
      </c>
      <c r="F174">
        <f>ABS(TableWmot31[[#This Row],[Wmot,sim]]-TableWmot31[[#This Row],[Wmot]])</f>
        <v>1.6114128658355185</v>
      </c>
      <c r="N174">
        <f>data_lastRecoveryFile!$A1090-data_lastRecoveryFile!$A$925</f>
        <v>1.6500000000000004</v>
      </c>
      <c r="O174">
        <f>$C$6*data_lastRecoveryFile!$E1090/$C$5</f>
        <v>-1.7917888563049853</v>
      </c>
      <c r="P174">
        <f>data_lastRecoveryFile!$H1090*2*PI()/($C$4*$C$3*$C$2)</f>
        <v>-2.9627462267406148</v>
      </c>
      <c r="Q174">
        <f t="shared" si="8"/>
        <v>-35.552954720887378</v>
      </c>
      <c r="R174">
        <f>S$5+(R$5-S$5)*EXP(-TableWmot32[[#This Row],[t]]/T$5)</f>
        <v>-33.329124326213375</v>
      </c>
      <c r="S174">
        <f>ABS(TableWmot32[[#This Row],[Wmot,sim]]-TableWmot32[[#This Row],[Wmot]])</f>
        <v>2.2238303946740032</v>
      </c>
      <c r="AA174">
        <f>data_lastRecoveryFile!$A1530-data_lastRecoveryFile!$A$1365</f>
        <v>1.6499999999999986</v>
      </c>
      <c r="AB174">
        <f>$C$6*data_lastRecoveryFile!$E1530/$C$5</f>
        <v>-2.7565982404692084</v>
      </c>
      <c r="AC174">
        <f>data_lastRecoveryFile!$H1530*2*PI()/($C$4*$C$3*$C$2)</f>
        <v>-5.5803467772296145</v>
      </c>
      <c r="AD174">
        <f t="shared" si="7"/>
        <v>-66.964161326755374</v>
      </c>
      <c r="AE174">
        <f>AF$5+(AE$5-AF$5)*EXP(-TableWmot33[[#This Row],[t]]/AG$5)</f>
        <v>-65.871031885483433</v>
      </c>
      <c r="AF174">
        <f>ABS(TableWmot33[[#This Row],[Wmot,sim]]-TableWmot33[[#This Row],[Wmot]])</f>
        <v>1.093129441271941</v>
      </c>
    </row>
    <row r="175" spans="1:32" x14ac:dyDescent="0.3">
      <c r="A175">
        <f>data_lastRecoveryFile!$A513-data_lastRecoveryFile!$A$347</f>
        <v>1.6600000000000001</v>
      </c>
      <c r="B175">
        <f>$C$6*data_lastRecoveryFile!$E513/$C$5</f>
        <v>-2.7565982404692084</v>
      </c>
      <c r="C175">
        <f>data_lastRecoveryFile!$H513*2*PI()/($C$4*$C$3*$C$2)</f>
        <v>-5.5651053026325314</v>
      </c>
      <c r="D175">
        <f t="shared" si="6"/>
        <v>-66.781263631590377</v>
      </c>
      <c r="E175">
        <f>F$5+(E$5-F$5)*EXP(-TableWmot31[[#This Row],[t]]/G$5)</f>
        <v>-66.373436190028627</v>
      </c>
      <c r="F175">
        <f>ABS(TableWmot31[[#This Row],[Wmot,sim]]-TableWmot31[[#This Row],[Wmot]])</f>
        <v>0.40782744156174999</v>
      </c>
      <c r="N175">
        <f>data_lastRecoveryFile!$A1091-data_lastRecoveryFile!$A$925</f>
        <v>1.6600000000000001</v>
      </c>
      <c r="O175">
        <f>$C$6*data_lastRecoveryFile!$E1091/$C$5</f>
        <v>-1.7917888563049853</v>
      </c>
      <c r="P175">
        <f>data_lastRecoveryFile!$H1091*2*PI()/($C$4*$C$3*$C$2)</f>
        <v>-3.0030623885521726</v>
      </c>
      <c r="Q175">
        <f t="shared" si="8"/>
        <v>-36.036748662626067</v>
      </c>
      <c r="R175">
        <f>S$5+(R$5-S$5)*EXP(-TableWmot32[[#This Row],[t]]/T$5)</f>
        <v>-33.328541157408566</v>
      </c>
      <c r="S175">
        <f>ABS(TableWmot32[[#This Row],[Wmot,sim]]-TableWmot32[[#This Row],[Wmot]])</f>
        <v>2.7082075052175014</v>
      </c>
      <c r="AA175">
        <f>data_lastRecoveryFile!$A1531-data_lastRecoveryFile!$A$1365</f>
        <v>1.6599999999999984</v>
      </c>
      <c r="AB175">
        <f>$C$6*data_lastRecoveryFile!$E1531/$C$5</f>
        <v>-2.7565982404692084</v>
      </c>
      <c r="AC175">
        <f>data_lastRecoveryFile!$H1531*2*PI()/($C$4*$C$3*$C$2)</f>
        <v>-5.5498638229221777</v>
      </c>
      <c r="AD175">
        <f t="shared" si="7"/>
        <v>-66.598365875066136</v>
      </c>
      <c r="AE175">
        <f>AF$5+(AE$5-AF$5)*EXP(-TableWmot33[[#This Row],[t]]/AG$5)</f>
        <v>-65.871049731735482</v>
      </c>
      <c r="AF175">
        <f>ABS(TableWmot33[[#This Row],[Wmot,sim]]-TableWmot33[[#This Row],[Wmot]])</f>
        <v>0.72731614333065409</v>
      </c>
    </row>
    <row r="176" spans="1:32" x14ac:dyDescent="0.3">
      <c r="A176">
        <f>data_lastRecoveryFile!$A514-data_lastRecoveryFile!$A$347</f>
        <v>1.67</v>
      </c>
      <c r="B176">
        <f>$C$6*data_lastRecoveryFile!$E514/$C$5</f>
        <v>-2.7565982404692084</v>
      </c>
      <c r="C176">
        <f>data_lastRecoveryFile!$H514*2*PI()/($C$4*$C$3*$C$2)</f>
        <v>-5.4564483301572979</v>
      </c>
      <c r="D176">
        <f t="shared" si="6"/>
        <v>-65.477379961887578</v>
      </c>
      <c r="E176">
        <f>F$5+(E$5-F$5)*EXP(-TableWmot31[[#This Row],[t]]/G$5)</f>
        <v>-66.37343667810164</v>
      </c>
      <c r="F176">
        <f>ABS(TableWmot31[[#This Row],[Wmot,sim]]-TableWmot31[[#This Row],[Wmot]])</f>
        <v>0.89605671621406202</v>
      </c>
      <c r="N176">
        <f>data_lastRecoveryFile!$A1092-data_lastRecoveryFile!$A$925</f>
        <v>1.67</v>
      </c>
      <c r="O176">
        <f>$C$6*data_lastRecoveryFile!$E1092/$C$5</f>
        <v>-1.7917888563049853</v>
      </c>
      <c r="P176">
        <f>data_lastRecoveryFile!$H1092*2*PI()/($C$4*$C$3*$C$2)</f>
        <v>-3.0458368527510875</v>
      </c>
      <c r="Q176">
        <f t="shared" si="8"/>
        <v>-36.550042233013052</v>
      </c>
      <c r="R176">
        <f>S$5+(R$5-S$5)*EXP(-TableWmot32[[#This Row],[t]]/T$5)</f>
        <v>-33.327985158180901</v>
      </c>
      <c r="S176">
        <f>ABS(TableWmot32[[#This Row],[Wmot,sim]]-TableWmot32[[#This Row],[Wmot]])</f>
        <v>3.2220570748321506</v>
      </c>
      <c r="AA176">
        <f>data_lastRecoveryFile!$A1532-data_lastRecoveryFile!$A$1365</f>
        <v>1.67</v>
      </c>
      <c r="AB176">
        <f>$C$6*data_lastRecoveryFile!$E1532/$C$5</f>
        <v>-2.7565982404692084</v>
      </c>
      <c r="AC176">
        <f>data_lastRecoveryFile!$H1532*2*PI()/($C$4*$C$3*$C$2)</f>
        <v>-5.4810313540308702</v>
      </c>
      <c r="AD176">
        <f t="shared" si="7"/>
        <v>-65.772376248370449</v>
      </c>
      <c r="AE176">
        <f>AF$5+(AE$5-AF$5)*EXP(-TableWmot33[[#This Row],[t]]/AG$5)</f>
        <v>-65.871066355873879</v>
      </c>
      <c r="AF176">
        <f>ABS(TableWmot33[[#This Row],[Wmot,sim]]-TableWmot33[[#This Row],[Wmot]])</f>
        <v>9.8690107503429658E-2</v>
      </c>
    </row>
    <row r="177" spans="1:32" x14ac:dyDescent="0.3">
      <c r="A177">
        <f>data_lastRecoveryFile!$A515-data_lastRecoveryFile!$A$347</f>
        <v>1.6799999999999997</v>
      </c>
      <c r="B177">
        <f>$C$6*data_lastRecoveryFile!$E515/$C$5</f>
        <v>-2.7565982404692084</v>
      </c>
      <c r="C177">
        <f>data_lastRecoveryFile!$H515*2*PI()/($C$4*$C$3*$C$2)</f>
        <v>-5.3900741575174234</v>
      </c>
      <c r="D177">
        <f t="shared" si="6"/>
        <v>-64.680889890209073</v>
      </c>
      <c r="E177">
        <f>F$5+(E$5-F$5)*EXP(-TableWmot31[[#This Row],[t]]/G$5)</f>
        <v>-66.373437122405633</v>
      </c>
      <c r="F177">
        <f>ABS(TableWmot31[[#This Row],[Wmot,sim]]-TableWmot31[[#This Row],[Wmot]])</f>
        <v>1.69254723219656</v>
      </c>
      <c r="N177">
        <f>data_lastRecoveryFile!$A1093-data_lastRecoveryFile!$A$925</f>
        <v>1.6799999999999997</v>
      </c>
      <c r="O177">
        <f>$C$6*data_lastRecoveryFile!$E1093/$C$5</f>
        <v>-1.7917888563049853</v>
      </c>
      <c r="P177">
        <f>data_lastRecoveryFile!$H1093*2*PI()/($C$4*$C$3*$C$2)</f>
        <v>-3.0512451183100691</v>
      </c>
      <c r="Q177">
        <f t="shared" si="8"/>
        <v>-36.614941419720829</v>
      </c>
      <c r="R177">
        <f>S$5+(R$5-S$5)*EXP(-TableWmot32[[#This Row],[t]]/T$5)</f>
        <v>-33.327455062711785</v>
      </c>
      <c r="S177">
        <f>ABS(TableWmot32[[#This Row],[Wmot,sim]]-TableWmot32[[#This Row],[Wmot]])</f>
        <v>3.287486357009044</v>
      </c>
      <c r="AA177">
        <f>data_lastRecoveryFile!$A1533-data_lastRecoveryFile!$A$1365</f>
        <v>1.6799999999999997</v>
      </c>
      <c r="AB177">
        <f>$C$6*data_lastRecoveryFile!$E1533/$C$5</f>
        <v>-2.7565982404692084</v>
      </c>
      <c r="AC177">
        <f>data_lastRecoveryFile!$H1533*2*PI()/($C$4*$C$3*$C$2)</f>
        <v>-5.412198880026291</v>
      </c>
      <c r="AD177">
        <f t="shared" si="7"/>
        <v>-64.946386560315489</v>
      </c>
      <c r="AE177">
        <f>AF$5+(AE$5-AF$5)*EXP(-TableWmot33[[#This Row],[t]]/AG$5)</f>
        <v>-65.871081841589131</v>
      </c>
      <c r="AF177">
        <f>ABS(TableWmot33[[#This Row],[Wmot,sim]]-TableWmot33[[#This Row],[Wmot]])</f>
        <v>0.92469528127364242</v>
      </c>
    </row>
    <row r="178" spans="1:32" x14ac:dyDescent="0.3">
      <c r="A178">
        <f>data_lastRecoveryFile!$A516-data_lastRecoveryFile!$A$347</f>
        <v>1.6899999999999995</v>
      </c>
      <c r="B178">
        <f>$C$6*data_lastRecoveryFile!$E516/$C$5</f>
        <v>-2.7565982404692084</v>
      </c>
      <c r="C178">
        <f>data_lastRecoveryFile!$H516*2*PI()/($C$4*$C$3*$C$2)</f>
        <v>-5.398924050611587</v>
      </c>
      <c r="D178">
        <f t="shared" si="6"/>
        <v>-64.787088607339044</v>
      </c>
      <c r="E178">
        <f>F$5+(E$5-F$5)*EXP(-TableWmot31[[#This Row],[t]]/G$5)</f>
        <v>-66.373437526865672</v>
      </c>
      <c r="F178">
        <f>ABS(TableWmot31[[#This Row],[Wmot,sim]]-TableWmot31[[#This Row],[Wmot]])</f>
        <v>1.5863489195266283</v>
      </c>
      <c r="N178">
        <f>data_lastRecoveryFile!$A1094-data_lastRecoveryFile!$A$925</f>
        <v>1.6899999999999995</v>
      </c>
      <c r="O178">
        <f>$C$6*data_lastRecoveryFile!$E1094/$C$5</f>
        <v>-1.7917888563049853</v>
      </c>
      <c r="P178">
        <f>data_lastRecoveryFile!$H1094*2*PI()/($C$4*$C$3*$C$2)</f>
        <v>-3.0399369269191645</v>
      </c>
      <c r="Q178">
        <f t="shared" si="8"/>
        <v>-36.479243123029974</v>
      </c>
      <c r="R178">
        <f>S$5+(R$5-S$5)*EXP(-TableWmot32[[#This Row],[t]]/T$5)</f>
        <v>-33.326949664156544</v>
      </c>
      <c r="S178">
        <f>ABS(TableWmot32[[#This Row],[Wmot,sim]]-TableWmot32[[#This Row],[Wmot]])</f>
        <v>3.1522934588734302</v>
      </c>
      <c r="AA178">
        <f>data_lastRecoveryFile!$A1534-data_lastRecoveryFile!$A$1365</f>
        <v>1.6899999999999995</v>
      </c>
      <c r="AB178">
        <f>$C$6*data_lastRecoveryFile!$E1534/$C$5</f>
        <v>-2.7565982404692084</v>
      </c>
      <c r="AC178">
        <f>data_lastRecoveryFile!$H1534*2*PI()/($C$4*$C$3*$C$2)</f>
        <v>-5.328616597833495</v>
      </c>
      <c r="AD178">
        <f t="shared" si="7"/>
        <v>-63.943399174001939</v>
      </c>
      <c r="AE178">
        <f>AF$5+(AE$5-AF$5)*EXP(-TableWmot33[[#This Row],[t]]/AG$5)</f>
        <v>-65.87109626684061</v>
      </c>
      <c r="AF178">
        <f>ABS(TableWmot33[[#This Row],[Wmot,sim]]-TableWmot33[[#This Row],[Wmot]])</f>
        <v>1.9276970928386703</v>
      </c>
    </row>
    <row r="179" spans="1:32" x14ac:dyDescent="0.3">
      <c r="A179">
        <f>data_lastRecoveryFile!$A517-data_lastRecoveryFile!$A$347</f>
        <v>1.7000000000000002</v>
      </c>
      <c r="B179">
        <f>$C$6*data_lastRecoveryFile!$E517/$C$5</f>
        <v>-2.7565982404692084</v>
      </c>
      <c r="C179">
        <f>data_lastRecoveryFile!$H517*2*PI()/($C$4*$C$3*$C$2)</f>
        <v>-5.4879146019426548</v>
      </c>
      <c r="D179">
        <f t="shared" si="6"/>
        <v>-65.854975223311854</v>
      </c>
      <c r="E179">
        <f>F$5+(E$5-F$5)*EXP(-TableWmot31[[#This Row],[t]]/G$5)</f>
        <v>-66.373437895054849</v>
      </c>
      <c r="F179">
        <f>ABS(TableWmot31[[#This Row],[Wmot,sim]]-TableWmot31[[#This Row],[Wmot]])</f>
        <v>0.51846267174299498</v>
      </c>
      <c r="N179">
        <f>data_lastRecoveryFile!$A1095-data_lastRecoveryFile!$A$925</f>
        <v>1.6999999999999993</v>
      </c>
      <c r="O179">
        <f>$C$6*data_lastRecoveryFile!$E1095/$C$5</f>
        <v>-1.7917888563049853</v>
      </c>
      <c r="P179">
        <f>data_lastRecoveryFile!$H1095*2*PI()/($C$4*$C$3*$C$2)</f>
        <v>-2.9858542708180185</v>
      </c>
      <c r="Q179">
        <f t="shared" si="8"/>
        <v>-35.830251249816222</v>
      </c>
      <c r="R179">
        <f>S$5+(R$5-S$5)*EXP(-TableWmot32[[#This Row],[t]]/T$5)</f>
        <v>-33.326467811896855</v>
      </c>
      <c r="S179">
        <f>ABS(TableWmot32[[#This Row],[Wmot,sim]]-TableWmot32[[#This Row],[Wmot]])</f>
        <v>2.5037834379193669</v>
      </c>
      <c r="AA179">
        <f>data_lastRecoveryFile!$A1535-data_lastRecoveryFile!$A$1365</f>
        <v>1.6999999999999993</v>
      </c>
      <c r="AB179">
        <f>$C$6*data_lastRecoveryFile!$E1535/$C$5</f>
        <v>-2.7565982404692084</v>
      </c>
      <c r="AC179">
        <f>data_lastRecoveryFile!$H1535*2*PI()/($C$4*$C$3*$C$2)</f>
        <v>-5.2735506196524859</v>
      </c>
      <c r="AD179">
        <f t="shared" si="7"/>
        <v>-63.282607435829831</v>
      </c>
      <c r="AE179">
        <f>AF$5+(AE$5-AF$5)*EXP(-TableWmot33[[#This Row],[t]]/AG$5)</f>
        <v>-65.871109704249008</v>
      </c>
      <c r="AF179">
        <f>ABS(TableWmot33[[#This Row],[Wmot,sim]]-TableWmot33[[#This Row],[Wmot]])</f>
        <v>2.5885022684191767</v>
      </c>
    </row>
    <row r="180" spans="1:32" x14ac:dyDescent="0.3">
      <c r="A180">
        <f>data_lastRecoveryFile!$A518-data_lastRecoveryFile!$A$347</f>
        <v>1.71</v>
      </c>
      <c r="B180">
        <f>$C$6*data_lastRecoveryFile!$E518/$C$5</f>
        <v>-2.7565982404692084</v>
      </c>
      <c r="C180">
        <f>data_lastRecoveryFile!$H518*2*PI()/($C$4*$C$3*$C$2)</f>
        <v>-5.5901799878016964</v>
      </c>
      <c r="D180">
        <f t="shared" si="6"/>
        <v>-67.082159853620354</v>
      </c>
      <c r="E180">
        <f>F$5+(E$5-F$5)*EXP(-TableWmot31[[#This Row],[t]]/G$5)</f>
        <v>-66.373438230225844</v>
      </c>
      <c r="F180">
        <f>ABS(TableWmot31[[#This Row],[Wmot,sim]]-TableWmot31[[#This Row],[Wmot]])</f>
        <v>0.70872162339450995</v>
      </c>
      <c r="N180">
        <f>data_lastRecoveryFile!$A1096-data_lastRecoveryFile!$A$925</f>
        <v>1.7099999999999991</v>
      </c>
      <c r="O180">
        <f>$C$6*data_lastRecoveryFile!$E1096/$C$5</f>
        <v>-1.7917888563049853</v>
      </c>
      <c r="P180">
        <f>data_lastRecoveryFile!$H1096*2*PI()/($C$4*$C$3*$C$2)</f>
        <v>-2.921446743871849</v>
      </c>
      <c r="Q180">
        <f t="shared" si="8"/>
        <v>-35.057360926462188</v>
      </c>
      <c r="R180">
        <f>S$5+(R$5-S$5)*EXP(-TableWmot32[[#This Row],[t]]/T$5)</f>
        <v>-33.326008408921211</v>
      </c>
      <c r="S180">
        <f>ABS(TableWmot32[[#This Row],[Wmot,sim]]-TableWmot32[[#This Row],[Wmot]])</f>
        <v>1.7313525175409765</v>
      </c>
      <c r="AA180">
        <f>data_lastRecoveryFile!$A1536-data_lastRecoveryFile!$A$1365</f>
        <v>1.7099999999999991</v>
      </c>
      <c r="AB180">
        <f>$C$6*data_lastRecoveryFile!$E1536/$C$5</f>
        <v>-2.7565982404692084</v>
      </c>
      <c r="AC180">
        <f>data_lastRecoveryFile!$H1536*2*PI()/($C$4*$C$3*$C$2)</f>
        <v>-5.2715839744701078</v>
      </c>
      <c r="AD180">
        <f t="shared" si="7"/>
        <v>-63.259007693641294</v>
      </c>
      <c r="AE180">
        <f>AF$5+(AE$5-AF$5)*EXP(-TableWmot33[[#This Row],[t]]/AG$5)</f>
        <v>-65.871122221461931</v>
      </c>
      <c r="AF180">
        <f>ABS(TableWmot33[[#This Row],[Wmot,sim]]-TableWmot33[[#This Row],[Wmot]])</f>
        <v>2.612114527820637</v>
      </c>
    </row>
    <row r="181" spans="1:32" x14ac:dyDescent="0.3">
      <c r="A181">
        <f>data_lastRecoveryFile!$A519-data_lastRecoveryFile!$A$347</f>
        <v>1.7199999999999998</v>
      </c>
      <c r="B181">
        <f>$C$6*data_lastRecoveryFile!$E519/$C$5</f>
        <v>-2.7565982404692084</v>
      </c>
      <c r="C181">
        <f>data_lastRecoveryFile!$H519*2*PI()/($C$4*$C$3*$C$2)</f>
        <v>-5.6831038243842524</v>
      </c>
      <c r="D181">
        <f t="shared" si="6"/>
        <v>-68.197245892611022</v>
      </c>
      <c r="E181">
        <f>F$5+(E$5-F$5)*EXP(-TableWmot31[[#This Row],[t]]/G$5)</f>
        <v>-66.373438535339631</v>
      </c>
      <c r="F181">
        <f>ABS(TableWmot31[[#This Row],[Wmot,sim]]-TableWmot31[[#This Row],[Wmot]])</f>
        <v>1.8238073572713915</v>
      </c>
      <c r="N181">
        <f>data_lastRecoveryFile!$A1097-data_lastRecoveryFile!$A$925</f>
        <v>1.7199999999999989</v>
      </c>
      <c r="O181">
        <f>$C$6*data_lastRecoveryFile!$E1097/$C$5</f>
        <v>-1.7917888563049853</v>
      </c>
      <c r="P181">
        <f>data_lastRecoveryFile!$H1097*2*PI()/($C$4*$C$3*$C$2)</f>
        <v>-2.8649057853833462</v>
      </c>
      <c r="Q181">
        <f t="shared" si="8"/>
        <v>-34.378869424600154</v>
      </c>
      <c r="R181">
        <f>S$5+(R$5-S$5)*EXP(-TableWmot32[[#This Row],[t]]/T$5)</f>
        <v>-33.325570409327376</v>
      </c>
      <c r="S181">
        <f>ABS(TableWmot32[[#This Row],[Wmot,sim]]-TableWmot32[[#This Row],[Wmot]])</f>
        <v>1.0532990152727777</v>
      </c>
      <c r="AA181">
        <f>data_lastRecoveryFile!$A1537-data_lastRecoveryFile!$A$1365</f>
        <v>1.7199999999999989</v>
      </c>
      <c r="AB181">
        <f>$C$6*data_lastRecoveryFile!$E1537/$C$5</f>
        <v>-2.7565982404692084</v>
      </c>
      <c r="AC181">
        <f>data_lastRecoveryFile!$H1537*2*PI()/($C$4*$C$3*$C$2)</f>
        <v>-5.334024861858496</v>
      </c>
      <c r="AD181">
        <f t="shared" si="7"/>
        <v>-64.008298342301956</v>
      </c>
      <c r="AE181">
        <f>AF$5+(AE$5-AF$5)*EXP(-TableWmot33[[#This Row],[t]]/AG$5)</f>
        <v>-65.871133881494515</v>
      </c>
      <c r="AF181">
        <f>ABS(TableWmot33[[#This Row],[Wmot,sim]]-TableWmot33[[#This Row],[Wmot]])</f>
        <v>1.8628355391925595</v>
      </c>
    </row>
    <row r="182" spans="1:32" x14ac:dyDescent="0.3">
      <c r="A182">
        <f>data_lastRecoveryFile!$A520-data_lastRecoveryFile!$A$347</f>
        <v>1.7299999999999995</v>
      </c>
      <c r="B182">
        <f>$C$6*data_lastRecoveryFile!$E520/$C$5</f>
        <v>-2.7565982404692084</v>
      </c>
      <c r="C182">
        <f>data_lastRecoveryFile!$H520*2*PI()/($C$4*$C$3*$C$2)</f>
        <v>-5.7932357756329989</v>
      </c>
      <c r="D182">
        <f t="shared" si="6"/>
        <v>-69.518829307595979</v>
      </c>
      <c r="E182">
        <f>F$5+(E$5-F$5)*EXP(-TableWmot31[[#This Row],[t]]/G$5)</f>
        <v>-66.373438813091667</v>
      </c>
      <c r="F182">
        <f>ABS(TableWmot31[[#This Row],[Wmot,sim]]-TableWmot31[[#This Row],[Wmot]])</f>
        <v>3.1453904945043121</v>
      </c>
      <c r="N182">
        <f>data_lastRecoveryFile!$A1098-data_lastRecoveryFile!$A$925</f>
        <v>1.7300000000000004</v>
      </c>
      <c r="O182">
        <f>$C$6*data_lastRecoveryFile!$E1098/$C$5</f>
        <v>-1.7917888563049853</v>
      </c>
      <c r="P182">
        <f>data_lastRecoveryFile!$H1098*2*PI()/($C$4*$C$3*$C$2)</f>
        <v>-2.8181980374669249</v>
      </c>
      <c r="Q182">
        <f t="shared" si="8"/>
        <v>-33.8183764496031</v>
      </c>
      <c r="R182">
        <f>S$5+(R$5-S$5)*EXP(-TableWmot32[[#This Row],[t]]/T$5)</f>
        <v>-33.325152815941244</v>
      </c>
      <c r="S182">
        <f>ABS(TableWmot32[[#This Row],[Wmot,sim]]-TableWmot32[[#This Row],[Wmot]])</f>
        <v>0.49322363366185584</v>
      </c>
      <c r="AA182">
        <f>data_lastRecoveryFile!$A1538-data_lastRecoveryFile!$A$1365</f>
        <v>1.7299999999999986</v>
      </c>
      <c r="AB182">
        <f>$C$6*data_lastRecoveryFile!$E1538/$C$5</f>
        <v>-2.7565982404692084</v>
      </c>
      <c r="AC182">
        <f>data_lastRecoveryFile!$H1538*2*PI()/($C$4*$C$3*$C$2)</f>
        <v>-5.4421901730381332</v>
      </c>
      <c r="AD182">
        <f t="shared" si="7"/>
        <v>-65.306282076457592</v>
      </c>
      <c r="AE182">
        <f>AF$5+(AE$5-AF$5)*EXP(-TableWmot33[[#This Row],[t]]/AG$5)</f>
        <v>-65.871144743046557</v>
      </c>
      <c r="AF182">
        <f>ABS(TableWmot33[[#This Row],[Wmot,sim]]-TableWmot33[[#This Row],[Wmot]])</f>
        <v>0.56486266658896511</v>
      </c>
    </row>
    <row r="183" spans="1:32" x14ac:dyDescent="0.3">
      <c r="A183">
        <f>data_lastRecoveryFile!$A521-data_lastRecoveryFile!$A$347</f>
        <v>1.7400000000000002</v>
      </c>
      <c r="B183">
        <f>$C$6*data_lastRecoveryFile!$E521/$C$5</f>
        <v>-2.7565982404692084</v>
      </c>
      <c r="C183">
        <f>data_lastRecoveryFile!$H521*2*PI()/($C$4*$C$3*$C$2)</f>
        <v>-5.8276520100786531</v>
      </c>
      <c r="D183">
        <f t="shared" si="6"/>
        <v>-69.931824120943844</v>
      </c>
      <c r="E183">
        <f>F$5+(E$5-F$5)*EXP(-TableWmot31[[#This Row],[t]]/G$5)</f>
        <v>-66.373439065935671</v>
      </c>
      <c r="F183">
        <f>ABS(TableWmot31[[#This Row],[Wmot,sim]]-TableWmot31[[#This Row],[Wmot]])</f>
        <v>3.5583850550081735</v>
      </c>
      <c r="N183">
        <f>data_lastRecoveryFile!$A1099-data_lastRecoveryFile!$A$925</f>
        <v>1.7400000000000002</v>
      </c>
      <c r="O183">
        <f>$C$6*data_lastRecoveryFile!$E1099/$C$5</f>
        <v>-1.7917888563049853</v>
      </c>
      <c r="P183">
        <f>data_lastRecoveryFile!$H1099*2*PI()/($C$4*$C$3*$C$2)</f>
        <v>-2.7950899933895212</v>
      </c>
      <c r="Q183">
        <f t="shared" si="8"/>
        <v>-33.541079920674257</v>
      </c>
      <c r="R183">
        <f>S$5+(R$5-S$5)*EXP(-TableWmot32[[#This Row],[t]]/T$5)</f>
        <v>-33.324754678046602</v>
      </c>
      <c r="S183">
        <f>ABS(TableWmot32[[#This Row],[Wmot,sim]]-TableWmot32[[#This Row],[Wmot]])</f>
        <v>0.21632524262765429</v>
      </c>
      <c r="AA183">
        <f>data_lastRecoveryFile!$A1539-data_lastRecoveryFile!$A$1365</f>
        <v>1.7399999999999984</v>
      </c>
      <c r="AB183">
        <f>$C$6*data_lastRecoveryFile!$E1539/$C$5</f>
        <v>-2.7565982404692084</v>
      </c>
      <c r="AC183">
        <f>data_lastRecoveryFile!$H1539*2*PI()/($C$4*$C$3*$C$2)</f>
        <v>-5.5410139349412839</v>
      </c>
      <c r="AD183">
        <f t="shared" si="7"/>
        <v>-66.492167219295411</v>
      </c>
      <c r="AE183">
        <f>AF$5+(AE$5-AF$5)*EXP(-TableWmot33[[#This Row],[t]]/AG$5)</f>
        <v>-65.871154860798114</v>
      </c>
      <c r="AF183">
        <f>ABS(TableWmot33[[#This Row],[Wmot,sim]]-TableWmot33[[#This Row],[Wmot]])</f>
        <v>0.62101235849729619</v>
      </c>
    </row>
    <row r="184" spans="1:32" x14ac:dyDescent="0.3">
      <c r="A184">
        <f>data_lastRecoveryFile!$A522-data_lastRecoveryFile!$A$347</f>
        <v>1.75</v>
      </c>
      <c r="B184">
        <f>$C$6*data_lastRecoveryFile!$E522/$C$5</f>
        <v>-2.7565982404692084</v>
      </c>
      <c r="C184">
        <f>data_lastRecoveryFile!$H522*2*PI()/($C$4*$C$3*$C$2)</f>
        <v>-5.8674765136625773</v>
      </c>
      <c r="D184">
        <f t="shared" si="6"/>
        <v>-70.409718163950927</v>
      </c>
      <c r="E184">
        <f>F$5+(E$5-F$5)*EXP(-TableWmot31[[#This Row],[t]]/G$5)</f>
        <v>-66.373439296105317</v>
      </c>
      <c r="F184">
        <f>ABS(TableWmot31[[#This Row],[Wmot,sim]]-TableWmot31[[#This Row],[Wmot]])</f>
        <v>4.0362788678456099</v>
      </c>
      <c r="N184">
        <f>data_lastRecoveryFile!$A1100-data_lastRecoveryFile!$A$925</f>
        <v>1.75</v>
      </c>
      <c r="O184">
        <f>$C$6*data_lastRecoveryFile!$E1100/$C$5</f>
        <v>-1.7917888563049853</v>
      </c>
      <c r="P184">
        <f>data_lastRecoveryFile!$H1100*2*PI()/($C$4*$C$3*$C$2)</f>
        <v>-2.765590362695928</v>
      </c>
      <c r="Q184">
        <f t="shared" si="8"/>
        <v>-33.187084352351135</v>
      </c>
      <c r="R184">
        <f>S$5+(R$5-S$5)*EXP(-TableWmot32[[#This Row],[t]]/T$5)</f>
        <v>-33.324375089220702</v>
      </c>
      <c r="S184">
        <f>ABS(TableWmot32[[#This Row],[Wmot,sim]]-TableWmot32[[#This Row],[Wmot]])</f>
        <v>0.13729073686956639</v>
      </c>
      <c r="AA184">
        <f>data_lastRecoveryFile!$A1540-data_lastRecoveryFile!$A$1365</f>
        <v>1.75</v>
      </c>
      <c r="AB184">
        <f>$C$6*data_lastRecoveryFile!$E1540/$C$5</f>
        <v>-2.7565982404692084</v>
      </c>
      <c r="AC184">
        <f>data_lastRecoveryFile!$H1540*2*PI()/($C$4*$C$3*$C$2)</f>
        <v>-5.6255795448385406</v>
      </c>
      <c r="AD184">
        <f t="shared" si="7"/>
        <v>-67.506954538062487</v>
      </c>
      <c r="AE184">
        <f>AF$5+(AE$5-AF$5)*EXP(-TableWmot33[[#This Row],[t]]/AG$5)</f>
        <v>-65.871164285684728</v>
      </c>
      <c r="AF184">
        <f>ABS(TableWmot33[[#This Row],[Wmot,sim]]-TableWmot33[[#This Row],[Wmot]])</f>
        <v>1.6357902523777597</v>
      </c>
    </row>
    <row r="185" spans="1:32" x14ac:dyDescent="0.3">
      <c r="A185">
        <f>data_lastRecoveryFile!$A523-data_lastRecoveryFile!$A$347</f>
        <v>1.7599999999999998</v>
      </c>
      <c r="B185">
        <f>$C$6*data_lastRecoveryFile!$E523/$C$5</f>
        <v>-2.7565982404692084</v>
      </c>
      <c r="C185">
        <f>data_lastRecoveryFile!$H523*2*PI()/($C$4*$C$3*$C$2)</f>
        <v>-5.9235258093215055</v>
      </c>
      <c r="D185">
        <f t="shared" si="6"/>
        <v>-71.082309711858073</v>
      </c>
      <c r="E185">
        <f>F$5+(E$5-F$5)*EXP(-TableWmot31[[#This Row],[t]]/G$5)</f>
        <v>-66.373439505633996</v>
      </c>
      <c r="F185">
        <f>ABS(TableWmot31[[#This Row],[Wmot,sim]]-TableWmot31[[#This Row],[Wmot]])</f>
        <v>4.708870206224077</v>
      </c>
      <c r="N185">
        <f>data_lastRecoveryFile!$A1101-data_lastRecoveryFile!$A$925</f>
        <v>1.7599999999999998</v>
      </c>
      <c r="O185">
        <f>$C$6*data_lastRecoveryFile!$E1101/$C$5</f>
        <v>-1.7917888563049853</v>
      </c>
      <c r="P185">
        <f>data_lastRecoveryFile!$H1101*2*PI()/($C$4*$C$3*$C$2)</f>
        <v>-2.7410073372883756</v>
      </c>
      <c r="Q185">
        <f t="shared" si="8"/>
        <v>-32.892088047460504</v>
      </c>
      <c r="R185">
        <f>S$5+(R$5-S$5)*EXP(-TableWmot32[[#This Row],[t]]/T$5)</f>
        <v>-33.324013185270616</v>
      </c>
      <c r="S185">
        <f>ABS(TableWmot32[[#This Row],[Wmot,sim]]-TableWmot32[[#This Row],[Wmot]])</f>
        <v>0.43192513781011144</v>
      </c>
      <c r="AA185">
        <f>data_lastRecoveryFile!$A1541-data_lastRecoveryFile!$A$1365</f>
        <v>1.7599999999999998</v>
      </c>
      <c r="AB185">
        <f>$C$6*data_lastRecoveryFile!$E1541/$C$5</f>
        <v>-2.7565982404692084</v>
      </c>
      <c r="AC185">
        <f>data_lastRecoveryFile!$H1541*2*PI()/($C$4*$C$3*$C$2)</f>
        <v>-5.6639290645356812</v>
      </c>
      <c r="AD185">
        <f t="shared" si="7"/>
        <v>-67.967148774428182</v>
      </c>
      <c r="AE185">
        <f>AF$5+(AE$5-AF$5)*EXP(-TableWmot33[[#This Row],[t]]/AG$5)</f>
        <v>-65.871173065153911</v>
      </c>
      <c r="AF185">
        <f>ABS(TableWmot33[[#This Row],[Wmot,sim]]-TableWmot33[[#This Row],[Wmot]])</f>
        <v>2.0959757092742706</v>
      </c>
    </row>
    <row r="186" spans="1:32" x14ac:dyDescent="0.3">
      <c r="A186">
        <f>data_lastRecoveryFile!$A524-data_lastRecoveryFile!$A$347</f>
        <v>1.7699999999999996</v>
      </c>
      <c r="B186">
        <f>$C$6*data_lastRecoveryFile!$E524/$C$5</f>
        <v>-2.7565982404692084</v>
      </c>
      <c r="C186">
        <f>data_lastRecoveryFile!$H524*2*PI()/($C$4*$C$3*$C$2)</f>
        <v>-5.9191008678876935</v>
      </c>
      <c r="D186">
        <f t="shared" si="6"/>
        <v>-71.029210414652326</v>
      </c>
      <c r="E186">
        <f>F$5+(E$5-F$5)*EXP(-TableWmot31[[#This Row],[t]]/G$5)</f>
        <v>-66.373439696372728</v>
      </c>
      <c r="F186">
        <f>ABS(TableWmot31[[#This Row],[Wmot,sim]]-TableWmot31[[#This Row],[Wmot]])</f>
        <v>4.655770718279598</v>
      </c>
      <c r="N186">
        <f>data_lastRecoveryFile!$A1102-data_lastRecoveryFile!$A$925</f>
        <v>1.7699999999999996</v>
      </c>
      <c r="O186">
        <f>$C$6*data_lastRecoveryFile!$E1102/$C$5</f>
        <v>-1.7917888563049853</v>
      </c>
      <c r="P186">
        <f>data_lastRecoveryFile!$H1102*2*PI()/($C$4*$C$3*$C$2)</f>
        <v>-2.6977412123051931</v>
      </c>
      <c r="Q186">
        <f t="shared" si="8"/>
        <v>-32.37289454766232</v>
      </c>
      <c r="R186">
        <f>S$5+(R$5-S$5)*EXP(-TableWmot32[[#This Row],[t]]/T$5)</f>
        <v>-33.323668142265774</v>
      </c>
      <c r="S186">
        <f>ABS(TableWmot32[[#This Row],[Wmot,sim]]-TableWmot32[[#This Row],[Wmot]])</f>
        <v>0.95077359460345434</v>
      </c>
      <c r="AA186">
        <f>data_lastRecoveryFile!$A1542-data_lastRecoveryFile!$A$1365</f>
        <v>1.7699999999999996</v>
      </c>
      <c r="AB186">
        <f>$C$6*data_lastRecoveryFile!$E1542/$C$5</f>
        <v>-2.7565982404692084</v>
      </c>
      <c r="AC186">
        <f>data_lastRecoveryFile!$H1542*2*PI()/($C$4*$C$3*$C$2)</f>
        <v>-5.681628840497468</v>
      </c>
      <c r="AD186">
        <f t="shared" si="7"/>
        <v>-68.179546085969619</v>
      </c>
      <c r="AE186">
        <f>AF$5+(AE$5-AF$5)*EXP(-TableWmot33[[#This Row],[t]]/AG$5)</f>
        <v>-65.871181243403896</v>
      </c>
      <c r="AF186">
        <f>ABS(TableWmot33[[#This Row],[Wmot,sim]]-TableWmot33[[#This Row],[Wmot]])</f>
        <v>2.3083648425657231</v>
      </c>
    </row>
    <row r="187" spans="1:32" x14ac:dyDescent="0.3">
      <c r="A187">
        <f>data_lastRecoveryFile!$A525-data_lastRecoveryFile!$A$347</f>
        <v>1.7800000000000002</v>
      </c>
      <c r="B187">
        <f>$C$6*data_lastRecoveryFile!$E525/$C$5</f>
        <v>-2.7565982404692084</v>
      </c>
      <c r="C187">
        <f>data_lastRecoveryFile!$H525*2*PI()/($C$4*$C$3*$C$2)</f>
        <v>-5.896976145378825</v>
      </c>
      <c r="D187">
        <f t="shared" si="6"/>
        <v>-70.763713744545896</v>
      </c>
      <c r="E187">
        <f>F$5+(E$5-F$5)*EXP(-TableWmot31[[#This Row],[t]]/G$5)</f>
        <v>-66.373439870006536</v>
      </c>
      <c r="F187">
        <f>ABS(TableWmot31[[#This Row],[Wmot,sim]]-TableWmot31[[#This Row],[Wmot]])</f>
        <v>4.3902738745393606</v>
      </c>
      <c r="N187">
        <f>data_lastRecoveryFile!$A1103-data_lastRecoveryFile!$A$925</f>
        <v>1.7799999999999994</v>
      </c>
      <c r="O187">
        <f>$C$6*data_lastRecoveryFile!$E1103/$C$5</f>
        <v>-1.7917888563049853</v>
      </c>
      <c r="P187">
        <f>data_lastRecoveryFile!$H1103*2*PI()/($C$4*$C$3*$C$2)</f>
        <v>-2.6918412864732706</v>
      </c>
      <c r="Q187">
        <f t="shared" si="8"/>
        <v>-32.302095437679249</v>
      </c>
      <c r="R187">
        <f>S$5+(R$5-S$5)*EXP(-TableWmot32[[#This Row],[t]]/T$5)</f>
        <v>-33.323339174662202</v>
      </c>
      <c r="S187">
        <f>ABS(TableWmot32[[#This Row],[Wmot,sim]]-TableWmot32[[#This Row],[Wmot]])</f>
        <v>1.021243736982953</v>
      </c>
      <c r="AA187">
        <f>data_lastRecoveryFile!$A1543-data_lastRecoveryFile!$A$1365</f>
        <v>1.7799999999999994</v>
      </c>
      <c r="AB187">
        <f>$C$6*data_lastRecoveryFile!$E1543/$C$5</f>
        <v>-2.7565982404692084</v>
      </c>
      <c r="AC187">
        <f>data_lastRecoveryFile!$H1543*2*PI()/($C$4*$C$3*$C$2)</f>
        <v>-5.7199783601946095</v>
      </c>
      <c r="AD187">
        <f t="shared" si="7"/>
        <v>-68.639740322335314</v>
      </c>
      <c r="AE187">
        <f>AF$5+(AE$5-AF$5)*EXP(-TableWmot33[[#This Row],[t]]/AG$5)</f>
        <v>-65.871188861606271</v>
      </c>
      <c r="AF187">
        <f>ABS(TableWmot33[[#This Row],[Wmot,sim]]-TableWmot33[[#This Row],[Wmot]])</f>
        <v>2.7685514607290429</v>
      </c>
    </row>
    <row r="188" spans="1:32" x14ac:dyDescent="0.3">
      <c r="A188">
        <f>data_lastRecoveryFile!$A526-data_lastRecoveryFile!$A$347</f>
        <v>1.79</v>
      </c>
      <c r="B188">
        <f>$C$6*data_lastRecoveryFile!$E526/$C$5</f>
        <v>-2.7565982404692084</v>
      </c>
      <c r="C188">
        <f>data_lastRecoveryFile!$H526*2*PI()/($C$4*$C$3*$C$2)</f>
        <v>-5.8605932657507926</v>
      </c>
      <c r="D188">
        <f t="shared" si="6"/>
        <v>-70.327119189009508</v>
      </c>
      <c r="E188">
        <f>F$5+(E$5-F$5)*EXP(-TableWmot31[[#This Row],[t]]/G$5)</f>
        <v>-66.373440028069339</v>
      </c>
      <c r="F188">
        <f>ABS(TableWmot31[[#This Row],[Wmot,sim]]-TableWmot31[[#This Row],[Wmot]])</f>
        <v>3.9536791609401689</v>
      </c>
      <c r="N188">
        <f>data_lastRecoveryFile!$A1104-data_lastRecoveryFile!$A$925</f>
        <v>1.7899999999999991</v>
      </c>
      <c r="O188">
        <f>$C$6*data_lastRecoveryFile!$E1104/$C$5</f>
        <v>-1.7917888563049853</v>
      </c>
      <c r="P188">
        <f>data_lastRecoveryFile!$H1104*2*PI()/($C$4*$C$3*$C$2)</f>
        <v>-2.6957745707021035</v>
      </c>
      <c r="Q188">
        <f t="shared" si="8"/>
        <v>-32.349294848425245</v>
      </c>
      <c r="R188">
        <f>S$5+(R$5-S$5)*EXP(-TableWmot32[[#This Row],[t]]/T$5)</f>
        <v>-33.323025533514041</v>
      </c>
      <c r="S188">
        <f>ABS(TableWmot32[[#This Row],[Wmot,sim]]-TableWmot32[[#This Row],[Wmot]])</f>
        <v>0.97373068508879612</v>
      </c>
      <c r="AA188">
        <f>data_lastRecoveryFile!$A1544-data_lastRecoveryFile!$A$1365</f>
        <v>1.7899999999999991</v>
      </c>
      <c r="AB188">
        <f>$C$6*data_lastRecoveryFile!$E1544/$C$5</f>
        <v>-2.7565982404692084</v>
      </c>
      <c r="AC188">
        <f>data_lastRecoveryFile!$H1544*2*PI()/($C$4*$C$3*$C$2)</f>
        <v>-5.7534112771623445</v>
      </c>
      <c r="AD188">
        <f t="shared" si="7"/>
        <v>-69.040935325948141</v>
      </c>
      <c r="AE188">
        <f>AF$5+(AE$5-AF$5)*EXP(-TableWmot33[[#This Row],[t]]/AG$5)</f>
        <v>-65.871195958113162</v>
      </c>
      <c r="AF188">
        <f>ABS(TableWmot33[[#This Row],[Wmot,sim]]-TableWmot33[[#This Row],[Wmot]])</f>
        <v>3.1697393678349783</v>
      </c>
    </row>
    <row r="189" spans="1:32" x14ac:dyDescent="0.3">
      <c r="A189">
        <f>data_lastRecoveryFile!$A527-data_lastRecoveryFile!$A$347</f>
        <v>1.7999999999999998</v>
      </c>
      <c r="B189">
        <f>$C$6*data_lastRecoveryFile!$E527/$C$5</f>
        <v>-2.7565982404692084</v>
      </c>
      <c r="C189">
        <f>data_lastRecoveryFile!$H527*2*PI()/($C$4*$C$3*$C$2)</f>
        <v>-5.8242103912360301</v>
      </c>
      <c r="D189">
        <f t="shared" si="6"/>
        <v>-69.890524694832365</v>
      </c>
      <c r="E189">
        <f>F$5+(E$5-F$5)*EXP(-TableWmot31[[#This Row],[t]]/G$5)</f>
        <v>-66.373440171957512</v>
      </c>
      <c r="F189">
        <f>ABS(TableWmot31[[#This Row],[Wmot,sim]]-TableWmot31[[#This Row],[Wmot]])</f>
        <v>3.5170845228748533</v>
      </c>
      <c r="N189">
        <f>data_lastRecoveryFile!$A1105-data_lastRecoveryFile!$A$925</f>
        <v>1.7999999999999989</v>
      </c>
      <c r="O189">
        <f>$C$6*data_lastRecoveryFile!$E1105/$C$5</f>
        <v>-1.7917888563049853</v>
      </c>
      <c r="P189">
        <f>data_lastRecoveryFile!$H1105*2*PI()/($C$4*$C$3*$C$2)</f>
        <v>-2.696757891759312</v>
      </c>
      <c r="Q189">
        <f t="shared" si="8"/>
        <v>-32.361094701111746</v>
      </c>
      <c r="R189">
        <f>S$5+(R$5-S$5)*EXP(-TableWmot32[[#This Row],[t]]/T$5)</f>
        <v>-33.322726504768497</v>
      </c>
      <c r="S189">
        <f>ABS(TableWmot32[[#This Row],[Wmot,sim]]-TableWmot32[[#This Row],[Wmot]])</f>
        <v>0.96163180365675061</v>
      </c>
      <c r="AA189">
        <f>data_lastRecoveryFile!$A1545-data_lastRecoveryFile!$A$1365</f>
        <v>1.7999999999999989</v>
      </c>
      <c r="AB189">
        <f>$C$6*data_lastRecoveryFile!$E1545/$C$5</f>
        <v>-2.7565982404692084</v>
      </c>
      <c r="AC189">
        <f>data_lastRecoveryFile!$H1545*2*PI()/($C$4*$C$3*$C$2)</f>
        <v>-5.7622611651432374</v>
      </c>
      <c r="AD189">
        <f t="shared" si="7"/>
        <v>-69.147133981718852</v>
      </c>
      <c r="AE189">
        <f>AF$5+(AE$5-AF$5)*EXP(-TableWmot33[[#This Row],[t]]/AG$5)</f>
        <v>-65.871202568650347</v>
      </c>
      <c r="AF189">
        <f>ABS(TableWmot33[[#This Row],[Wmot,sim]]-TableWmot33[[#This Row],[Wmot]])</f>
        <v>3.2759314130685055</v>
      </c>
    </row>
    <row r="190" spans="1:32" x14ac:dyDescent="0.3">
      <c r="A190">
        <f>data_lastRecoveryFile!$A528-data_lastRecoveryFile!$A$347</f>
        <v>1.8099999999999996</v>
      </c>
      <c r="B190">
        <f>$C$6*data_lastRecoveryFile!$E528/$C$5</f>
        <v>-2.7565982404692084</v>
      </c>
      <c r="C190">
        <f>data_lastRecoveryFile!$H528*2*PI()/($C$4*$C$3*$C$2)</f>
        <v>-5.8094605728212718</v>
      </c>
      <c r="D190">
        <f t="shared" si="6"/>
        <v>-69.713526873855258</v>
      </c>
      <c r="E190">
        <f>F$5+(E$5-F$5)*EXP(-TableWmot31[[#This Row],[t]]/G$5)</f>
        <v>-66.3734403029422</v>
      </c>
      <c r="F190">
        <f>ABS(TableWmot31[[#This Row],[Wmot,sim]]-TableWmot31[[#This Row],[Wmot]])</f>
        <v>3.3400865709130585</v>
      </c>
      <c r="N190">
        <f>data_lastRecoveryFile!$A1106-data_lastRecoveryFile!$A$925</f>
        <v>1.8099999999999987</v>
      </c>
      <c r="O190">
        <f>$C$6*data_lastRecoveryFile!$E1106/$C$5</f>
        <v>-1.7917888563049853</v>
      </c>
      <c r="P190">
        <f>data_lastRecoveryFile!$H1106*2*PI()/($C$4*$C$3*$C$2)</f>
        <v>-2.755265491850905</v>
      </c>
      <c r="Q190">
        <f t="shared" si="8"/>
        <v>-33.063185902210861</v>
      </c>
      <c r="R190">
        <f>S$5+(R$5-S$5)*EXP(-TableWmot32[[#This Row],[t]]/T$5)</f>
        <v>-33.322441407640191</v>
      </c>
      <c r="S190">
        <f>ABS(TableWmot32[[#This Row],[Wmot,sim]]-TableWmot32[[#This Row],[Wmot]])</f>
        <v>0.25925550542932996</v>
      </c>
      <c r="AA190">
        <f>data_lastRecoveryFile!$A1546-data_lastRecoveryFile!$A$1365</f>
        <v>1.8099999999999987</v>
      </c>
      <c r="AB190">
        <f>$C$6*data_lastRecoveryFile!$E1546/$C$5</f>
        <v>-2.7565982404692084</v>
      </c>
      <c r="AC190">
        <f>data_lastRecoveryFile!$H1546*2*PI()/($C$4*$C$3*$C$2)</f>
        <v>-5.7514446319799655</v>
      </c>
      <c r="AD190">
        <f t="shared" si="7"/>
        <v>-69.017335583759589</v>
      </c>
      <c r="AE190">
        <f>AF$5+(AE$5-AF$5)*EXP(-TableWmot33[[#This Row],[t]]/AG$5)</f>
        <v>-65.871208726497102</v>
      </c>
      <c r="AF190">
        <f>ABS(TableWmot33[[#This Row],[Wmot,sim]]-TableWmot33[[#This Row],[Wmot]])</f>
        <v>3.1461268572624874</v>
      </c>
    </row>
    <row r="191" spans="1:32" x14ac:dyDescent="0.3">
      <c r="A191">
        <f>data_lastRecoveryFile!$A529-data_lastRecoveryFile!$A$347</f>
        <v>1.8199999999999994</v>
      </c>
      <c r="B191">
        <f>$C$6*data_lastRecoveryFile!$E529/$C$5</f>
        <v>-2.7565982404692084</v>
      </c>
      <c r="C191">
        <f>data_lastRecoveryFile!$H529*2*PI()/($C$4*$C$3*$C$2)</f>
        <v>-5.7937274369285934</v>
      </c>
      <c r="D191">
        <f t="shared" si="6"/>
        <v>-69.524729243143128</v>
      </c>
      <c r="E191">
        <f>F$5+(E$5-F$5)*EXP(-TableWmot31[[#This Row],[t]]/G$5)</f>
        <v>-66.373440422180536</v>
      </c>
      <c r="F191">
        <f>ABS(TableWmot31[[#This Row],[Wmot,sim]]-TableWmot31[[#This Row],[Wmot]])</f>
        <v>3.1512888209625913</v>
      </c>
      <c r="N191">
        <f>data_lastRecoveryFile!$A1107-data_lastRecoveryFile!$A$925</f>
        <v>1.8200000000000003</v>
      </c>
      <c r="O191">
        <f>$C$6*data_lastRecoveryFile!$E1107/$C$5</f>
        <v>-1.7917888563049853</v>
      </c>
      <c r="P191">
        <f>data_lastRecoveryFile!$H1107*2*PI()/($C$4*$C$3*$C$2)</f>
        <v>-2.8014815800057118</v>
      </c>
      <c r="Q191">
        <f t="shared" si="8"/>
        <v>-33.617778960068541</v>
      </c>
      <c r="R191">
        <f>S$5+(R$5-S$5)*EXP(-TableWmot32[[#This Row],[t]]/T$5)</f>
        <v>-33.322169593061226</v>
      </c>
      <c r="S191">
        <f>ABS(TableWmot32[[#This Row],[Wmot,sim]]-TableWmot32[[#This Row],[Wmot]])</f>
        <v>0.29560936700731588</v>
      </c>
      <c r="AA191">
        <f>data_lastRecoveryFile!$A1547-data_lastRecoveryFile!$A$1365</f>
        <v>1.8199999999999985</v>
      </c>
      <c r="AB191">
        <f>$C$6*data_lastRecoveryFile!$E1547/$C$5</f>
        <v>-2.7565982404692084</v>
      </c>
      <c r="AC191">
        <f>data_lastRecoveryFile!$H1547*2*PI()/($C$4*$C$3*$C$2)</f>
        <v>-5.7430864052946662</v>
      </c>
      <c r="AD191">
        <f t="shared" si="7"/>
        <v>-68.917036863535998</v>
      </c>
      <c r="AE191">
        <f>AF$5+(AE$5-AF$5)*EXP(-TableWmot33[[#This Row],[t]]/AG$5)</f>
        <v>-65.871214462653711</v>
      </c>
      <c r="AF191">
        <f>ABS(TableWmot33[[#This Row],[Wmot,sim]]-TableWmot33[[#This Row],[Wmot]])</f>
        <v>3.0458224008822867</v>
      </c>
    </row>
    <row r="192" spans="1:32" x14ac:dyDescent="0.3">
      <c r="A192">
        <f>data_lastRecoveryFile!$A530-data_lastRecoveryFile!$A$347</f>
        <v>1.83</v>
      </c>
      <c r="B192">
        <f>$C$6*data_lastRecoveryFile!$E530/$C$5</f>
        <v>-2.7565982404692084</v>
      </c>
      <c r="C192">
        <f>data_lastRecoveryFile!$H530*2*PI()/($C$4*$C$3*$C$2)</f>
        <v>-5.7130951122828249</v>
      </c>
      <c r="D192">
        <f t="shared" si="6"/>
        <v>-68.557141347393895</v>
      </c>
      <c r="E192">
        <f>F$5+(E$5-F$5)*EXP(-TableWmot31[[#This Row],[t]]/G$5)</f>
        <v>-66.373440530725915</v>
      </c>
      <c r="F192">
        <f>ABS(TableWmot31[[#This Row],[Wmot,sim]]-TableWmot31[[#This Row],[Wmot]])</f>
        <v>2.1837008166679794</v>
      </c>
      <c r="N192">
        <f>data_lastRecoveryFile!$A1108-data_lastRecoveryFile!$A$925</f>
        <v>1.83</v>
      </c>
      <c r="O192">
        <f>$C$6*data_lastRecoveryFile!$E1108/$C$5</f>
        <v>-1.7917888563049853</v>
      </c>
      <c r="P192">
        <f>data_lastRecoveryFile!$H1108*2*PI()/($C$4*$C$3*$C$2)</f>
        <v>-2.8555642361068578</v>
      </c>
      <c r="Q192">
        <f t="shared" si="8"/>
        <v>-34.266770833282294</v>
      </c>
      <c r="R192">
        <f>S$5+(R$5-S$5)*EXP(-TableWmot32[[#This Row],[t]]/T$5)</f>
        <v>-33.321910442203489</v>
      </c>
      <c r="S192">
        <f>ABS(TableWmot32[[#This Row],[Wmot,sim]]-TableWmot32[[#This Row],[Wmot]])</f>
        <v>0.94486039107880515</v>
      </c>
      <c r="AA192">
        <f>data_lastRecoveryFile!$A1548-data_lastRecoveryFile!$A$1365</f>
        <v>1.83</v>
      </c>
      <c r="AB192">
        <f>$C$6*data_lastRecoveryFile!$E1548/$C$5</f>
        <v>-2.7565982404692084</v>
      </c>
      <c r="AC192">
        <f>data_lastRecoveryFile!$H1548*2*PI()/($C$4*$C$3*$C$2)</f>
        <v>-5.7509529706843709</v>
      </c>
      <c r="AD192">
        <f t="shared" si="7"/>
        <v>-69.011435648212455</v>
      </c>
      <c r="AE192">
        <f>AF$5+(AE$5-AF$5)*EXP(-TableWmot33[[#This Row],[t]]/AG$5)</f>
        <v>-65.871219805997569</v>
      </c>
      <c r="AF192">
        <f>ABS(TableWmot33[[#This Row],[Wmot,sim]]-TableWmot33[[#This Row],[Wmot]])</f>
        <v>3.1402158422148858</v>
      </c>
    </row>
    <row r="193" spans="1:32" x14ac:dyDescent="0.3">
      <c r="A193">
        <f>data_lastRecoveryFile!$A531-data_lastRecoveryFile!$A$347</f>
        <v>1.8399999999999999</v>
      </c>
      <c r="B193">
        <f>$C$6*data_lastRecoveryFile!$E531/$C$5</f>
        <v>-2.7565982404692084</v>
      </c>
      <c r="C193">
        <f>data_lastRecoveryFile!$H531*2*PI()/($C$4*$C$3*$C$2)</f>
        <v>-5.6236128996561616</v>
      </c>
      <c r="D193">
        <f t="shared" si="6"/>
        <v>-67.483354795873936</v>
      </c>
      <c r="E193">
        <f>F$5+(E$5-F$5)*EXP(-TableWmot31[[#This Row],[t]]/G$5)</f>
        <v>-66.373440629537242</v>
      </c>
      <c r="F193">
        <f>ABS(TableWmot31[[#This Row],[Wmot,sim]]-TableWmot31[[#This Row],[Wmot]])</f>
        <v>1.1099141663366936</v>
      </c>
      <c r="N193">
        <f>data_lastRecoveryFile!$A1109-data_lastRecoveryFile!$A$925</f>
        <v>1.8399999999999999</v>
      </c>
      <c r="O193">
        <f>$C$6*data_lastRecoveryFile!$E1109/$C$5</f>
        <v>-1.7917888563049853</v>
      </c>
      <c r="P193">
        <f>data_lastRecoveryFile!$H1109*2*PI()/($C$4*$C$3*$C$2)</f>
        <v>-2.9062052682521116</v>
      </c>
      <c r="Q193">
        <f t="shared" si="8"/>
        <v>-34.874463219025337</v>
      </c>
      <c r="R193">
        <f>S$5+(R$5-S$5)*EXP(-TableWmot32[[#This Row],[t]]/T$5)</f>
        <v>-33.321663365069803</v>
      </c>
      <c r="S193">
        <f>ABS(TableWmot32[[#This Row],[Wmot,sim]]-TableWmot32[[#This Row],[Wmot]])</f>
        <v>1.5527998539555341</v>
      </c>
      <c r="AA193">
        <f>data_lastRecoveryFile!$A1549-data_lastRecoveryFile!$A$1365</f>
        <v>1.8399999999999999</v>
      </c>
      <c r="AB193">
        <f>$C$6*data_lastRecoveryFile!$E1549/$C$5</f>
        <v>-2.7565982404692084</v>
      </c>
      <c r="AC193">
        <f>data_lastRecoveryFile!$H1549*2*PI()/($C$4*$C$3*$C$2)</f>
        <v>-5.7583278798917501</v>
      </c>
      <c r="AD193">
        <f t="shared" si="7"/>
        <v>-69.099934558700994</v>
      </c>
      <c r="AE193">
        <f>AF$5+(AE$5-AF$5)*EXP(-TableWmot33[[#This Row],[t]]/AG$5)</f>
        <v>-65.871224783428559</v>
      </c>
      <c r="AF193">
        <f>ABS(TableWmot33[[#This Row],[Wmot,sim]]-TableWmot33[[#This Row],[Wmot]])</f>
        <v>3.228709775272435</v>
      </c>
    </row>
    <row r="194" spans="1:32" x14ac:dyDescent="0.3">
      <c r="A194">
        <f>data_lastRecoveryFile!$A532-data_lastRecoveryFile!$A$347</f>
        <v>1.8499999999999996</v>
      </c>
      <c r="B194">
        <f>$C$6*data_lastRecoveryFile!$E532/$C$5</f>
        <v>-2.7565982404692084</v>
      </c>
      <c r="C194">
        <f>data_lastRecoveryFile!$H532*2*PI()/($C$4*$C$3*$C$2)</f>
        <v>-5.5346223483250938</v>
      </c>
      <c r="D194">
        <f t="shared" si="6"/>
        <v>-66.415468179901126</v>
      </c>
      <c r="E194">
        <f>F$5+(E$5-F$5)*EXP(-TableWmot31[[#This Row],[t]]/G$5)</f>
        <v>-66.373440719487434</v>
      </c>
      <c r="F194">
        <f>ABS(TableWmot31[[#This Row],[Wmot,sim]]-TableWmot31[[#This Row],[Wmot]])</f>
        <v>4.2027460413692097E-2</v>
      </c>
      <c r="N194">
        <f>data_lastRecoveryFile!$A1110-data_lastRecoveryFile!$A$925</f>
        <v>1.8499999999999996</v>
      </c>
      <c r="O194">
        <f>$C$6*data_lastRecoveryFile!$E1110/$C$5</f>
        <v>-1.7917888563049853</v>
      </c>
      <c r="P194">
        <f>data_lastRecoveryFile!$H1110*2*PI()/($C$4*$C$3*$C$2)</f>
        <v>-2.9189884414844918</v>
      </c>
      <c r="Q194">
        <f t="shared" si="8"/>
        <v>-35.027861297813899</v>
      </c>
      <c r="R194">
        <f>S$5+(R$5-S$5)*EXP(-TableWmot32[[#This Row],[t]]/T$5)</f>
        <v>-33.321427799150683</v>
      </c>
      <c r="S194">
        <f>ABS(TableWmot32[[#This Row],[Wmot,sim]]-TableWmot32[[#This Row],[Wmot]])</f>
        <v>1.7064334986632161</v>
      </c>
      <c r="AA194">
        <f>data_lastRecoveryFile!$A1550-data_lastRecoveryFile!$A$1365</f>
        <v>1.8499999999999996</v>
      </c>
      <c r="AB194">
        <f>$C$6*data_lastRecoveryFile!$E1550/$C$5</f>
        <v>-2.7565982404692084</v>
      </c>
      <c r="AC194">
        <f>data_lastRecoveryFile!$H1550*2*PI()/($C$4*$C$3*$C$2)</f>
        <v>-5.704245224301931</v>
      </c>
      <c r="AD194">
        <f t="shared" si="7"/>
        <v>-68.450942691623169</v>
      </c>
      <c r="AE194">
        <f>AF$5+(AE$5-AF$5)*EXP(-TableWmot33[[#This Row],[t]]/AG$5)</f>
        <v>-65.871229420004425</v>
      </c>
      <c r="AF194">
        <f>ABS(TableWmot33[[#This Row],[Wmot,sim]]-TableWmot33[[#This Row],[Wmot]])</f>
        <v>2.5797132716187434</v>
      </c>
    </row>
    <row r="195" spans="1:32" x14ac:dyDescent="0.3">
      <c r="A195">
        <f>data_lastRecoveryFile!$A533-data_lastRecoveryFile!$A$347</f>
        <v>1.8599999999999994</v>
      </c>
      <c r="B195">
        <f>$C$6*data_lastRecoveryFile!$E533/$C$5</f>
        <v>-2.7565982404692084</v>
      </c>
      <c r="C195">
        <f>data_lastRecoveryFile!$H533*2*PI()/($C$4*$C$3*$C$2)</f>
        <v>-5.4156405039821847</v>
      </c>
      <c r="D195">
        <f t="shared" si="6"/>
        <v>-64.987686047786212</v>
      </c>
      <c r="E195">
        <f>F$5+(E$5-F$5)*EXP(-TableWmot31[[#This Row],[t]]/G$5)</f>
        <v>-66.37344080137116</v>
      </c>
      <c r="F195">
        <f>ABS(TableWmot31[[#This Row],[Wmot,sim]]-TableWmot31[[#This Row],[Wmot]])</f>
        <v>1.3857547535849477</v>
      </c>
      <c r="N195">
        <f>data_lastRecoveryFile!$A1111-data_lastRecoveryFile!$A$925</f>
        <v>1.8599999999999994</v>
      </c>
      <c r="O195">
        <f>$C$6*data_lastRecoveryFile!$E1111/$C$5</f>
        <v>-1.7917888563049853</v>
      </c>
      <c r="P195">
        <f>data_lastRecoveryFile!$H1111*2*PI()/($C$4*$C$3*$C$2)</f>
        <v>-2.926855009942158</v>
      </c>
      <c r="Q195">
        <f t="shared" si="8"/>
        <v>-35.122260119305892</v>
      </c>
      <c r="R195">
        <f>S$5+(R$5-S$5)*EXP(-TableWmot32[[#This Row],[t]]/T$5)</f>
        <v>-33.321203208143743</v>
      </c>
      <c r="S195">
        <f>ABS(TableWmot32[[#This Row],[Wmot,sim]]-TableWmot32[[#This Row],[Wmot]])</f>
        <v>1.8010569111621493</v>
      </c>
      <c r="AA195">
        <f>data_lastRecoveryFile!$A1551-data_lastRecoveryFile!$A$1365</f>
        <v>1.8599999999999994</v>
      </c>
      <c r="AB195">
        <f>$C$6*data_lastRecoveryFile!$E1551/$C$5</f>
        <v>-2.7565982404692084</v>
      </c>
      <c r="AC195">
        <f>data_lastRecoveryFile!$H1551*2*PI()/($C$4*$C$3*$C$2)</f>
        <v>-5.5911633052796166</v>
      </c>
      <c r="AD195">
        <f t="shared" si="7"/>
        <v>-67.093959663355406</v>
      </c>
      <c r="AE195">
        <f>AF$5+(AE$5-AF$5)*EXP(-TableWmot33[[#This Row],[t]]/AG$5)</f>
        <v>-65.87123373906698</v>
      </c>
      <c r="AF195">
        <f>ABS(TableWmot33[[#This Row],[Wmot,sim]]-TableWmot33[[#This Row],[Wmot]])</f>
        <v>1.2227259242884259</v>
      </c>
    </row>
    <row r="196" spans="1:32" x14ac:dyDescent="0.3">
      <c r="A196">
        <f>data_lastRecoveryFile!$A534-data_lastRecoveryFile!$A$347</f>
        <v>1.87</v>
      </c>
      <c r="B196">
        <f>$C$6*data_lastRecoveryFile!$E534/$C$5</f>
        <v>-2.7565982404692084</v>
      </c>
      <c r="C196">
        <f>data_lastRecoveryFile!$H534*2*PI()/($C$4*$C$3*$C$2)</f>
        <v>-5.3605745309144455</v>
      </c>
      <c r="D196">
        <f t="shared" si="6"/>
        <v>-64.326894370973349</v>
      </c>
      <c r="E196">
        <f>F$5+(E$5-F$5)*EXP(-TableWmot31[[#This Row],[t]]/G$5)</f>
        <v>-66.373440875911768</v>
      </c>
      <c r="F196">
        <f>ABS(TableWmot31[[#This Row],[Wmot,sim]]-TableWmot31[[#This Row],[Wmot]])</f>
        <v>2.0465465049384193</v>
      </c>
      <c r="N196">
        <f>data_lastRecoveryFile!$A1112-data_lastRecoveryFile!$A$925</f>
        <v>1.8699999999999992</v>
      </c>
      <c r="O196">
        <f>$C$6*data_lastRecoveryFile!$E1112/$C$5</f>
        <v>-1.7917888563049853</v>
      </c>
      <c r="P196">
        <f>data_lastRecoveryFile!$H1112*2*PI()/($C$4*$C$3*$C$2)</f>
        <v>-2.943079806619104</v>
      </c>
      <c r="Q196">
        <f t="shared" si="8"/>
        <v>-35.316957679429251</v>
      </c>
      <c r="R196">
        <f>S$5+(R$5-S$5)*EXP(-TableWmot32[[#This Row],[t]]/T$5)</f>
        <v>-33.320989080732652</v>
      </c>
      <c r="S196">
        <f>ABS(TableWmot32[[#This Row],[Wmot,sim]]-TableWmot32[[#This Row],[Wmot]])</f>
        <v>1.9959685986965994</v>
      </c>
      <c r="AA196">
        <f>data_lastRecoveryFile!$A1552-data_lastRecoveryFile!$A$1365</f>
        <v>1.8699999999999992</v>
      </c>
      <c r="AB196">
        <f>$C$6*data_lastRecoveryFile!$E1552/$C$5</f>
        <v>-2.7565982404692084</v>
      </c>
      <c r="AC196">
        <f>data_lastRecoveryFile!$H1552*2*PI()/($C$4*$C$3*$C$2)</f>
        <v>-5.461856594182299</v>
      </c>
      <c r="AD196">
        <f t="shared" si="7"/>
        <v>-65.54227913018758</v>
      </c>
      <c r="AE196">
        <f>AF$5+(AE$5-AF$5)*EXP(-TableWmot33[[#This Row],[t]]/AG$5)</f>
        <v>-65.87123776235957</v>
      </c>
      <c r="AF196">
        <f>ABS(TableWmot33[[#This Row],[Wmot,sim]]-TableWmot33[[#This Row],[Wmot]])</f>
        <v>0.32895863217198951</v>
      </c>
    </row>
    <row r="197" spans="1:32" x14ac:dyDescent="0.3">
      <c r="A197">
        <f>data_lastRecoveryFile!$A535-data_lastRecoveryFile!$A$347</f>
        <v>1.88</v>
      </c>
      <c r="B197">
        <f>$C$6*data_lastRecoveryFile!$E535/$C$5</f>
        <v>-2.7565982404692084</v>
      </c>
      <c r="C197">
        <f>data_lastRecoveryFile!$H535*2*PI()/($C$4*$C$3*$C$2)</f>
        <v>-5.3099334941672494</v>
      </c>
      <c r="D197">
        <f t="shared" si="6"/>
        <v>-63.719201930006989</v>
      </c>
      <c r="E197">
        <f>F$5+(E$5-F$5)*EXP(-TableWmot31[[#This Row],[t]]/G$5)</f>
        <v>-66.373440943767775</v>
      </c>
      <c r="F197">
        <f>ABS(TableWmot31[[#This Row],[Wmot,sim]]-TableWmot31[[#This Row],[Wmot]])</f>
        <v>2.6542390137607867</v>
      </c>
      <c r="N197">
        <f>data_lastRecoveryFile!$A1113-data_lastRecoveryFile!$A$925</f>
        <v>1.879999999999999</v>
      </c>
      <c r="O197">
        <f>$C$6*data_lastRecoveryFile!$E1113/$C$5</f>
        <v>-1.7917888563049853</v>
      </c>
      <c r="P197">
        <f>data_lastRecoveryFile!$H1113*2*PI()/($C$4*$C$3*$C$2)</f>
        <v>-2.9750377397000549</v>
      </c>
      <c r="Q197">
        <f t="shared" si="8"/>
        <v>-35.700452876400661</v>
      </c>
      <c r="R197">
        <f>S$5+(R$5-S$5)*EXP(-TableWmot32[[#This Row],[t]]/T$5)</f>
        <v>-33.320784929423112</v>
      </c>
      <c r="S197">
        <f>ABS(TableWmot32[[#This Row],[Wmot,sim]]-TableWmot32[[#This Row],[Wmot]])</f>
        <v>2.3796679469775484</v>
      </c>
      <c r="AA197">
        <f>data_lastRecoveryFile!$A1553-data_lastRecoveryFile!$A$1365</f>
        <v>1.879999999999999</v>
      </c>
      <c r="AB197">
        <f>$C$6*data_lastRecoveryFile!$E1553/$C$5</f>
        <v>-2.7565982404692084</v>
      </c>
      <c r="AC197">
        <f>data_lastRecoveryFile!$H1553*2*PI()/($C$4*$C$3*$C$2)</f>
        <v>-5.3246833125820086</v>
      </c>
      <c r="AD197">
        <f t="shared" si="7"/>
        <v>-63.896199750984103</v>
      </c>
      <c r="AE197">
        <f>AF$5+(AE$5-AF$5)*EXP(-TableWmot33[[#This Row],[t]]/AG$5)</f>
        <v>-65.871241510136571</v>
      </c>
      <c r="AF197">
        <f>ABS(TableWmot33[[#This Row],[Wmot,sim]]-TableWmot33[[#This Row],[Wmot]])</f>
        <v>1.975041759152468</v>
      </c>
    </row>
    <row r="198" spans="1:32" x14ac:dyDescent="0.3">
      <c r="A198">
        <f>data_lastRecoveryFile!$A536-data_lastRecoveryFile!$A$347</f>
        <v>1.8899999999999997</v>
      </c>
      <c r="B198">
        <f>$C$6*data_lastRecoveryFile!$E536/$C$5</f>
        <v>-2.7565982404692084</v>
      </c>
      <c r="C198">
        <f>data_lastRecoveryFile!$H536*2*PI()/($C$4*$C$3*$C$2)</f>
        <v>-5.2661757104451077</v>
      </c>
      <c r="D198">
        <f t="shared" si="6"/>
        <v>-63.194108525341292</v>
      </c>
      <c r="E198">
        <f>F$5+(E$5-F$5)*EXP(-TableWmot31[[#This Row],[t]]/G$5)</f>
        <v>-66.373441005538666</v>
      </c>
      <c r="F198">
        <f>ABS(TableWmot31[[#This Row],[Wmot,sim]]-TableWmot31[[#This Row],[Wmot]])</f>
        <v>3.1793324801973739</v>
      </c>
      <c r="N198">
        <f>data_lastRecoveryFile!$A1114-data_lastRecoveryFile!$A$925</f>
        <v>1.8899999999999988</v>
      </c>
      <c r="O198">
        <f>$C$6*data_lastRecoveryFile!$E1114/$C$5</f>
        <v>-1.7917888563049853</v>
      </c>
      <c r="P198">
        <f>data_lastRecoveryFile!$H1114*2*PI()/($C$4*$C$3*$C$2)</f>
        <v>-3.0084706541111546</v>
      </c>
      <c r="Q198">
        <f t="shared" si="8"/>
        <v>-36.101647849333858</v>
      </c>
      <c r="R198">
        <f>S$5+(R$5-S$5)*EXP(-TableWmot32[[#This Row],[t]]/T$5)</f>
        <v>-33.32059028943295</v>
      </c>
      <c r="S198">
        <f>ABS(TableWmot32[[#This Row],[Wmot,sim]]-TableWmot32[[#This Row],[Wmot]])</f>
        <v>2.7810575599009084</v>
      </c>
      <c r="AA198">
        <f>data_lastRecoveryFile!$A1554-data_lastRecoveryFile!$A$1365</f>
        <v>1.8899999999999988</v>
      </c>
      <c r="AB198">
        <f>$C$6*data_lastRecoveryFile!$E1554/$C$5</f>
        <v>-2.7565982404692084</v>
      </c>
      <c r="AC198">
        <f>data_lastRecoveryFile!$H1554*2*PI()/($C$4*$C$3*$C$2)</f>
        <v>-5.2278261907479662</v>
      </c>
      <c r="AD198">
        <f t="shared" si="7"/>
        <v>-62.733914288975598</v>
      </c>
      <c r="AE198">
        <f>AF$5+(AE$5-AF$5)*EXP(-TableWmot33[[#This Row],[t]]/AG$5)</f>
        <v>-65.871245001265322</v>
      </c>
      <c r="AF198">
        <f>ABS(TableWmot33[[#This Row],[Wmot,sim]]-TableWmot33[[#This Row],[Wmot]])</f>
        <v>3.1373307122897245</v>
      </c>
    </row>
    <row r="199" spans="1:32" x14ac:dyDescent="0.3">
      <c r="A199">
        <f>data_lastRecoveryFile!$A537-data_lastRecoveryFile!$A$347</f>
        <v>1.8999999999999995</v>
      </c>
      <c r="B199">
        <f>$C$6*data_lastRecoveryFile!$E537/$C$5</f>
        <v>-2.7565982404692084</v>
      </c>
      <c r="C199">
        <f>data_lastRecoveryFile!$H537*2*PI()/($C$4*$C$3*$C$2)</f>
        <v>-5.2868254541804616</v>
      </c>
      <c r="D199">
        <f t="shared" si="6"/>
        <v>-63.441905450165535</v>
      </c>
      <c r="E199">
        <f>F$5+(E$5-F$5)*EXP(-TableWmot31[[#This Row],[t]]/G$5)</f>
        <v>-66.373441061770095</v>
      </c>
      <c r="F199">
        <f>ABS(TableWmot31[[#This Row],[Wmot,sim]]-TableWmot31[[#This Row],[Wmot]])</f>
        <v>2.9315356116045592</v>
      </c>
      <c r="N199">
        <f>data_lastRecoveryFile!$A1115-data_lastRecoveryFile!$A$925</f>
        <v>1.9000000000000004</v>
      </c>
      <c r="O199">
        <f>$C$6*data_lastRecoveryFile!$E1115/$C$5</f>
        <v>-1.7917888563049853</v>
      </c>
      <c r="P199">
        <f>data_lastRecoveryFile!$H1115*2*PI()/($C$4*$C$3*$C$2)</f>
        <v>-3.0330536795187064</v>
      </c>
      <c r="Q199">
        <f t="shared" si="8"/>
        <v>-36.396644154224475</v>
      </c>
      <c r="R199">
        <f>S$5+(R$5-S$5)*EXP(-TableWmot32[[#This Row],[t]]/T$5)</f>
        <v>-33.320404717633998</v>
      </c>
      <c r="S199">
        <f>ABS(TableWmot32[[#This Row],[Wmot,sim]]-TableWmot32[[#This Row],[Wmot]])</f>
        <v>3.0762394365904768</v>
      </c>
      <c r="AA199">
        <f>data_lastRecoveryFile!$A1555-data_lastRecoveryFile!$A$1365</f>
        <v>1.8999999999999986</v>
      </c>
      <c r="AB199">
        <f>$C$6*data_lastRecoveryFile!$E1555/$C$5</f>
        <v>-2.7565982404692084</v>
      </c>
      <c r="AC199">
        <f>data_lastRecoveryFile!$H1555*2*PI()/($C$4*$C$3*$C$2)</f>
        <v>-5.1668602872463625</v>
      </c>
      <c r="AD199">
        <f t="shared" si="7"/>
        <v>-62.002323446956353</v>
      </c>
      <c r="AE199">
        <f>AF$5+(AE$5-AF$5)*EXP(-TableWmot33[[#This Row],[t]]/AG$5)</f>
        <v>-65.871248253321113</v>
      </c>
      <c r="AF199">
        <f>ABS(TableWmot33[[#This Row],[Wmot,sim]]-TableWmot33[[#This Row],[Wmot]])</f>
        <v>3.8689248063647597</v>
      </c>
    </row>
    <row r="200" spans="1:32" x14ac:dyDescent="0.3">
      <c r="A200">
        <f>data_lastRecoveryFile!$A538-data_lastRecoveryFile!$A$347</f>
        <v>1.9100000000000001</v>
      </c>
      <c r="B200">
        <f>$C$6*data_lastRecoveryFile!$E538/$C$5</f>
        <v>-2.7565982404692084</v>
      </c>
      <c r="C200">
        <f>data_lastRecoveryFile!$H538*2*PI()/($C$4*$C$3*$C$2)</f>
        <v>-5.3207500273305204</v>
      </c>
      <c r="D200">
        <f t="shared" si="6"/>
        <v>-63.849000327966245</v>
      </c>
      <c r="E200">
        <f>F$5+(E$5-F$5)*EXP(-TableWmot31[[#This Row],[t]]/G$5)</f>
        <v>-66.373441112958858</v>
      </c>
      <c r="F200">
        <f>ABS(TableWmot31[[#This Row],[Wmot,sim]]-TableWmot31[[#This Row],[Wmot]])</f>
        <v>2.5244407849926134</v>
      </c>
      <c r="N200">
        <f>data_lastRecoveryFile!$A1116-data_lastRecoveryFile!$A$925</f>
        <v>1.9100000000000001</v>
      </c>
      <c r="O200">
        <f>$C$6*data_lastRecoveryFile!$E1116/$C$5</f>
        <v>-1.7917888563049853</v>
      </c>
      <c r="P200">
        <f>data_lastRecoveryFile!$H1116*2*PI()/($C$4*$C$3*$C$2)</f>
        <v>-3.023712129730892</v>
      </c>
      <c r="Q200">
        <f t="shared" si="8"/>
        <v>-36.284545556770702</v>
      </c>
      <c r="R200">
        <f>S$5+(R$5-S$5)*EXP(-TableWmot32[[#This Row],[t]]/T$5)</f>
        <v>-33.320227791543232</v>
      </c>
      <c r="S200">
        <f>ABS(TableWmot32[[#This Row],[Wmot,sim]]-TableWmot32[[#This Row],[Wmot]])</f>
        <v>2.9643177652274701</v>
      </c>
      <c r="AA200">
        <f>data_lastRecoveryFile!$A1556-data_lastRecoveryFile!$A$1365</f>
        <v>1.9099999999999984</v>
      </c>
      <c r="AB200">
        <f>$C$6*data_lastRecoveryFile!$E1556/$C$5</f>
        <v>-2.7565982404692084</v>
      </c>
      <c r="AC200">
        <f>data_lastRecoveryFile!$H1556*2*PI()/($C$4*$C$3*$C$2)</f>
        <v>-5.118677556977139</v>
      </c>
      <c r="AD200">
        <f t="shared" si="7"/>
        <v>-61.424130683725664</v>
      </c>
      <c r="AE200">
        <f>AF$5+(AE$5-AF$5)*EXP(-TableWmot33[[#This Row],[t]]/AG$5)</f>
        <v>-65.871251282675715</v>
      </c>
      <c r="AF200">
        <f>ABS(TableWmot33[[#This Row],[Wmot,sim]]-TableWmot33[[#This Row],[Wmot]])</f>
        <v>4.4471205989500504</v>
      </c>
    </row>
    <row r="201" spans="1:32" x14ac:dyDescent="0.3">
      <c r="A201">
        <f>data_lastRecoveryFile!$A539-data_lastRecoveryFile!$A$347</f>
        <v>1.92</v>
      </c>
      <c r="B201">
        <f>$C$6*data_lastRecoveryFile!$E539/$C$5</f>
        <v>-2.7565982404692084</v>
      </c>
      <c r="C201">
        <f>data_lastRecoveryFile!$H539*2*PI()/($C$4*$C$3*$C$2)</f>
        <v>-5.3418914272481999</v>
      </c>
      <c r="D201">
        <f t="shared" ref="D201:D259" si="9">C201*$C$3</f>
        <v>-64.102697126978399</v>
      </c>
      <c r="E201">
        <f>F$5+(E$5-F$5)*EXP(-TableWmot31[[#This Row],[t]]/G$5)</f>
        <v>-66.373441159557146</v>
      </c>
      <c r="F201">
        <f>ABS(TableWmot31[[#This Row],[Wmot,sim]]-TableWmot31[[#This Row],[Wmot]])</f>
        <v>2.2707440325787474</v>
      </c>
      <c r="N201">
        <f>data_lastRecoveryFile!$A1117-data_lastRecoveryFile!$A$925</f>
        <v>1.92</v>
      </c>
      <c r="O201">
        <f>$C$6*data_lastRecoveryFile!$E1117/$C$5</f>
        <v>-1.7917888563049853</v>
      </c>
      <c r="P201">
        <f>data_lastRecoveryFile!$H1117*2*PI()/($C$4*$C$3*$C$2)</f>
        <v>-3.0055206909395298</v>
      </c>
      <c r="Q201">
        <f t="shared" si="8"/>
        <v>-36.066248291274356</v>
      </c>
      <c r="R201">
        <f>S$5+(R$5-S$5)*EXP(-TableWmot32[[#This Row],[t]]/T$5)</f>
        <v>-33.320059108360923</v>
      </c>
      <c r="S201">
        <f>ABS(TableWmot32[[#This Row],[Wmot,sim]]-TableWmot32[[#This Row],[Wmot]])</f>
        <v>2.7461891829134331</v>
      </c>
      <c r="AA201">
        <f>data_lastRecoveryFile!$A1557-data_lastRecoveryFile!$A$1365</f>
        <v>1.92</v>
      </c>
      <c r="AB201">
        <f>$C$6*data_lastRecoveryFile!$E1557/$C$5</f>
        <v>-2.7565982404692084</v>
      </c>
      <c r="AC201">
        <f>data_lastRecoveryFile!$H1557*2*PI()/($C$4*$C$3*$C$2)</f>
        <v>-5.1117943116219875</v>
      </c>
      <c r="AD201">
        <f t="shared" ref="AD201:AD259" si="10">AC201*$C$3</f>
        <v>-61.341531739463846</v>
      </c>
      <c r="AE201">
        <f>AF$5+(AE$5-AF$5)*EXP(-TableWmot33[[#This Row],[t]]/AG$5)</f>
        <v>-65.87125410457972</v>
      </c>
      <c r="AF201">
        <f>ABS(TableWmot33[[#This Row],[Wmot,sim]]-TableWmot33[[#This Row],[Wmot]])</f>
        <v>4.5297223651158731</v>
      </c>
    </row>
    <row r="202" spans="1:32" x14ac:dyDescent="0.3">
      <c r="A202">
        <f>data_lastRecoveryFile!$A540-data_lastRecoveryFile!$A$347</f>
        <v>1.9299999999999997</v>
      </c>
      <c r="B202">
        <f>$C$6*data_lastRecoveryFile!$E540/$C$5</f>
        <v>-2.7565982404692084</v>
      </c>
      <c r="C202">
        <f>data_lastRecoveryFile!$H540*2*PI()/($C$4*$C$3*$C$2)</f>
        <v>-5.3728660428512311</v>
      </c>
      <c r="D202">
        <f t="shared" si="9"/>
        <v>-64.47439251421477</v>
      </c>
      <c r="E202">
        <f>F$5+(E$5-F$5)*EXP(-TableWmot31[[#This Row],[t]]/G$5)</f>
        <v>-66.373441201976632</v>
      </c>
      <c r="F202">
        <f>ABS(TableWmot31[[#This Row],[Wmot,sim]]-TableWmot31[[#This Row],[Wmot]])</f>
        <v>1.8990486877618622</v>
      </c>
      <c r="N202">
        <f>data_lastRecoveryFile!$A1118-data_lastRecoveryFile!$A$925</f>
        <v>1.9299999999999997</v>
      </c>
      <c r="O202">
        <f>$C$6*data_lastRecoveryFile!$E1118/$C$5</f>
        <v>-1.7917888563049853</v>
      </c>
      <c r="P202">
        <f>data_lastRecoveryFile!$H1118*2*PI()/($C$4*$C$3*$C$2)</f>
        <v>-2.9873292521481676</v>
      </c>
      <c r="Q202">
        <f t="shared" ref="Q202:Q259" si="11">P202*$C$3</f>
        <v>-35.847951025778009</v>
      </c>
      <c r="R202">
        <f>S$5+(R$5-S$5)*EXP(-TableWmot32[[#This Row],[t]]/T$5)</f>
        <v>-33.3198982840536</v>
      </c>
      <c r="S202">
        <f>ABS(TableWmot32[[#This Row],[Wmot,sim]]-TableWmot32[[#This Row],[Wmot]])</f>
        <v>2.5280527417244087</v>
      </c>
      <c r="AA202">
        <f>data_lastRecoveryFile!$A1558-data_lastRecoveryFile!$A$1365</f>
        <v>1.9299999999999997</v>
      </c>
      <c r="AB202">
        <f>$C$6*data_lastRecoveryFile!$E1558/$C$5</f>
        <v>-2.7565982404692084</v>
      </c>
      <c r="AC202">
        <f>data_lastRecoveryFile!$H1558*2*PI()/($C$4*$C$3*$C$2)</f>
        <v>-5.1963599189626093</v>
      </c>
      <c r="AD202">
        <f t="shared" si="10"/>
        <v>-62.356319027551308</v>
      </c>
      <c r="AE202">
        <f>AF$5+(AE$5-AF$5)*EXP(-TableWmot33[[#This Row],[t]]/AG$5)</f>
        <v>-65.871256733239377</v>
      </c>
      <c r="AF202">
        <f>ABS(TableWmot33[[#This Row],[Wmot,sim]]-TableWmot33[[#This Row],[Wmot]])</f>
        <v>3.5149377056880695</v>
      </c>
    </row>
    <row r="203" spans="1:32" x14ac:dyDescent="0.3">
      <c r="A203">
        <f>data_lastRecoveryFile!$A541-data_lastRecoveryFile!$A$347</f>
        <v>1.9399999999999995</v>
      </c>
      <c r="B203">
        <f>$C$6*data_lastRecoveryFile!$E541/$C$5</f>
        <v>-2.7565982404692084</v>
      </c>
      <c r="C203">
        <f>data_lastRecoveryFile!$H541*2*PI()/($C$4*$C$3*$C$2)</f>
        <v>-5.3590995470276619</v>
      </c>
      <c r="D203">
        <f t="shared" si="9"/>
        <v>-64.309194564331946</v>
      </c>
      <c r="E203">
        <f>F$5+(E$5-F$5)*EXP(-TableWmot31[[#This Row],[t]]/G$5)</f>
        <v>-66.373441240592058</v>
      </c>
      <c r="F203">
        <f>ABS(TableWmot31[[#This Row],[Wmot,sim]]-TableWmot31[[#This Row],[Wmot]])</f>
        <v>2.0642466762601117</v>
      </c>
      <c r="N203">
        <f>data_lastRecoveryFile!$A1119-data_lastRecoveryFile!$A$925</f>
        <v>1.9399999999999995</v>
      </c>
      <c r="O203">
        <f>$C$6*data_lastRecoveryFile!$E1119/$C$5</f>
        <v>-1.7917888563049853</v>
      </c>
      <c r="P203">
        <f>data_lastRecoveryFile!$H1119*2*PI()/($C$4*$C$3*$C$2)</f>
        <v>-2.9361965592186463</v>
      </c>
      <c r="Q203">
        <f t="shared" si="11"/>
        <v>-35.234358710623752</v>
      </c>
      <c r="R203">
        <f>S$5+(R$5-S$5)*EXP(-TableWmot32[[#This Row],[t]]/T$5)</f>
        <v>-33.319744952479752</v>
      </c>
      <c r="S203">
        <f>ABS(TableWmot32[[#This Row],[Wmot,sim]]-TableWmot32[[#This Row],[Wmot]])</f>
        <v>1.9146137581440001</v>
      </c>
      <c r="AA203">
        <f>data_lastRecoveryFile!$A1559-data_lastRecoveryFile!$A$1365</f>
        <v>1.9399999999999995</v>
      </c>
      <c r="AB203">
        <f>$C$6*data_lastRecoveryFile!$E1559/$C$5</f>
        <v>-2.7565982404692084</v>
      </c>
      <c r="AC203">
        <f>data_lastRecoveryFile!$H1559*2*PI()/($C$4*$C$3*$C$2)</f>
        <v>-5.2961670034569499</v>
      </c>
      <c r="AD203">
        <f t="shared" si="10"/>
        <v>-63.554004041483395</v>
      </c>
      <c r="AE203">
        <f>AF$5+(AE$5-AF$5)*EXP(-TableWmot33[[#This Row],[t]]/AG$5)</f>
        <v>-65.871259181888078</v>
      </c>
      <c r="AF203">
        <f>ABS(TableWmot33[[#This Row],[Wmot,sim]]-TableWmot33[[#This Row],[Wmot]])</f>
        <v>2.3172551404046828</v>
      </c>
    </row>
    <row r="204" spans="1:32" x14ac:dyDescent="0.3">
      <c r="A204">
        <f>data_lastRecoveryFile!$A542-data_lastRecoveryFile!$A$347</f>
        <v>1.9500000000000002</v>
      </c>
      <c r="B204">
        <f>$C$6*data_lastRecoveryFile!$E542/$C$5</f>
        <v>-2.7565982404692084</v>
      </c>
      <c r="C204">
        <f>data_lastRecoveryFile!$H542*2*PI()/($C$4*$C$3*$C$2)</f>
        <v>-5.3477913576820653</v>
      </c>
      <c r="D204">
        <f t="shared" si="9"/>
        <v>-64.17349629218478</v>
      </c>
      <c r="E204">
        <f>F$5+(E$5-F$5)*EXP(-TableWmot31[[#This Row],[t]]/G$5)</f>
        <v>-66.373441275744554</v>
      </c>
      <c r="F204">
        <f>ABS(TableWmot31[[#This Row],[Wmot,sim]]-TableWmot31[[#This Row],[Wmot]])</f>
        <v>2.1999449835597744</v>
      </c>
      <c r="N204">
        <f>data_lastRecoveryFile!$A1120-data_lastRecoveryFile!$A$925</f>
        <v>1.9499999999999993</v>
      </c>
      <c r="O204">
        <f>$C$6*data_lastRecoveryFile!$E1120/$C$5</f>
        <v>-1.7917888563049853</v>
      </c>
      <c r="P204">
        <f>data_lastRecoveryFile!$H1120*2*PI()/($C$4*$C$3*$C$2)</f>
        <v>-2.8958803974070886</v>
      </c>
      <c r="Q204">
        <f t="shared" si="11"/>
        <v>-34.750564768885063</v>
      </c>
      <c r="R204">
        <f>S$5+(R$5-S$5)*EXP(-TableWmot32[[#This Row],[t]]/T$5)</f>
        <v>-33.31959876455624</v>
      </c>
      <c r="S204">
        <f>ABS(TableWmot32[[#This Row],[Wmot,sim]]-TableWmot32[[#This Row],[Wmot]])</f>
        <v>1.4309660043288233</v>
      </c>
      <c r="AA204">
        <f>data_lastRecoveryFile!$A1560-data_lastRecoveryFile!$A$1365</f>
        <v>1.9499999999999993</v>
      </c>
      <c r="AB204">
        <f>$C$6*data_lastRecoveryFile!$E1560/$C$5</f>
        <v>-2.7565982404692084</v>
      </c>
      <c r="AC204">
        <f>data_lastRecoveryFile!$H1560*2*PI()/($C$4*$C$3*$C$2)</f>
        <v>-5.3743410216247449</v>
      </c>
      <c r="AD204">
        <f t="shared" si="10"/>
        <v>-64.492092259496943</v>
      </c>
      <c r="AE204">
        <f>AF$5+(AE$5-AF$5)*EXP(-TableWmot33[[#This Row],[t]]/AG$5)</f>
        <v>-65.871261462852999</v>
      </c>
      <c r="AF204">
        <f>ABS(TableWmot33[[#This Row],[Wmot,sim]]-TableWmot33[[#This Row],[Wmot]])</f>
        <v>1.3791692033560565</v>
      </c>
    </row>
    <row r="205" spans="1:32" x14ac:dyDescent="0.3">
      <c r="A205">
        <f>data_lastRecoveryFile!$A543-data_lastRecoveryFile!$A$347</f>
        <v>1.96</v>
      </c>
      <c r="B205">
        <f>$C$6*data_lastRecoveryFile!$E543/$C$5</f>
        <v>-2.7565982404692084</v>
      </c>
      <c r="C205">
        <f>data_lastRecoveryFile!$H543*2*PI()/($C$4*$C$3*$C$2)</f>
        <v>-5.4195737892336711</v>
      </c>
      <c r="D205">
        <f t="shared" si="9"/>
        <v>-65.034885470804056</v>
      </c>
      <c r="E205">
        <f>F$5+(E$5-F$5)*EXP(-TableWmot31[[#This Row],[t]]/G$5)</f>
        <v>-66.37344130774467</v>
      </c>
      <c r="F205">
        <f>ABS(TableWmot31[[#This Row],[Wmot,sim]]-TableWmot31[[#This Row],[Wmot]])</f>
        <v>1.3385558369406141</v>
      </c>
      <c r="N205">
        <f>data_lastRecoveryFile!$A1121-data_lastRecoveryFile!$A$925</f>
        <v>1.9599999999999991</v>
      </c>
      <c r="O205">
        <f>$C$6*data_lastRecoveryFile!$E1121/$C$5</f>
        <v>-1.7917888563049853</v>
      </c>
      <c r="P205">
        <f>data_lastRecoveryFile!$H1121*2*PI()/($C$4*$C$3*$C$2)</f>
        <v>-2.8467143465919835</v>
      </c>
      <c r="Q205">
        <f t="shared" si="11"/>
        <v>-34.160572159103801</v>
      </c>
      <c r="R205">
        <f>S$5+(R$5-S$5)*EXP(-TableWmot32[[#This Row],[t]]/T$5)</f>
        <v>-33.319459387463539</v>
      </c>
      <c r="S205">
        <f>ABS(TableWmot32[[#This Row],[Wmot,sim]]-TableWmot32[[#This Row],[Wmot]])</f>
        <v>0.84111277164026177</v>
      </c>
      <c r="AA205">
        <f>data_lastRecoveryFile!$A1561-data_lastRecoveryFile!$A$1365</f>
        <v>1.9599999999999991</v>
      </c>
      <c r="AB205">
        <f>$C$6*data_lastRecoveryFile!$E1561/$C$5</f>
        <v>-2.7565982404692084</v>
      </c>
      <c r="AC205">
        <f>data_lastRecoveryFile!$H1561*2*PI()/($C$4*$C$3*$C$2)</f>
        <v>-5.4117072238439663</v>
      </c>
      <c r="AD205">
        <f t="shared" si="10"/>
        <v>-64.940486686127599</v>
      </c>
      <c r="AE205">
        <f>AF$5+(AE$5-AF$5)*EXP(-TableWmot33[[#This Row],[t]]/AG$5)</f>
        <v>-65.87126358761715</v>
      </c>
      <c r="AF205">
        <f>ABS(TableWmot33[[#This Row],[Wmot,sim]]-TableWmot33[[#This Row],[Wmot]])</f>
        <v>0.93077690148955128</v>
      </c>
    </row>
    <row r="206" spans="1:32" x14ac:dyDescent="0.3">
      <c r="A206">
        <f>data_lastRecoveryFile!$A544-data_lastRecoveryFile!$A$347</f>
        <v>1.9699999999999998</v>
      </c>
      <c r="B206">
        <f>$C$6*data_lastRecoveryFile!$E544/$C$5</f>
        <v>-2.7565982404692084</v>
      </c>
      <c r="C206">
        <f>data_lastRecoveryFile!$H544*2*PI()/($C$4*$C$3*$C$2)</f>
        <v>-5.4657898794337854</v>
      </c>
      <c r="D206">
        <f t="shared" si="9"/>
        <v>-65.589478553205424</v>
      </c>
      <c r="E206">
        <f>F$5+(E$5-F$5)*EXP(-TableWmot31[[#This Row],[t]]/G$5)</f>
        <v>-66.373441336875118</v>
      </c>
      <c r="F206">
        <f>ABS(TableWmot31[[#This Row],[Wmot,sim]]-TableWmot31[[#This Row],[Wmot]])</f>
        <v>0.78396278366969341</v>
      </c>
      <c r="N206">
        <f>data_lastRecoveryFile!$A1122-data_lastRecoveryFile!$A$925</f>
        <v>1.9699999999999989</v>
      </c>
      <c r="O206">
        <f>$C$6*data_lastRecoveryFile!$E1122/$C$5</f>
        <v>-1.7917888563049853</v>
      </c>
      <c r="P206">
        <f>data_lastRecoveryFile!$H1122*2*PI()/($C$4*$C$3*$C$2)</f>
        <v>-2.7980399565611465</v>
      </c>
      <c r="Q206">
        <f t="shared" si="11"/>
        <v>-33.576479478733759</v>
      </c>
      <c r="R206">
        <f>S$5+(R$5-S$5)*EXP(-TableWmot32[[#This Row],[t]]/T$5)</f>
        <v>-33.31932650388805</v>
      </c>
      <c r="S206">
        <f>ABS(TableWmot32[[#This Row],[Wmot,sim]]-TableWmot32[[#This Row],[Wmot]])</f>
        <v>0.25715297484570954</v>
      </c>
      <c r="AA206">
        <f>data_lastRecoveryFile!$A1562-data_lastRecoveryFile!$A$1365</f>
        <v>1.9699999999999989</v>
      </c>
      <c r="AB206">
        <f>$C$6*data_lastRecoveryFile!$E1562/$C$5</f>
        <v>-2.7565982404692084</v>
      </c>
      <c r="AC206">
        <f>data_lastRecoveryFile!$H1562*2*PI()/($C$4*$C$3*$C$2)</f>
        <v>-5.3915491414042069</v>
      </c>
      <c r="AD206">
        <f t="shared" si="10"/>
        <v>-64.69858969685049</v>
      </c>
      <c r="AE206">
        <f>AF$5+(AE$5-AF$5)*EXP(-TableWmot33[[#This Row],[t]]/AG$5)</f>
        <v>-65.871265566877184</v>
      </c>
      <c r="AF206">
        <f>ABS(TableWmot33[[#This Row],[Wmot,sim]]-TableWmot33[[#This Row],[Wmot]])</f>
        <v>1.1726758700266942</v>
      </c>
    </row>
    <row r="207" spans="1:32" x14ac:dyDescent="0.3">
      <c r="A207">
        <f>data_lastRecoveryFile!$A545-data_lastRecoveryFile!$A$347</f>
        <v>1.9799999999999995</v>
      </c>
      <c r="B207">
        <f>$C$6*data_lastRecoveryFile!$E545/$C$5</f>
        <v>-2.7565982404692084</v>
      </c>
      <c r="C207">
        <f>data_lastRecoveryFile!$H545*2*PI()/($C$4*$C$3*$C$2)</f>
        <v>-5.5370806496897975</v>
      </c>
      <c r="D207">
        <f t="shared" si="9"/>
        <v>-66.444967796277567</v>
      </c>
      <c r="E207">
        <f>F$5+(E$5-F$5)*EXP(-TableWmot31[[#This Row],[t]]/G$5)</f>
        <v>-66.373441363393212</v>
      </c>
      <c r="F207">
        <f>ABS(TableWmot31[[#This Row],[Wmot,sim]]-TableWmot31[[#This Row],[Wmot]])</f>
        <v>7.1526432884354563E-2</v>
      </c>
      <c r="N207">
        <f>data_lastRecoveryFile!$A1123-data_lastRecoveryFile!$A$925</f>
        <v>1.9800000000000004</v>
      </c>
      <c r="O207">
        <f>$C$6*data_lastRecoveryFile!$E1123/$C$5</f>
        <v>-1.7917888563049853</v>
      </c>
      <c r="P207">
        <f>data_lastRecoveryFile!$H1123*2*PI()/($C$4*$C$3*$C$2)</f>
        <v>-2.7837818014872902</v>
      </c>
      <c r="Q207">
        <f t="shared" si="11"/>
        <v>-33.405381617847482</v>
      </c>
      <c r="R207">
        <f>S$5+(R$5-S$5)*EXP(-TableWmot32[[#This Row],[t]]/T$5)</f>
        <v>-33.319199811299683</v>
      </c>
      <c r="S207">
        <f>ABS(TableWmot32[[#This Row],[Wmot,sim]]-TableWmot32[[#This Row],[Wmot]])</f>
        <v>8.6181806547799056E-2</v>
      </c>
      <c r="AA207">
        <f>data_lastRecoveryFile!$A1563-data_lastRecoveryFile!$A$1365</f>
        <v>1.9799999999999986</v>
      </c>
      <c r="AB207">
        <f>$C$6*data_lastRecoveryFile!$E1563/$C$5</f>
        <v>-2.7565982404692084</v>
      </c>
      <c r="AC207">
        <f>data_lastRecoveryFile!$H1563*2*PI()/($C$4*$C$3*$C$2)</f>
        <v>-5.4362902477175385</v>
      </c>
      <c r="AD207">
        <f t="shared" si="10"/>
        <v>-65.23548297261047</v>
      </c>
      <c r="AE207">
        <f>AF$5+(AE$5-AF$5)*EXP(-TableWmot33[[#This Row],[t]]/AG$5)</f>
        <v>-65.871267410597227</v>
      </c>
      <c r="AF207">
        <f>ABS(TableWmot33[[#This Row],[Wmot,sim]]-TableWmot33[[#This Row],[Wmot]])</f>
        <v>0.63578443798675721</v>
      </c>
    </row>
    <row r="208" spans="1:32" x14ac:dyDescent="0.3">
      <c r="A208">
        <f>data_lastRecoveryFile!$A546-data_lastRecoveryFile!$A$347</f>
        <v>1.9900000000000002</v>
      </c>
      <c r="B208">
        <f>$C$6*data_lastRecoveryFile!$E546/$C$5</f>
        <v>-2.7565982404692084</v>
      </c>
      <c r="C208">
        <f>data_lastRecoveryFile!$H546*2*PI()/($C$4*$C$3*$C$2)</f>
        <v>-5.6108297264237823</v>
      </c>
      <c r="D208">
        <f t="shared" si="9"/>
        <v>-67.329956717085395</v>
      </c>
      <c r="E208">
        <f>F$5+(E$5-F$5)*EXP(-TableWmot31[[#This Row],[t]]/G$5)</f>
        <v>-66.373441387533248</v>
      </c>
      <c r="F208">
        <f>ABS(TableWmot31[[#This Row],[Wmot,sim]]-TableWmot31[[#This Row],[Wmot]])</f>
        <v>0.95651532955214691</v>
      </c>
      <c r="N208">
        <f>data_lastRecoveryFile!$A1124-data_lastRecoveryFile!$A$925</f>
        <v>1.9900000000000002</v>
      </c>
      <c r="O208">
        <f>$C$6*data_lastRecoveryFile!$E1124/$C$5</f>
        <v>-1.7917888563049853</v>
      </c>
      <c r="P208">
        <f>data_lastRecoveryFile!$H1124*2*PI()/($C$4*$C$3*$C$2)</f>
        <v>-2.7709986282549099</v>
      </c>
      <c r="Q208">
        <f t="shared" si="11"/>
        <v>-33.251983539058919</v>
      </c>
      <c r="R208">
        <f>S$5+(R$5-S$5)*EXP(-TableWmot32[[#This Row],[t]]/T$5)</f>
        <v>-33.319079021263065</v>
      </c>
      <c r="S208">
        <f>ABS(TableWmot32[[#This Row],[Wmot,sim]]-TableWmot32[[#This Row],[Wmot]])</f>
        <v>6.7095482204145185E-2</v>
      </c>
      <c r="AA208">
        <f>data_lastRecoveryFile!$A1564-data_lastRecoveryFile!$A$1365</f>
        <v>1.9899999999999984</v>
      </c>
      <c r="AB208">
        <f>$C$6*data_lastRecoveryFile!$E1564/$C$5</f>
        <v>-2.7565982404692084</v>
      </c>
      <c r="AC208">
        <f>data_lastRecoveryFile!$H1564*2*PI()/($C$4*$C$3*$C$2)</f>
        <v>-5.4898812420117631</v>
      </c>
      <c r="AD208">
        <f t="shared" si="10"/>
        <v>-65.878574904141161</v>
      </c>
      <c r="AE208">
        <f>AF$5+(AE$5-AF$5)*EXP(-TableWmot33[[#This Row],[t]]/AG$5)</f>
        <v>-65.871269128059083</v>
      </c>
      <c r="AF208">
        <f>ABS(TableWmot33[[#This Row],[Wmot,sim]]-TableWmot33[[#This Row],[Wmot]])</f>
        <v>7.3057760820773865E-3</v>
      </c>
    </row>
    <row r="209" spans="1:32" x14ac:dyDescent="0.3">
      <c r="A209">
        <f>data_lastRecoveryFile!$A547-data_lastRecoveryFile!$A$347</f>
        <v>2</v>
      </c>
      <c r="B209">
        <f>$C$6*data_lastRecoveryFile!$E547/$C$5</f>
        <v>-2.7565982404692084</v>
      </c>
      <c r="C209">
        <f>data_lastRecoveryFile!$H547*2*PI()/($C$4*$C$3*$C$2)</f>
        <v>-5.6309878088635417</v>
      </c>
      <c r="D209">
        <f t="shared" si="9"/>
        <v>-67.571853706362504</v>
      </c>
      <c r="E209">
        <f>F$5+(E$5-F$5)*EXP(-TableWmot31[[#This Row],[t]]/G$5)</f>
        <v>-66.373441409508473</v>
      </c>
      <c r="F209">
        <f>ABS(TableWmot31[[#This Row],[Wmot,sim]]-TableWmot31[[#This Row],[Wmot]])</f>
        <v>1.1984122968540305</v>
      </c>
      <c r="N209">
        <f>data_lastRecoveryFile!$A1125-data_lastRecoveryFile!$A$925</f>
        <v>2</v>
      </c>
      <c r="O209">
        <f>$C$6*data_lastRecoveryFile!$E1125/$C$5</f>
        <v>-1.7917888563049853</v>
      </c>
      <c r="P209">
        <f>data_lastRecoveryFile!$H1125*2*PI()/($C$4*$C$3*$C$2)</f>
        <v>-2.7488739052347144</v>
      </c>
      <c r="Q209">
        <f t="shared" si="11"/>
        <v>-32.986486862816577</v>
      </c>
      <c r="R209">
        <f>S$5+(R$5-S$5)*EXP(-TableWmot32[[#This Row],[t]]/T$5)</f>
        <v>-33.318963858780933</v>
      </c>
      <c r="S209">
        <f>ABS(TableWmot32[[#This Row],[Wmot,sim]]-TableWmot32[[#This Row],[Wmot]])</f>
        <v>0.33247699596435609</v>
      </c>
      <c r="AA209">
        <f>data_lastRecoveryFile!$A1565-data_lastRecoveryFile!$A$1365</f>
        <v>2</v>
      </c>
      <c r="AB209">
        <f>$C$6*data_lastRecoveryFile!$E1565/$C$5</f>
        <v>-2.7565982404692084</v>
      </c>
      <c r="AC209">
        <f>data_lastRecoveryFile!$H1565*2*PI()/($C$4*$C$3*$C$2)</f>
        <v>-5.5518304681045567</v>
      </c>
      <c r="AD209">
        <f t="shared" si="10"/>
        <v>-66.621965617254688</v>
      </c>
      <c r="AE209">
        <f>AF$5+(AE$5-AF$5)*EXP(-TableWmot33[[#This Row],[t]]/AG$5)</f>
        <v>-65.871270727908936</v>
      </c>
      <c r="AF209">
        <f>ABS(TableWmot33[[#This Row],[Wmot,sim]]-TableWmot33[[#This Row],[Wmot]])</f>
        <v>0.7506948893457519</v>
      </c>
    </row>
    <row r="210" spans="1:32" x14ac:dyDescent="0.3">
      <c r="A210">
        <f>data_lastRecoveryFile!$A548-data_lastRecoveryFile!$A$347</f>
        <v>2.0099999999999998</v>
      </c>
      <c r="B210">
        <f>$C$6*data_lastRecoveryFile!$E548/$C$5</f>
        <v>-2.7565982404692084</v>
      </c>
      <c r="C210">
        <f>data_lastRecoveryFile!$H548*2*PI()/($C$4*$C$3*$C$2)</f>
        <v>-5.6649123820136014</v>
      </c>
      <c r="D210">
        <f t="shared" si="9"/>
        <v>-67.97894858416322</v>
      </c>
      <c r="E210">
        <f>F$5+(E$5-F$5)*EXP(-TableWmot31[[#This Row],[t]]/G$5)</f>
        <v>-66.373441429513008</v>
      </c>
      <c r="F210">
        <f>ABS(TableWmot31[[#This Row],[Wmot,sim]]-TableWmot31[[#This Row],[Wmot]])</f>
        <v>1.605507154650212</v>
      </c>
      <c r="N210">
        <f>data_lastRecoveryFile!$A1126-data_lastRecoveryFile!$A$925</f>
        <v>2.0099999999999998</v>
      </c>
      <c r="O210">
        <f>$C$6*data_lastRecoveryFile!$E1126/$C$5</f>
        <v>-1.7917888563049853</v>
      </c>
      <c r="P210">
        <f>data_lastRecoveryFile!$H1126*2*PI()/($C$4*$C$3*$C$2)</f>
        <v>-2.7365823927866018</v>
      </c>
      <c r="Q210">
        <f t="shared" si="11"/>
        <v>-32.838988713439221</v>
      </c>
      <c r="R210">
        <f>S$5+(R$5-S$5)*EXP(-TableWmot32[[#This Row],[t]]/T$5)</f>
        <v>-33.318854061667992</v>
      </c>
      <c r="S210">
        <f>ABS(TableWmot32[[#This Row],[Wmot,sim]]-TableWmot32[[#This Row],[Wmot]])</f>
        <v>0.47986534822877047</v>
      </c>
      <c r="AA210">
        <f>data_lastRecoveryFile!$A1566-data_lastRecoveryFile!$A$1365</f>
        <v>2.0099999999999998</v>
      </c>
      <c r="AB210">
        <f>$C$6*data_lastRecoveryFile!$E1566/$C$5</f>
        <v>-2.7565982404692084</v>
      </c>
      <c r="AC210">
        <f>data_lastRecoveryFile!$H1566*2*PI()/($C$4*$C$3*$C$2)</f>
        <v>-5.6000131983737793</v>
      </c>
      <c r="AD210">
        <f t="shared" si="10"/>
        <v>-67.200158380485348</v>
      </c>
      <c r="AE210">
        <f>AF$5+(AE$5-AF$5)*EXP(-TableWmot33[[#This Row],[t]]/AG$5)</f>
        <v>-65.871272218200858</v>
      </c>
      <c r="AF210">
        <f>ABS(TableWmot33[[#This Row],[Wmot,sim]]-TableWmot33[[#This Row],[Wmot]])</f>
        <v>1.3288861622844905</v>
      </c>
    </row>
    <row r="211" spans="1:32" x14ac:dyDescent="0.3">
      <c r="A211">
        <f>data_lastRecoveryFile!$A549-data_lastRecoveryFile!$A$347</f>
        <v>2.0199999999999996</v>
      </c>
      <c r="B211">
        <f>$C$6*data_lastRecoveryFile!$E549/$C$5</f>
        <v>-2.7565982404692084</v>
      </c>
      <c r="C211">
        <f>data_lastRecoveryFile!$H549*2*PI()/($C$4*$C$3*$C$2)</f>
        <v>-5.6929370349563344</v>
      </c>
      <c r="D211">
        <f t="shared" si="9"/>
        <v>-68.315244419476016</v>
      </c>
      <c r="E211">
        <f>F$5+(E$5-F$5)*EXP(-TableWmot31[[#This Row],[t]]/G$5)</f>
        <v>-66.373441447723607</v>
      </c>
      <c r="F211">
        <f>ABS(TableWmot31[[#This Row],[Wmot,sim]]-TableWmot31[[#This Row],[Wmot]])</f>
        <v>1.9418029717524092</v>
      </c>
      <c r="N211">
        <f>data_lastRecoveryFile!$A1127-data_lastRecoveryFile!$A$925</f>
        <v>2.0199999999999996</v>
      </c>
      <c r="O211">
        <f>$C$6*data_lastRecoveryFile!$E1127/$C$5</f>
        <v>-1.7917888563049853</v>
      </c>
      <c r="P211">
        <f>data_lastRecoveryFile!$H1127*2*PI()/($C$4*$C$3*$C$2)</f>
        <v>-2.7459239425744171</v>
      </c>
      <c r="Q211">
        <f t="shared" si="11"/>
        <v>-32.951087310893001</v>
      </c>
      <c r="R211">
        <f>S$5+(R$5-S$5)*EXP(-TableWmot32[[#This Row],[t]]/T$5)</f>
        <v>-33.318749379954077</v>
      </c>
      <c r="S211">
        <f>ABS(TableWmot32[[#This Row],[Wmot,sim]]-TableWmot32[[#This Row],[Wmot]])</f>
        <v>0.36766206906107612</v>
      </c>
      <c r="AA211">
        <f>data_lastRecoveryFile!$A1567-data_lastRecoveryFile!$A$1365</f>
        <v>2.0199999999999996</v>
      </c>
      <c r="AB211">
        <f>$C$6*data_lastRecoveryFile!$E1567/$C$5</f>
        <v>-2.7565982404692084</v>
      </c>
      <c r="AC211">
        <f>data_lastRecoveryFile!$H1567*2*PI()/($C$4*$C$3*$C$2)</f>
        <v>-5.5837884011855072</v>
      </c>
      <c r="AD211">
        <f t="shared" si="10"/>
        <v>-67.005460814226083</v>
      </c>
      <c r="AE211">
        <f>AF$5+(AE$5-AF$5)*EXP(-TableWmot33[[#This Row],[t]]/AG$5)</f>
        <v>-65.871273606437398</v>
      </c>
      <c r="AF211">
        <f>ABS(TableWmot33[[#This Row],[Wmot,sim]]-TableWmot33[[#This Row],[Wmot]])</f>
        <v>1.1341872077886848</v>
      </c>
    </row>
    <row r="212" spans="1:32" x14ac:dyDescent="0.3">
      <c r="A212">
        <f>data_lastRecoveryFile!$A550-data_lastRecoveryFile!$A$347</f>
        <v>2.0300000000000002</v>
      </c>
      <c r="B212">
        <f>$C$6*data_lastRecoveryFile!$E550/$C$5</f>
        <v>-2.7565982404692084</v>
      </c>
      <c r="C212">
        <f>data_lastRecoveryFile!$H550*2*PI()/($C$4*$C$3*$C$2)</f>
        <v>-5.7052285468931201</v>
      </c>
      <c r="D212">
        <f t="shared" si="9"/>
        <v>-68.462742562717438</v>
      </c>
      <c r="E212">
        <f>F$5+(E$5-F$5)*EXP(-TableWmot31[[#This Row],[t]]/G$5)</f>
        <v>-66.373441464301123</v>
      </c>
      <c r="F212">
        <f>ABS(TableWmot31[[#This Row],[Wmot,sim]]-TableWmot31[[#This Row],[Wmot]])</f>
        <v>2.0893010984163141</v>
      </c>
      <c r="N212">
        <f>data_lastRecoveryFile!$A1128-data_lastRecoveryFile!$A$925</f>
        <v>2.0299999999999994</v>
      </c>
      <c r="O212">
        <f>$C$6*data_lastRecoveryFile!$E1128/$C$5</f>
        <v>-1.7917888563049853</v>
      </c>
      <c r="P212">
        <f>data_lastRecoveryFile!$H1128*2*PI()/($C$4*$C$3*$C$2)</f>
        <v>-2.7621487392513626</v>
      </c>
      <c r="Q212">
        <f t="shared" si="11"/>
        <v>-33.145784871016353</v>
      </c>
      <c r="R212">
        <f>S$5+(R$5-S$5)*EXP(-TableWmot32[[#This Row],[t]]/T$5)</f>
        <v>-33.318649575314986</v>
      </c>
      <c r="S212">
        <f>ABS(TableWmot32[[#This Row],[Wmot,sim]]-TableWmot32[[#This Row],[Wmot]])</f>
        <v>0.17286470429863243</v>
      </c>
      <c r="AA212">
        <f>data_lastRecoveryFile!$A1568-data_lastRecoveryFile!$A$1365</f>
        <v>2.0299999999999994</v>
      </c>
      <c r="AB212">
        <f>$C$6*data_lastRecoveryFile!$E1568/$C$5</f>
        <v>-2.7565982404692084</v>
      </c>
      <c r="AC212">
        <f>data_lastRecoveryFile!$H1568*2*PI()/($C$4*$C$3*$C$2)</f>
        <v>-5.5729718680222353</v>
      </c>
      <c r="AD212">
        <f t="shared" si="10"/>
        <v>-66.87566241626682</v>
      </c>
      <c r="AE212">
        <f>AF$5+(AE$5-AF$5)*EXP(-TableWmot33[[#This Row],[t]]/AG$5)</f>
        <v>-65.871274899607329</v>
      </c>
      <c r="AF212">
        <f>ABS(TableWmot33[[#This Row],[Wmot,sim]]-TableWmot33[[#This Row],[Wmot]])</f>
        <v>1.0043875166594916</v>
      </c>
    </row>
    <row r="213" spans="1:32" x14ac:dyDescent="0.3">
      <c r="A213">
        <f>data_lastRecoveryFile!$A551-data_lastRecoveryFile!$A$347</f>
        <v>2.04</v>
      </c>
      <c r="B213">
        <f>$C$6*data_lastRecoveryFile!$E551/$C$5</f>
        <v>-2.7565982404692084</v>
      </c>
      <c r="C213">
        <f>data_lastRecoveryFile!$H551*2*PI()/($C$4*$C$3*$C$2)</f>
        <v>-5.7047368855975256</v>
      </c>
      <c r="D213">
        <f t="shared" si="9"/>
        <v>-68.456842627170303</v>
      </c>
      <c r="E213">
        <f>F$5+(E$5-F$5)*EXP(-TableWmot31[[#This Row],[t]]/G$5)</f>
        <v>-66.373441479392014</v>
      </c>
      <c r="F213">
        <f>ABS(TableWmot31[[#This Row],[Wmot,sim]]-TableWmot31[[#This Row],[Wmot]])</f>
        <v>2.0834011477782894</v>
      </c>
      <c r="N213">
        <f>data_lastRecoveryFile!$A1129-data_lastRecoveryFile!$A$925</f>
        <v>2.0399999999999991</v>
      </c>
      <c r="O213">
        <f>$C$6*data_lastRecoveryFile!$E1129/$C$5</f>
        <v>-1.7917888563049853</v>
      </c>
      <c r="P213">
        <f>data_lastRecoveryFile!$H1129*2*PI()/($C$4*$C$3*$C$2)</f>
        <v>-2.782306820157141</v>
      </c>
      <c r="Q213">
        <f t="shared" si="11"/>
        <v>-33.387681841885694</v>
      </c>
      <c r="R213">
        <f>S$5+(R$5-S$5)*EXP(-TableWmot32[[#This Row],[t]]/T$5)</f>
        <v>-33.318554420529978</v>
      </c>
      <c r="S213">
        <f>ABS(TableWmot32[[#This Row],[Wmot,sim]]-TableWmot32[[#This Row],[Wmot]])</f>
        <v>6.9127421355716479E-2</v>
      </c>
      <c r="AA213">
        <f>data_lastRecoveryFile!$A1569-data_lastRecoveryFile!$A$1365</f>
        <v>2.0399999999999991</v>
      </c>
      <c r="AB213">
        <f>$C$6*data_lastRecoveryFile!$E1569/$C$5</f>
        <v>-2.7565982404692084</v>
      </c>
      <c r="AC213">
        <f>data_lastRecoveryFile!$H1569*2*PI()/($C$4*$C$3*$C$2)</f>
        <v>-5.5528137855824751</v>
      </c>
      <c r="AD213">
        <f t="shared" si="10"/>
        <v>-66.633765426989697</v>
      </c>
      <c r="AE213">
        <f>AF$5+(AE$5-AF$5)*EXP(-TableWmot33[[#This Row],[t]]/AG$5)</f>
        <v>-65.871276104220797</v>
      </c>
      <c r="AF213">
        <f>ABS(TableWmot33[[#This Row],[Wmot,sim]]-TableWmot33[[#This Row],[Wmot]])</f>
        <v>0.76248932276890002</v>
      </c>
    </row>
    <row r="214" spans="1:32" x14ac:dyDescent="0.3">
      <c r="A214">
        <f>data_lastRecoveryFile!$A552-data_lastRecoveryFile!$A$347</f>
        <v>2.0499999999999998</v>
      </c>
      <c r="B214">
        <f>$C$6*data_lastRecoveryFile!$E552/$C$5</f>
        <v>-2.7565982404692084</v>
      </c>
      <c r="C214">
        <f>data_lastRecoveryFile!$H552*2*PI()/($C$4*$C$3*$C$2)</f>
        <v>-5.6929370349563344</v>
      </c>
      <c r="D214">
        <f t="shared" si="9"/>
        <v>-68.315244419476016</v>
      </c>
      <c r="E214">
        <f>F$5+(E$5-F$5)*EXP(-TableWmot31[[#This Row],[t]]/G$5)</f>
        <v>-66.37344149312959</v>
      </c>
      <c r="F214">
        <f>ABS(TableWmot31[[#This Row],[Wmot,sim]]-TableWmot31[[#This Row],[Wmot]])</f>
        <v>1.9418029263464263</v>
      </c>
      <c r="N214">
        <f>data_lastRecoveryFile!$A1130-data_lastRecoveryFile!$A$925</f>
        <v>2.0499999999999989</v>
      </c>
      <c r="O214">
        <f>$C$6*data_lastRecoveryFile!$E1130/$C$5</f>
        <v>-1.7917888563049853</v>
      </c>
      <c r="P214">
        <f>data_lastRecoveryFile!$H1130*2*PI()/($C$4*$C$3*$C$2)</f>
        <v>-2.7842734622715577</v>
      </c>
      <c r="Q214">
        <f t="shared" si="11"/>
        <v>-33.411281547258696</v>
      </c>
      <c r="R214">
        <f>S$5+(R$5-S$5)*EXP(-TableWmot32[[#This Row],[t]]/T$5)</f>
        <v>-33.318463698964386</v>
      </c>
      <c r="S214">
        <f>ABS(TableWmot32[[#This Row],[Wmot,sim]]-TableWmot32[[#This Row],[Wmot]])</f>
        <v>9.2817848294309613E-2</v>
      </c>
      <c r="AA214">
        <f>data_lastRecoveryFile!$A1570-data_lastRecoveryFile!$A$1365</f>
        <v>2.0499999999999989</v>
      </c>
      <c r="AB214">
        <f>$C$6*data_lastRecoveryFile!$E1570/$C$5</f>
        <v>-2.7565982404692084</v>
      </c>
      <c r="AC214">
        <f>data_lastRecoveryFile!$H1570*2*PI()/($C$4*$C$3*$C$2)</f>
        <v>-5.5233141589794981</v>
      </c>
      <c r="AD214">
        <f t="shared" si="10"/>
        <v>-66.279769907753973</v>
      </c>
      <c r="AE214">
        <f>AF$5+(AE$5-AF$5)*EXP(-TableWmot33[[#This Row],[t]]/AG$5)</f>
        <v>-65.871277226342201</v>
      </c>
      <c r="AF214">
        <f>ABS(TableWmot33[[#This Row],[Wmot,sim]]-TableWmot33[[#This Row],[Wmot]])</f>
        <v>0.4084926814117722</v>
      </c>
    </row>
    <row r="215" spans="1:32" x14ac:dyDescent="0.3">
      <c r="A215">
        <f>data_lastRecoveryFile!$A553-data_lastRecoveryFile!$A$347</f>
        <v>2.0599999999999996</v>
      </c>
      <c r="B215">
        <f>$C$6*data_lastRecoveryFile!$E553/$C$5</f>
        <v>-2.7565982404692084</v>
      </c>
      <c r="C215">
        <f>data_lastRecoveryFile!$H553*2*PI()/($C$4*$C$3*$C$2)</f>
        <v>-5.6496709074165175</v>
      </c>
      <c r="D215">
        <f t="shared" si="9"/>
        <v>-67.796050888998209</v>
      </c>
      <c r="E215">
        <f>F$5+(E$5-F$5)*EXP(-TableWmot31[[#This Row],[t]]/G$5)</f>
        <v>-66.373441505635228</v>
      </c>
      <c r="F215">
        <f>ABS(TableWmot31[[#This Row],[Wmot,sim]]-TableWmot31[[#This Row],[Wmot]])</f>
        <v>1.4226093833629818</v>
      </c>
      <c r="N215">
        <f>data_lastRecoveryFile!$A1131-data_lastRecoveryFile!$A$925</f>
        <v>2.0599999999999987</v>
      </c>
      <c r="O215">
        <f>$C$6*data_lastRecoveryFile!$E1131/$C$5</f>
        <v>-1.7917888563049853</v>
      </c>
      <c r="P215">
        <f>data_lastRecoveryFile!$H1131*2*PI()/($C$4*$C$3*$C$2)</f>
        <v>-2.7611654181941541</v>
      </c>
      <c r="Q215">
        <f t="shared" si="11"/>
        <v>-33.133985018329852</v>
      </c>
      <c r="R215">
        <f>S$5+(R$5-S$5)*EXP(-TableWmot32[[#This Row],[t]]/T$5)</f>
        <v>-33.318377204076484</v>
      </c>
      <c r="S215">
        <f>ABS(TableWmot32[[#This Row],[Wmot,sim]]-TableWmot32[[#This Row],[Wmot]])</f>
        <v>0.1843921857466313</v>
      </c>
      <c r="AA215">
        <f>data_lastRecoveryFile!$A1571-data_lastRecoveryFile!$A$1365</f>
        <v>2.0599999999999987</v>
      </c>
      <c r="AB215">
        <f>$C$6*data_lastRecoveryFile!$E1571/$C$5</f>
        <v>-2.7565982404692084</v>
      </c>
      <c r="AC215">
        <f>data_lastRecoveryFile!$H1571*2*PI()/($C$4*$C$3*$C$2)</f>
        <v>-5.4544816849749198</v>
      </c>
      <c r="AD215">
        <f t="shared" si="10"/>
        <v>-65.453780219699041</v>
      </c>
      <c r="AE215">
        <f>AF$5+(AE$5-AF$5)*EXP(-TableWmot33[[#This Row],[t]]/AG$5)</f>
        <v>-65.871278271620568</v>
      </c>
      <c r="AF215">
        <f>ABS(TableWmot33[[#This Row],[Wmot,sim]]-TableWmot33[[#This Row],[Wmot]])</f>
        <v>0.41749805192152678</v>
      </c>
    </row>
    <row r="216" spans="1:32" x14ac:dyDescent="0.3">
      <c r="A216">
        <f>data_lastRecoveryFile!$A554-data_lastRecoveryFile!$A$347</f>
        <v>2.0699999999999994</v>
      </c>
      <c r="B216">
        <f>$C$6*data_lastRecoveryFile!$E554/$C$5</f>
        <v>-2.7565982404692084</v>
      </c>
      <c r="C216">
        <f>data_lastRecoveryFile!$H554*2*PI()/($C$4*$C$3*$C$2)</f>
        <v>-5.624104560951757</v>
      </c>
      <c r="D216">
        <f t="shared" si="9"/>
        <v>-67.489254731421084</v>
      </c>
      <c r="E216">
        <f>F$5+(E$5-F$5)*EXP(-TableWmot31[[#This Row],[t]]/G$5)</f>
        <v>-66.373441517019387</v>
      </c>
      <c r="F216">
        <f>ABS(TableWmot31[[#This Row],[Wmot,sim]]-TableWmot31[[#This Row],[Wmot]])</f>
        <v>1.1158132144016975</v>
      </c>
      <c r="N216">
        <f>data_lastRecoveryFile!$A1132-data_lastRecoveryFile!$A$925</f>
        <v>2.0700000000000003</v>
      </c>
      <c r="O216">
        <f>$C$6*data_lastRecoveryFile!$E1132/$C$5</f>
        <v>-1.7917888563049853</v>
      </c>
      <c r="P216">
        <f>data_lastRecoveryFile!$H1132*2*PI()/($C$4*$C$3*$C$2)</f>
        <v>-2.7414989980726432</v>
      </c>
      <c r="Q216">
        <f t="shared" si="11"/>
        <v>-32.897987976871718</v>
      </c>
      <c r="R216">
        <f>S$5+(R$5-S$5)*EXP(-TableWmot32[[#This Row],[t]]/T$5)</f>
        <v>-33.318294738947223</v>
      </c>
      <c r="S216">
        <f>ABS(TableWmot32[[#This Row],[Wmot,sim]]-TableWmot32[[#This Row],[Wmot]])</f>
        <v>0.42030676207550499</v>
      </c>
      <c r="AA216">
        <f>data_lastRecoveryFile!$A1572-data_lastRecoveryFile!$A$1365</f>
        <v>2.0699999999999985</v>
      </c>
      <c r="AB216">
        <f>$C$6*data_lastRecoveryFile!$E1572/$C$5</f>
        <v>-2.7565982404692084</v>
      </c>
      <c r="AC216">
        <f>data_lastRecoveryFile!$H1572*2*PI()/($C$4*$C$3*$C$2)</f>
        <v>-5.4048239759321817</v>
      </c>
      <c r="AD216">
        <f t="shared" si="10"/>
        <v>-64.85788771118618</v>
      </c>
      <c r="AE216">
        <f>AF$5+(AE$5-AF$5)*EXP(-TableWmot33[[#This Row],[t]]/AG$5)</f>
        <v>-65.871279245318149</v>
      </c>
      <c r="AF216">
        <f>ABS(TableWmot33[[#This Row],[Wmot,sim]]-TableWmot33[[#This Row],[Wmot]])</f>
        <v>1.0133915341319693</v>
      </c>
    </row>
    <row r="217" spans="1:32" x14ac:dyDescent="0.3">
      <c r="A217">
        <f>data_lastRecoveryFile!$A555-data_lastRecoveryFile!$A$347</f>
        <v>2.08</v>
      </c>
      <c r="B217">
        <f>$C$6*data_lastRecoveryFile!$E555/$C$5</f>
        <v>-2.7565982404692084</v>
      </c>
      <c r="C217">
        <f>data_lastRecoveryFile!$H555*2*PI()/($C$4*$C$3*$C$2)</f>
        <v>-5.5764134919781272</v>
      </c>
      <c r="D217">
        <f t="shared" si="9"/>
        <v>-66.91696190373753</v>
      </c>
      <c r="E217">
        <f>F$5+(E$5-F$5)*EXP(-TableWmot31[[#This Row],[t]]/G$5)</f>
        <v>-66.373441527382653</v>
      </c>
      <c r="F217">
        <f>ABS(TableWmot31[[#This Row],[Wmot,sim]]-TableWmot31[[#This Row],[Wmot]])</f>
        <v>0.54352037635487704</v>
      </c>
      <c r="N217">
        <f>data_lastRecoveryFile!$A1133-data_lastRecoveryFile!$A$925</f>
        <v>2.08</v>
      </c>
      <c r="O217">
        <f>$C$6*data_lastRecoveryFile!$E1133/$C$5</f>
        <v>-1.7917888563049853</v>
      </c>
      <c r="P217">
        <f>data_lastRecoveryFile!$H1133*2*PI()/($C$4*$C$3*$C$2)</f>
        <v>-2.7351074114564526</v>
      </c>
      <c r="Q217">
        <f t="shared" si="11"/>
        <v>-32.821288937477433</v>
      </c>
      <c r="R217">
        <f>S$5+(R$5-S$5)*EXP(-TableWmot32[[#This Row],[t]]/T$5)</f>
        <v>-33.318216115831923</v>
      </c>
      <c r="S217">
        <f>ABS(TableWmot32[[#This Row],[Wmot,sim]]-TableWmot32[[#This Row],[Wmot]])</f>
        <v>0.49692717835448974</v>
      </c>
      <c r="AA217">
        <f>data_lastRecoveryFile!$A1573-data_lastRecoveryFile!$A$1365</f>
        <v>2.08</v>
      </c>
      <c r="AB217">
        <f>$C$6*data_lastRecoveryFile!$E1573/$C$5</f>
        <v>-2.7565982404692084</v>
      </c>
      <c r="AC217">
        <f>data_lastRecoveryFile!$H1573*2*PI()/($C$4*$C$3*$C$2)</f>
        <v>-5.3935157814733152</v>
      </c>
      <c r="AD217">
        <f t="shared" si="10"/>
        <v>-64.722189377679783</v>
      </c>
      <c r="AE217">
        <f>AF$5+(AE$5-AF$5)*EXP(-TableWmot33[[#This Row],[t]]/AG$5)</f>
        <v>-65.871280152336794</v>
      </c>
      <c r="AF217">
        <f>ABS(TableWmot33[[#This Row],[Wmot,sim]]-TableWmot33[[#This Row],[Wmot]])</f>
        <v>1.1490907746570116</v>
      </c>
    </row>
    <row r="218" spans="1:32" x14ac:dyDescent="0.3">
      <c r="A218">
        <f>data_lastRecoveryFile!$A556-data_lastRecoveryFile!$A$347</f>
        <v>2.09</v>
      </c>
      <c r="B218">
        <f>$C$6*data_lastRecoveryFile!$E556/$C$5</f>
        <v>-2.7565982404692084</v>
      </c>
      <c r="C218">
        <f>data_lastRecoveryFile!$H556*2*PI()/($C$4*$C$3*$C$2)</f>
        <v>-5.4554650075661089</v>
      </c>
      <c r="D218">
        <f t="shared" si="9"/>
        <v>-65.46558009079331</v>
      </c>
      <c r="E218">
        <f>F$5+(E$5-F$5)*EXP(-TableWmot31[[#This Row],[t]]/G$5)</f>
        <v>-66.373441536816571</v>
      </c>
      <c r="F218">
        <f>ABS(TableWmot31[[#This Row],[Wmot,sim]]-TableWmot31[[#This Row],[Wmot]])</f>
        <v>0.90786144602326146</v>
      </c>
      <c r="N218">
        <f>data_lastRecoveryFile!$A1134-data_lastRecoveryFile!$A$925</f>
        <v>2.09</v>
      </c>
      <c r="O218">
        <f>$C$6*data_lastRecoveryFile!$E1134/$C$5</f>
        <v>-1.7917888563049853</v>
      </c>
      <c r="P218">
        <f>data_lastRecoveryFile!$H1134*2*PI()/($C$4*$C$3*$C$2)</f>
        <v>-2.7296991453861441</v>
      </c>
      <c r="Q218">
        <f t="shared" si="11"/>
        <v>-32.756389744633729</v>
      </c>
      <c r="R218">
        <f>S$5+(R$5-S$5)*EXP(-TableWmot32[[#This Row],[t]]/T$5)</f>
        <v>-33.318141155732853</v>
      </c>
      <c r="S218">
        <f>ABS(TableWmot32[[#This Row],[Wmot,sim]]-TableWmot32[[#This Row],[Wmot]])</f>
        <v>0.56175141109912374</v>
      </c>
      <c r="AA218">
        <f>data_lastRecoveryFile!$A1574-data_lastRecoveryFile!$A$1365</f>
        <v>2.09</v>
      </c>
      <c r="AB218">
        <f>$C$6*data_lastRecoveryFile!$E1574/$C$5</f>
        <v>-2.7565982404692084</v>
      </c>
      <c r="AC218">
        <f>data_lastRecoveryFile!$H1574*2*PI()/($C$4*$C$3*$C$2)</f>
        <v>-5.4067906160012909</v>
      </c>
      <c r="AD218">
        <f t="shared" si="10"/>
        <v>-64.881487392015487</v>
      </c>
      <c r="AE218">
        <f>AF$5+(AE$5-AF$5)*EXP(-TableWmot33[[#This Row],[t]]/AG$5)</f>
        <v>-65.871280997242678</v>
      </c>
      <c r="AF218">
        <f>ABS(TableWmot33[[#This Row],[Wmot,sim]]-TableWmot33[[#This Row],[Wmot]])</f>
        <v>0.98979360522719162</v>
      </c>
    </row>
    <row r="219" spans="1:32" x14ac:dyDescent="0.3">
      <c r="A219">
        <f>data_lastRecoveryFile!$A557-data_lastRecoveryFile!$A$347</f>
        <v>2.0999999999999996</v>
      </c>
      <c r="B219">
        <f>$C$6*data_lastRecoveryFile!$E557/$C$5</f>
        <v>-2.7565982404692084</v>
      </c>
      <c r="C219">
        <f>data_lastRecoveryFile!$H557*2*PI()/($C$4*$C$3*$C$2)</f>
        <v>-5.3836825709012341</v>
      </c>
      <c r="D219">
        <f t="shared" si="9"/>
        <v>-64.604190850814803</v>
      </c>
      <c r="E219">
        <f>F$5+(E$5-F$5)*EXP(-TableWmot31[[#This Row],[t]]/G$5)</f>
        <v>-66.373441545404475</v>
      </c>
      <c r="F219">
        <f>ABS(TableWmot31[[#This Row],[Wmot,sim]]-TableWmot31[[#This Row],[Wmot]])</f>
        <v>1.7692506945896724</v>
      </c>
      <c r="N219">
        <f>data_lastRecoveryFile!$A1135-data_lastRecoveryFile!$A$925</f>
        <v>2.0999999999999996</v>
      </c>
      <c r="O219">
        <f>$C$6*data_lastRecoveryFile!$E1135/$C$5</f>
        <v>-1.7917888563049853</v>
      </c>
      <c r="P219">
        <f>data_lastRecoveryFile!$H1135*2*PI()/($C$4*$C$3*$C$2)</f>
        <v>-2.723307558769954</v>
      </c>
      <c r="Q219">
        <f t="shared" si="11"/>
        <v>-32.679690705239452</v>
      </c>
      <c r="R219">
        <f>S$5+(R$5-S$5)*EXP(-TableWmot32[[#This Row],[t]]/T$5)</f>
        <v>-33.318069687991709</v>
      </c>
      <c r="S219">
        <f>ABS(TableWmot32[[#This Row],[Wmot,sim]]-TableWmot32[[#This Row],[Wmot]])</f>
        <v>0.63837898275225768</v>
      </c>
      <c r="AA219">
        <f>data_lastRecoveryFile!$A1575-data_lastRecoveryFile!$A$1365</f>
        <v>2.0999999999999996</v>
      </c>
      <c r="AB219">
        <f>$C$6*data_lastRecoveryFile!$E1575/$C$5</f>
        <v>-2.7565982404692084</v>
      </c>
      <c r="AC219">
        <f>data_lastRecoveryFile!$H1575*2*PI()/($C$4*$C$3*$C$2)</f>
        <v>-5.4451401356984315</v>
      </c>
      <c r="AD219">
        <f t="shared" si="10"/>
        <v>-65.341681628381181</v>
      </c>
      <c r="AE219">
        <f>AF$5+(AE$5-AF$5)*EXP(-TableWmot33[[#This Row],[t]]/AG$5)</f>
        <v>-65.871281784289309</v>
      </c>
      <c r="AF219">
        <f>ABS(TableWmot33[[#This Row],[Wmot,sim]]-TableWmot33[[#This Row],[Wmot]])</f>
        <v>0.52960015590812759</v>
      </c>
    </row>
    <row r="220" spans="1:32" x14ac:dyDescent="0.3">
      <c r="A220">
        <f>data_lastRecoveryFile!$A558-data_lastRecoveryFile!$A$347</f>
        <v>2.1099999999999994</v>
      </c>
      <c r="B220">
        <f>$C$6*data_lastRecoveryFile!$E558/$C$5</f>
        <v>-2.7565982404692084</v>
      </c>
      <c r="C220">
        <f>data_lastRecoveryFile!$H558*2*PI()/($C$4*$C$3*$C$2)</f>
        <v>-5.3114084780540329</v>
      </c>
      <c r="D220">
        <f t="shared" si="9"/>
        <v>-63.736901736648392</v>
      </c>
      <c r="E220">
        <f>F$5+(E$5-F$5)*EXP(-TableWmot31[[#This Row],[t]]/G$5)</f>
        <v>-66.37344155322225</v>
      </c>
      <c r="F220">
        <f>ABS(TableWmot31[[#This Row],[Wmot,sim]]-TableWmot31[[#This Row],[Wmot]])</f>
        <v>2.6365398165738583</v>
      </c>
      <c r="N220">
        <f>data_lastRecoveryFile!$A1136-data_lastRecoveryFile!$A$925</f>
        <v>2.1099999999999994</v>
      </c>
      <c r="O220">
        <f>$C$6*data_lastRecoveryFile!$E1136/$C$5</f>
        <v>-1.7917888563049853</v>
      </c>
      <c r="P220">
        <f>data_lastRecoveryFile!$H1136*2*PI()/($C$4*$C$3*$C$2)</f>
        <v>-2.7169159721537635</v>
      </c>
      <c r="Q220">
        <f t="shared" si="11"/>
        <v>-32.60299166584516</v>
      </c>
      <c r="R220">
        <f>S$5+(R$5-S$5)*EXP(-TableWmot32[[#This Row],[t]]/T$5)</f>
        <v>-33.318001549901069</v>
      </c>
      <c r="S220">
        <f>ABS(TableWmot32[[#This Row],[Wmot,sim]]-TableWmot32[[#This Row],[Wmot]])</f>
        <v>0.71500988405590959</v>
      </c>
      <c r="AA220">
        <f>data_lastRecoveryFile!$A1576-data_lastRecoveryFile!$A$1365</f>
        <v>2.1099999999999994</v>
      </c>
      <c r="AB220">
        <f>$C$6*data_lastRecoveryFile!$E1576/$C$5</f>
        <v>-2.7565982404692084</v>
      </c>
      <c r="AC220">
        <f>data_lastRecoveryFile!$H1576*2*PI()/($C$4*$C$3*$C$2)</f>
        <v>-5.4038406533409935</v>
      </c>
      <c r="AD220">
        <f t="shared" si="10"/>
        <v>-64.846087840091926</v>
      </c>
      <c r="AE220">
        <f>AF$5+(AE$5-AF$5)*EXP(-TableWmot33[[#This Row],[t]]/AG$5)</f>
        <v>-65.871282517438871</v>
      </c>
      <c r="AF220">
        <f>ABS(TableWmot33[[#This Row],[Wmot,sim]]-TableWmot33[[#This Row],[Wmot]])</f>
        <v>1.0251946773469456</v>
      </c>
    </row>
    <row r="221" spans="1:32" x14ac:dyDescent="0.3">
      <c r="A221">
        <f>data_lastRecoveryFile!$A559-data_lastRecoveryFile!$A$347</f>
        <v>2.12</v>
      </c>
      <c r="B221">
        <f>$C$6*data_lastRecoveryFile!$E559/$C$5</f>
        <v>-2.7565982404692084</v>
      </c>
      <c r="C221">
        <f>data_lastRecoveryFile!$H559*2*PI()/($C$4*$C$3*$C$2)</f>
        <v>-5.2533925372127266</v>
      </c>
      <c r="D221">
        <f t="shared" si="9"/>
        <v>-63.040710446552723</v>
      </c>
      <c r="E221">
        <f>F$5+(E$5-F$5)*EXP(-TableWmot31[[#This Row],[t]]/G$5)</f>
        <v>-66.373441560338932</v>
      </c>
      <c r="F221">
        <f>ABS(TableWmot31[[#This Row],[Wmot,sim]]-TableWmot31[[#This Row],[Wmot]])</f>
        <v>3.3327311137862097</v>
      </c>
      <c r="N221">
        <f>data_lastRecoveryFile!$A1137-data_lastRecoveryFile!$A$925</f>
        <v>2.1199999999999992</v>
      </c>
      <c r="O221">
        <f>$C$6*data_lastRecoveryFile!$E1137/$C$5</f>
        <v>-1.7917888563049853</v>
      </c>
      <c r="P221">
        <f>data_lastRecoveryFile!$H1137*2*PI()/($C$4*$C$3*$C$2)</f>
        <v>-2.7115077065947819</v>
      </c>
      <c r="Q221">
        <f t="shared" si="11"/>
        <v>-32.538092479137383</v>
      </c>
      <c r="R221">
        <f>S$5+(R$5-S$5)*EXP(-TableWmot32[[#This Row],[t]]/T$5)</f>
        <v>-33.317936586333992</v>
      </c>
      <c r="S221">
        <f>ABS(TableWmot32[[#This Row],[Wmot,sim]]-TableWmot32[[#This Row],[Wmot]])</f>
        <v>0.77984410719660957</v>
      </c>
      <c r="AA221">
        <f>data_lastRecoveryFile!$A1577-data_lastRecoveryFile!$A$1365</f>
        <v>2.1199999999999992</v>
      </c>
      <c r="AB221">
        <f>$C$6*data_lastRecoveryFile!$E1577/$C$5</f>
        <v>-2.7565982404692084</v>
      </c>
      <c r="AC221">
        <f>data_lastRecoveryFile!$H1577*2*PI()/($C$4*$C$3*$C$2)</f>
        <v>-5.3590995470276619</v>
      </c>
      <c r="AD221">
        <f t="shared" si="10"/>
        <v>-64.309194564331946</v>
      </c>
      <c r="AE221">
        <f>AF$5+(AE$5-AF$5)*EXP(-TableWmot33[[#This Row],[t]]/AG$5)</f>
        <v>-65.871283200382265</v>
      </c>
      <c r="AF221">
        <f>ABS(TableWmot33[[#This Row],[Wmot,sim]]-TableWmot33[[#This Row],[Wmot]])</f>
        <v>1.5620886360503192</v>
      </c>
    </row>
    <row r="222" spans="1:32" x14ac:dyDescent="0.3">
      <c r="A222">
        <f>data_lastRecoveryFile!$A560-data_lastRecoveryFile!$A$347</f>
        <v>2.13</v>
      </c>
      <c r="B222">
        <f>$C$6*data_lastRecoveryFile!$E560/$C$5</f>
        <v>-2.7565982404692084</v>
      </c>
      <c r="C222">
        <f>data_lastRecoveryFile!$H560*2*PI()/($C$4*$C$3*$C$2)</f>
        <v>-5.3089501766893292</v>
      </c>
      <c r="D222">
        <f t="shared" si="9"/>
        <v>-63.707402120271951</v>
      </c>
      <c r="E222">
        <f>F$5+(E$5-F$5)*EXP(-TableWmot31[[#This Row],[t]]/G$5)</f>
        <v>-66.373441566817419</v>
      </c>
      <c r="F222">
        <f>ABS(TableWmot31[[#This Row],[Wmot,sim]]-TableWmot31[[#This Row],[Wmot]])</f>
        <v>2.6660394465454686</v>
      </c>
      <c r="N222">
        <f>data_lastRecoveryFile!$A1138-data_lastRecoveryFile!$A$925</f>
        <v>2.129999999999999</v>
      </c>
      <c r="O222">
        <f>$C$6*data_lastRecoveryFile!$E1138/$C$5</f>
        <v>-1.7917888563049853</v>
      </c>
      <c r="P222">
        <f>data_lastRecoveryFile!$H1138*2*PI()/($C$4*$C$3*$C$2)</f>
        <v>-2.7237992195542216</v>
      </c>
      <c r="Q222">
        <f t="shared" si="11"/>
        <v>-32.685590634650659</v>
      </c>
      <c r="R222">
        <f>S$5+(R$5-S$5)*EXP(-TableWmot32[[#This Row],[t]]/T$5)</f>
        <v>-33.317874649390816</v>
      </c>
      <c r="S222">
        <f>ABS(TableWmot32[[#This Row],[Wmot,sim]]-TableWmot32[[#This Row],[Wmot]])</f>
        <v>0.63228401474015783</v>
      </c>
      <c r="AA222">
        <f>data_lastRecoveryFile!$A1578-data_lastRecoveryFile!$A$1365</f>
        <v>2.129999999999999</v>
      </c>
      <c r="AB222">
        <f>$C$6*data_lastRecoveryFile!$E1578/$C$5</f>
        <v>-2.7565982404692084</v>
      </c>
      <c r="AC222">
        <f>data_lastRecoveryFile!$H1578*2*PI()/($C$4*$C$3*$C$2)</f>
        <v>-5.3227166673996296</v>
      </c>
      <c r="AD222">
        <f t="shared" si="10"/>
        <v>-63.872600008795558</v>
      </c>
      <c r="AE222">
        <f>AF$5+(AE$5-AF$5)*EXP(-TableWmot33[[#This Row],[t]]/AG$5)</f>
        <v>-65.871283836557609</v>
      </c>
      <c r="AF222">
        <f>ABS(TableWmot33[[#This Row],[Wmot,sim]]-TableWmot33[[#This Row],[Wmot]])</f>
        <v>1.9986838277620507</v>
      </c>
    </row>
    <row r="223" spans="1:32" x14ac:dyDescent="0.3">
      <c r="A223">
        <f>data_lastRecoveryFile!$A561-data_lastRecoveryFile!$A$347</f>
        <v>2.1399999999999997</v>
      </c>
      <c r="B223">
        <f>$C$6*data_lastRecoveryFile!$E561/$C$5</f>
        <v>-2.7565982404692084</v>
      </c>
      <c r="C223">
        <f>data_lastRecoveryFile!$H561*2*PI()/($C$4*$C$3*$C$2)</f>
        <v>-5.3463163737952808</v>
      </c>
      <c r="D223">
        <f t="shared" si="9"/>
        <v>-64.155796485543362</v>
      </c>
      <c r="E223">
        <f>F$5+(E$5-F$5)*EXP(-TableWmot31[[#This Row],[t]]/G$5)</f>
        <v>-66.373441572714938</v>
      </c>
      <c r="F223">
        <f>ABS(TableWmot31[[#This Row],[Wmot,sim]]-TableWmot31[[#This Row],[Wmot]])</f>
        <v>2.2176450871715758</v>
      </c>
      <c r="N223">
        <f>data_lastRecoveryFile!$A1139-data_lastRecoveryFile!$A$925</f>
        <v>2.1399999999999988</v>
      </c>
      <c r="O223">
        <f>$C$6*data_lastRecoveryFile!$E1139/$C$5</f>
        <v>-1.7917888563049853</v>
      </c>
      <c r="P223">
        <f>data_lastRecoveryFile!$H1139*2*PI()/($C$4*$C$3*$C$2)</f>
        <v>-2.7272408429987869</v>
      </c>
      <c r="Q223">
        <f t="shared" si="11"/>
        <v>-32.726890115985441</v>
      </c>
      <c r="R223">
        <f>S$5+(R$5-S$5)*EXP(-TableWmot32[[#This Row],[t]]/T$5)</f>
        <v>-33.317815598062488</v>
      </c>
      <c r="S223">
        <f>ABS(TableWmot32[[#This Row],[Wmot,sim]]-TableWmot32[[#This Row],[Wmot]])</f>
        <v>0.59092548207704709</v>
      </c>
      <c r="AA223">
        <f>data_lastRecoveryFile!$A1579-data_lastRecoveryFile!$A$1365</f>
        <v>2.1399999999999988</v>
      </c>
      <c r="AB223">
        <f>$C$6*data_lastRecoveryFile!$E1579/$C$5</f>
        <v>-2.7565982404692084</v>
      </c>
      <c r="AC223">
        <f>data_lastRecoveryFile!$H1579*2*PI()/($C$4*$C$3*$C$2)</f>
        <v>-5.306000214029031</v>
      </c>
      <c r="AD223">
        <f t="shared" si="10"/>
        <v>-63.672002568348375</v>
      </c>
      <c r="AE223">
        <f>AF$5+(AE$5-AF$5)*EXP(-TableWmot33[[#This Row],[t]]/AG$5)</f>
        <v>-65.871284429167588</v>
      </c>
      <c r="AF223">
        <f>ABS(TableWmot33[[#This Row],[Wmot,sim]]-TableWmot33[[#This Row],[Wmot]])</f>
        <v>2.1992818608192124</v>
      </c>
    </row>
    <row r="224" spans="1:32" x14ac:dyDescent="0.3">
      <c r="A224">
        <f>data_lastRecoveryFile!$A562-data_lastRecoveryFile!$A$347</f>
        <v>2.1499999999999995</v>
      </c>
      <c r="B224">
        <f>$C$6*data_lastRecoveryFile!$E562/$C$5</f>
        <v>-2.7565982404692084</v>
      </c>
      <c r="C224">
        <f>data_lastRecoveryFile!$H562*2*PI()/($C$4*$C$3*$C$2)</f>
        <v>-5.3812242695365295</v>
      </c>
      <c r="D224">
        <f t="shared" si="9"/>
        <v>-64.574691234438347</v>
      </c>
      <c r="E224">
        <f>F$5+(E$5-F$5)*EXP(-TableWmot31[[#This Row],[t]]/G$5)</f>
        <v>-66.373441578083572</v>
      </c>
      <c r="F224">
        <f>ABS(TableWmot31[[#This Row],[Wmot,sim]]-TableWmot31[[#This Row],[Wmot]])</f>
        <v>1.7987503436452243</v>
      </c>
      <c r="N224">
        <f>data_lastRecoveryFile!$A1140-data_lastRecoveryFile!$A$925</f>
        <v>2.1500000000000004</v>
      </c>
      <c r="O224">
        <f>$C$6*data_lastRecoveryFile!$E1140/$C$5</f>
        <v>-1.7917888563049853</v>
      </c>
      <c r="P224">
        <f>data_lastRecoveryFile!$H1140*2*PI()/($C$4*$C$3*$C$2)</f>
        <v>-2.7041327989213833</v>
      </c>
      <c r="Q224">
        <f t="shared" si="11"/>
        <v>-32.449593587056597</v>
      </c>
      <c r="R224">
        <f>S$5+(R$5-S$5)*EXP(-TableWmot32[[#This Row],[t]]/T$5)</f>
        <v>-33.317759297909468</v>
      </c>
      <c r="S224">
        <f>ABS(TableWmot32[[#This Row],[Wmot,sim]]-TableWmot32[[#This Row],[Wmot]])</f>
        <v>0.86816571085287109</v>
      </c>
      <c r="AA224">
        <f>data_lastRecoveryFile!$A1580-data_lastRecoveryFile!$A$1365</f>
        <v>2.1499999999999986</v>
      </c>
      <c r="AB224">
        <f>$C$6*data_lastRecoveryFile!$E1580/$C$5</f>
        <v>-2.7565982404692084</v>
      </c>
      <c r="AC224">
        <f>data_lastRecoveryFile!$H1580*2*PI()/($C$4*$C$3*$C$2)</f>
        <v>-5.3409081097702806</v>
      </c>
      <c r="AD224">
        <f t="shared" si="10"/>
        <v>-64.09089731724336</v>
      </c>
      <c r="AE224">
        <f>AF$5+(AE$5-AF$5)*EXP(-TableWmot33[[#This Row],[t]]/AG$5)</f>
        <v>-65.871284981195544</v>
      </c>
      <c r="AF224">
        <f>ABS(TableWmot33[[#This Row],[Wmot,sim]]-TableWmot33[[#This Row],[Wmot]])</f>
        <v>1.7803876639521832</v>
      </c>
    </row>
    <row r="225" spans="1:32" x14ac:dyDescent="0.3">
      <c r="A225">
        <f>data_lastRecoveryFile!$A563-data_lastRecoveryFile!$A$347</f>
        <v>2.16</v>
      </c>
      <c r="B225">
        <f>$C$6*data_lastRecoveryFile!$E563/$C$5</f>
        <v>-2.7565982404692084</v>
      </c>
      <c r="C225">
        <f>data_lastRecoveryFile!$H563*2*PI()/($C$4*$C$3*$C$2)</f>
        <v>-5.4785730526661665</v>
      </c>
      <c r="D225">
        <f t="shared" si="9"/>
        <v>-65.742876631993994</v>
      </c>
      <c r="E225">
        <f>F$5+(E$5-F$5)*EXP(-TableWmot31[[#This Row],[t]]/G$5)</f>
        <v>-66.37344158297077</v>
      </c>
      <c r="F225">
        <f>ABS(TableWmot31[[#This Row],[Wmot,sim]]-TableWmot31[[#This Row],[Wmot]])</f>
        <v>0.63056495097677612</v>
      </c>
      <c r="N225">
        <f>data_lastRecoveryFile!$A1141-data_lastRecoveryFile!$A$925</f>
        <v>2.16</v>
      </c>
      <c r="O225">
        <f>$C$6*data_lastRecoveryFile!$E1141/$C$5</f>
        <v>-1.7917888563049853</v>
      </c>
      <c r="P225">
        <f>data_lastRecoveryFile!$H1141*2*PI()/($C$4*$C$3*$C$2)</f>
        <v>-2.675616489796325</v>
      </c>
      <c r="Q225">
        <f t="shared" si="11"/>
        <v>-32.107397877555897</v>
      </c>
      <c r="R225">
        <f>S$5+(R$5-S$5)*EXP(-TableWmot32[[#This Row],[t]]/T$5)</f>
        <v>-33.317705620755724</v>
      </c>
      <c r="S225">
        <f>ABS(TableWmot32[[#This Row],[Wmot,sim]]-TableWmot32[[#This Row],[Wmot]])</f>
        <v>1.2103077431998273</v>
      </c>
      <c r="AA225">
        <f>data_lastRecoveryFile!$A1581-data_lastRecoveryFile!$A$1365</f>
        <v>2.1599999999999984</v>
      </c>
      <c r="AB225">
        <f>$C$6*data_lastRecoveryFile!$E1581/$C$5</f>
        <v>-2.7565982404692084</v>
      </c>
      <c r="AC225">
        <f>data_lastRecoveryFile!$H1581*2*PI()/($C$4*$C$3*$C$2)</f>
        <v>-5.3423830885437944</v>
      </c>
      <c r="AD225">
        <f t="shared" si="10"/>
        <v>-64.108597062525533</v>
      </c>
      <c r="AE225">
        <f>AF$5+(AE$5-AF$5)*EXP(-TableWmot33[[#This Row],[t]]/AG$5)</f>
        <v>-65.871285495420565</v>
      </c>
      <c r="AF225">
        <f>ABS(TableWmot33[[#This Row],[Wmot,sim]]-TableWmot33[[#This Row],[Wmot]])</f>
        <v>1.7626884328950325</v>
      </c>
    </row>
    <row r="226" spans="1:32" x14ac:dyDescent="0.3">
      <c r="A226">
        <f>data_lastRecoveryFile!$A564-data_lastRecoveryFile!$A$347</f>
        <v>2.17</v>
      </c>
      <c r="B226">
        <f>$C$6*data_lastRecoveryFile!$E564/$C$5</f>
        <v>-2.7565982404692084</v>
      </c>
      <c r="C226">
        <f>data_lastRecoveryFile!$H564*2*PI()/($C$4*$C$3*$C$2)</f>
        <v>-5.5252807990486064</v>
      </c>
      <c r="D226">
        <f t="shared" si="9"/>
        <v>-66.30336958858328</v>
      </c>
      <c r="E226">
        <f>F$5+(E$5-F$5)*EXP(-TableWmot31[[#This Row],[t]]/G$5)</f>
        <v>-66.373441587419691</v>
      </c>
      <c r="F226">
        <f>ABS(TableWmot31[[#This Row],[Wmot,sim]]-TableWmot31[[#This Row],[Wmot]])</f>
        <v>7.0071998836411353E-2</v>
      </c>
      <c r="N226">
        <f>data_lastRecoveryFile!$A1142-data_lastRecoveryFile!$A$925</f>
        <v>2.17</v>
      </c>
      <c r="O226">
        <f>$C$6*data_lastRecoveryFile!$E1142/$C$5</f>
        <v>-1.7917888563049853</v>
      </c>
      <c r="P226">
        <f>data_lastRecoveryFile!$H1142*2*PI()/($C$4*$C$3*$C$2)</f>
        <v>-2.6451335380455232</v>
      </c>
      <c r="Q226">
        <f t="shared" si="11"/>
        <v>-31.741602456546278</v>
      </c>
      <c r="R226">
        <f>S$5+(R$5-S$5)*EXP(-TableWmot32[[#This Row],[t]]/T$5)</f>
        <v>-33.317654444396879</v>
      </c>
      <c r="S226">
        <f>ABS(TableWmot32[[#This Row],[Wmot,sim]]-TableWmot32[[#This Row],[Wmot]])</f>
        <v>1.576051987850601</v>
      </c>
      <c r="AA226">
        <f>data_lastRecoveryFile!$A1582-data_lastRecoveryFile!$A$1365</f>
        <v>2.17</v>
      </c>
      <c r="AB226">
        <f>$C$6*data_lastRecoveryFile!$E1582/$C$5</f>
        <v>-2.7565982404692084</v>
      </c>
      <c r="AC226">
        <f>data_lastRecoveryFile!$H1582*2*PI()/($C$4*$C$3*$C$2)</f>
        <v>-5.3217333499217103</v>
      </c>
      <c r="AD226">
        <f t="shared" si="10"/>
        <v>-63.86080019906052</v>
      </c>
      <c r="AE226">
        <f>AF$5+(AE$5-AF$5)*EXP(-TableWmot33[[#This Row],[t]]/AG$5)</f>
        <v>-65.871285974431387</v>
      </c>
      <c r="AF226">
        <f>ABS(TableWmot33[[#This Row],[Wmot,sim]]-TableWmot33[[#This Row],[Wmot]])</f>
        <v>2.0104857753708671</v>
      </c>
    </row>
    <row r="227" spans="1:32" x14ac:dyDescent="0.3">
      <c r="A227">
        <f>data_lastRecoveryFile!$A565-data_lastRecoveryFile!$A$347</f>
        <v>2.1799999999999997</v>
      </c>
      <c r="B227">
        <f>$C$6*data_lastRecoveryFile!$E565/$C$5</f>
        <v>-2.7565982404692084</v>
      </c>
      <c r="C227">
        <f>data_lastRecoveryFile!$H565*2*PI()/($C$4*$C$3*$C$2)</f>
        <v>-5.5749385132046134</v>
      </c>
      <c r="D227">
        <f t="shared" si="9"/>
        <v>-66.899262158455358</v>
      </c>
      <c r="E227">
        <f>F$5+(E$5-F$5)*EXP(-TableWmot31[[#This Row],[t]]/G$5)</f>
        <v>-66.373441591469657</v>
      </c>
      <c r="F227">
        <f>ABS(TableWmot31[[#This Row],[Wmot,sim]]-TableWmot31[[#This Row],[Wmot]])</f>
        <v>0.52582056698570057</v>
      </c>
      <c r="N227">
        <f>data_lastRecoveryFile!$A1143-data_lastRecoveryFile!$A$925</f>
        <v>2.1799999999999997</v>
      </c>
      <c r="O227">
        <f>$C$6*data_lastRecoveryFile!$E1143/$C$5</f>
        <v>-1.7917888563049853</v>
      </c>
      <c r="P227">
        <f>data_lastRecoveryFile!$H1143*2*PI()/($C$4*$C$3*$C$2)</f>
        <v>-2.6362836490419759</v>
      </c>
      <c r="Q227">
        <f t="shared" si="11"/>
        <v>-31.635403788503709</v>
      </c>
      <c r="R227">
        <f>S$5+(R$5-S$5)*EXP(-TableWmot32[[#This Row],[t]]/T$5)</f>
        <v>-33.317605652321994</v>
      </c>
      <c r="S227">
        <f>ABS(TableWmot32[[#This Row],[Wmot,sim]]-TableWmot32[[#This Row],[Wmot]])</f>
        <v>1.6822018638182854</v>
      </c>
      <c r="AA227">
        <f>data_lastRecoveryFile!$A1583-data_lastRecoveryFile!$A$1365</f>
        <v>2.1799999999999997</v>
      </c>
      <c r="AB227">
        <f>$C$6*data_lastRecoveryFile!$E1583/$C$5</f>
        <v>-2.7565982404692084</v>
      </c>
      <c r="AC227">
        <f>data_lastRecoveryFile!$H1583*2*PI()/($C$4*$C$3*$C$2)</f>
        <v>-5.29518368086576</v>
      </c>
      <c r="AD227">
        <f t="shared" si="10"/>
        <v>-63.54220417038912</v>
      </c>
      <c r="AE227">
        <f>AF$5+(AE$5-AF$5)*EXP(-TableWmot33[[#This Row],[t]]/AG$5)</f>
        <v>-65.871286420639493</v>
      </c>
      <c r="AF227">
        <f>ABS(TableWmot33[[#This Row],[Wmot,sim]]-TableWmot33[[#This Row],[Wmot]])</f>
        <v>2.329082250250373</v>
      </c>
    </row>
    <row r="228" spans="1:32" x14ac:dyDescent="0.3">
      <c r="A228">
        <f>data_lastRecoveryFile!$A566-data_lastRecoveryFile!$A$347</f>
        <v>2.1899999999999995</v>
      </c>
      <c r="B228">
        <f>$C$6*data_lastRecoveryFile!$E566/$C$5</f>
        <v>-2.7565982404692084</v>
      </c>
      <c r="C228">
        <f>data_lastRecoveryFile!$H566*2*PI()/($C$4*$C$3*$C$2)</f>
        <v>-5.6162379955620523</v>
      </c>
      <c r="D228">
        <f t="shared" si="9"/>
        <v>-67.394855946744627</v>
      </c>
      <c r="E228">
        <f>F$5+(E$5-F$5)*EXP(-TableWmot31[[#This Row],[t]]/G$5)</f>
        <v>-66.373441595156422</v>
      </c>
      <c r="F228">
        <f>ABS(TableWmot31[[#This Row],[Wmot,sim]]-TableWmot31[[#This Row],[Wmot]])</f>
        <v>1.0214143515882057</v>
      </c>
      <c r="N228">
        <f>data_lastRecoveryFile!$A1144-data_lastRecoveryFile!$A$925</f>
        <v>2.1899999999999995</v>
      </c>
      <c r="O228">
        <f>$C$6*data_lastRecoveryFile!$E1144/$C$5</f>
        <v>-1.7917888563049853</v>
      </c>
      <c r="P228">
        <f>data_lastRecoveryFile!$H1144*2*PI()/($C$4*$C$3*$C$2)</f>
        <v>-2.6554584088905457</v>
      </c>
      <c r="Q228">
        <f t="shared" si="11"/>
        <v>-31.865500906686549</v>
      </c>
      <c r="R228">
        <f>S$5+(R$5-S$5)*EXP(-TableWmot32[[#This Row],[t]]/T$5)</f>
        <v>-33.317559133448334</v>
      </c>
      <c r="S228">
        <f>ABS(TableWmot32[[#This Row],[Wmot,sim]]-TableWmot32[[#This Row],[Wmot]])</f>
        <v>1.4520582267617854</v>
      </c>
      <c r="AA228">
        <f>data_lastRecoveryFile!$A1584-data_lastRecoveryFile!$A$1365</f>
        <v>2.1899999999999995</v>
      </c>
      <c r="AB228">
        <f>$C$6*data_lastRecoveryFile!$E1584/$C$5</f>
        <v>-2.7565982404692084</v>
      </c>
      <c r="AC228">
        <f>data_lastRecoveryFile!$H1584*2*PI()/($C$4*$C$3*$C$2)</f>
        <v>-5.2710923182877831</v>
      </c>
      <c r="AD228">
        <f t="shared" si="10"/>
        <v>-63.253107819453398</v>
      </c>
      <c r="AE228">
        <f>AF$5+(AE$5-AF$5)*EXP(-TableWmot33[[#This Row],[t]]/AG$5)</f>
        <v>-65.871286836291205</v>
      </c>
      <c r="AF228">
        <f>ABS(TableWmot33[[#This Row],[Wmot,sim]]-TableWmot33[[#This Row],[Wmot]])</f>
        <v>2.6181790168378072</v>
      </c>
    </row>
    <row r="229" spans="1:32" x14ac:dyDescent="0.3">
      <c r="A229">
        <f>data_lastRecoveryFile!$A567-data_lastRecoveryFile!$A$347</f>
        <v>2.2000000000000002</v>
      </c>
      <c r="B229">
        <f>$C$6*data_lastRecoveryFile!$E567/$C$5</f>
        <v>-2.7565982404692084</v>
      </c>
      <c r="C229">
        <f>data_lastRecoveryFile!$H567*2*PI()/($C$4*$C$3*$C$2)</f>
        <v>-5.5960799131222929</v>
      </c>
      <c r="D229">
        <f t="shared" si="9"/>
        <v>-67.152958957467519</v>
      </c>
      <c r="E229">
        <f>F$5+(E$5-F$5)*EXP(-TableWmot31[[#This Row],[t]]/G$5)</f>
        <v>-66.373441598512571</v>
      </c>
      <c r="F229">
        <f>ABS(TableWmot31[[#This Row],[Wmot,sim]]-TableWmot31[[#This Row],[Wmot]])</f>
        <v>0.77951735895494778</v>
      </c>
      <c r="N229">
        <f>data_lastRecoveryFile!$A1145-data_lastRecoveryFile!$A$925</f>
        <v>2.1999999999999993</v>
      </c>
      <c r="O229">
        <f>$C$6*data_lastRecoveryFile!$E1145/$C$5</f>
        <v>-1.7917888563049853</v>
      </c>
      <c r="P229">
        <f>data_lastRecoveryFile!$H1145*2*PI()/($C$4*$C$3*$C$2)</f>
        <v>-2.674141507954849</v>
      </c>
      <c r="Q229">
        <f t="shared" si="11"/>
        <v>-32.089698095458189</v>
      </c>
      <c r="R229">
        <f>S$5+(R$5-S$5)*EXP(-TableWmot32[[#This Row],[t]]/T$5)</f>
        <v>-33.317514781868461</v>
      </c>
      <c r="S229">
        <f>ABS(TableWmot32[[#This Row],[Wmot,sim]]-TableWmot32[[#This Row],[Wmot]])</f>
        <v>1.2278166864102715</v>
      </c>
      <c r="AA229">
        <f>data_lastRecoveryFile!$A1585-data_lastRecoveryFile!$A$1365</f>
        <v>2.1999999999999993</v>
      </c>
      <c r="AB229">
        <f>$C$6*data_lastRecoveryFile!$E1585/$C$5</f>
        <v>-2.7565982404692084</v>
      </c>
      <c r="AC229">
        <f>data_lastRecoveryFile!$H1585*2*PI()/($C$4*$C$3*$C$2)</f>
        <v>-5.2509342358480238</v>
      </c>
      <c r="AD229">
        <f t="shared" si="10"/>
        <v>-63.011210830176282</v>
      </c>
      <c r="AE229">
        <f>AF$5+(AE$5-AF$5)*EXP(-TableWmot33[[#This Row],[t]]/AG$5)</f>
        <v>-65.87128722347903</v>
      </c>
      <c r="AF229">
        <f>ABS(TableWmot33[[#This Row],[Wmot,sim]]-TableWmot33[[#This Row],[Wmot]])</f>
        <v>2.860076393302748</v>
      </c>
    </row>
    <row r="230" spans="1:32" x14ac:dyDescent="0.3">
      <c r="A230">
        <f>data_lastRecoveryFile!$A568-data_lastRecoveryFile!$A$347</f>
        <v>2.21</v>
      </c>
      <c r="B230">
        <f>$C$6*data_lastRecoveryFile!$E568/$C$5</f>
        <v>-2.7565982404692084</v>
      </c>
      <c r="C230">
        <f>data_lastRecoveryFile!$H568*2*PI()/($C$4*$C$3*$C$2)</f>
        <v>-5.6467209447562192</v>
      </c>
      <c r="D230">
        <f t="shared" si="9"/>
        <v>-67.760651337074634</v>
      </c>
      <c r="E230">
        <f>F$5+(E$5-F$5)*EXP(-TableWmot31[[#This Row],[t]]/G$5)</f>
        <v>-66.373441601567762</v>
      </c>
      <c r="F230">
        <f>ABS(TableWmot31[[#This Row],[Wmot,sim]]-TableWmot31[[#This Row],[Wmot]])</f>
        <v>1.3872097355068718</v>
      </c>
      <c r="N230">
        <f>data_lastRecoveryFile!$A1146-data_lastRecoveryFile!$A$925</f>
        <v>2.2099999999999991</v>
      </c>
      <c r="O230">
        <f>$C$6*data_lastRecoveryFile!$E1146/$C$5</f>
        <v>-1.7917888563049853</v>
      </c>
      <c r="P230">
        <f>data_lastRecoveryFile!$H1146*2*PI()/($C$4*$C$3*$C$2)</f>
        <v>-2.7090494042074247</v>
      </c>
      <c r="Q230">
        <f t="shared" si="11"/>
        <v>-32.508592850489094</v>
      </c>
      <c r="R230">
        <f>S$5+(R$5-S$5)*EXP(-TableWmot32[[#This Row],[t]]/T$5)</f>
        <v>-33.317472496609113</v>
      </c>
      <c r="S230">
        <f>ABS(TableWmot32[[#This Row],[Wmot,sim]]-TableWmot32[[#This Row],[Wmot]])</f>
        <v>0.80887964612001895</v>
      </c>
      <c r="AA230">
        <f>data_lastRecoveryFile!$A1586-data_lastRecoveryFile!$A$1365</f>
        <v>2.2099999999999991</v>
      </c>
      <c r="AB230">
        <f>$C$6*data_lastRecoveryFile!$E1586/$C$5</f>
        <v>-2.7565982404692084</v>
      </c>
      <c r="AC230">
        <f>data_lastRecoveryFile!$H1586*2*PI()/($C$4*$C$3*$C$2)</f>
        <v>-5.2332344547729672</v>
      </c>
      <c r="AD230">
        <f t="shared" si="10"/>
        <v>-62.798813457275607</v>
      </c>
      <c r="AE230">
        <f>AF$5+(AE$5-AF$5)*EXP(-TableWmot33[[#This Row],[t]]/AG$5)</f>
        <v>-65.871287584152185</v>
      </c>
      <c r="AF230">
        <f>ABS(TableWmot33[[#This Row],[Wmot,sim]]-TableWmot33[[#This Row],[Wmot]])</f>
        <v>3.0724741268765783</v>
      </c>
    </row>
    <row r="231" spans="1:32" x14ac:dyDescent="0.3">
      <c r="A231">
        <f>data_lastRecoveryFile!$A569-data_lastRecoveryFile!$A$347</f>
        <v>2.2199999999999998</v>
      </c>
      <c r="B231">
        <f>$C$6*data_lastRecoveryFile!$E569/$C$5</f>
        <v>-2.7565982404692084</v>
      </c>
      <c r="C231">
        <f>data_lastRecoveryFile!$H569*2*PI()/($C$4*$C$3*$C$2)</f>
        <v>-5.7106368109181211</v>
      </c>
      <c r="D231">
        <f t="shared" si="9"/>
        <v>-68.527641731017454</v>
      </c>
      <c r="E231">
        <f>F$5+(E$5-F$5)*EXP(-TableWmot31[[#This Row],[t]]/G$5)</f>
        <v>-66.373441604348955</v>
      </c>
      <c r="F231">
        <f>ABS(TableWmot31[[#This Row],[Wmot,sim]]-TableWmot31[[#This Row],[Wmot]])</f>
        <v>2.1542001266684991</v>
      </c>
      <c r="N231">
        <f>data_lastRecoveryFile!$A1147-data_lastRecoveryFile!$A$925</f>
        <v>2.2199999999999989</v>
      </c>
      <c r="O231">
        <f>$C$6*data_lastRecoveryFile!$E1147/$C$5</f>
        <v>-1.7917888563049853</v>
      </c>
      <c r="P231">
        <f>data_lastRecoveryFile!$H1147*2*PI()/($C$4*$C$3*$C$2)</f>
        <v>-2.7705069679819689</v>
      </c>
      <c r="Q231">
        <f t="shared" si="11"/>
        <v>-33.246083615783625</v>
      </c>
      <c r="R231">
        <f>S$5+(R$5-S$5)*EXP(-TableWmot32[[#This Row],[t]]/T$5)</f>
        <v>-33.317432181401337</v>
      </c>
      <c r="S231">
        <f>ABS(TableWmot32[[#This Row],[Wmot,sim]]-TableWmot32[[#This Row],[Wmot]])</f>
        <v>7.1348565617711301E-2</v>
      </c>
      <c r="AA231">
        <f>data_lastRecoveryFile!$A1587-data_lastRecoveryFile!$A$1365</f>
        <v>2.2199999999999989</v>
      </c>
      <c r="AB231">
        <f>$C$6*data_lastRecoveryFile!$E1587/$C$5</f>
        <v>-2.7565982404692084</v>
      </c>
      <c r="AC231">
        <f>data_lastRecoveryFile!$H1587*2*PI()/($C$4*$C$3*$C$2)</f>
        <v>-5.232251137295048</v>
      </c>
      <c r="AD231">
        <f t="shared" si="10"/>
        <v>-62.787013647540576</v>
      </c>
      <c r="AE231">
        <f>AF$5+(AE$5-AF$5)*EXP(-TableWmot33[[#This Row],[t]]/AG$5)</f>
        <v>-65.871287920126392</v>
      </c>
      <c r="AF231">
        <f>ABS(TableWmot33[[#This Row],[Wmot,sim]]-TableWmot33[[#This Row],[Wmot]])</f>
        <v>3.0842742725858159</v>
      </c>
    </row>
    <row r="232" spans="1:32" x14ac:dyDescent="0.3">
      <c r="A232">
        <f>data_lastRecoveryFile!$A570-data_lastRecoveryFile!$A$347</f>
        <v>2.2299999999999995</v>
      </c>
      <c r="B232">
        <f>$C$6*data_lastRecoveryFile!$E570/$C$5</f>
        <v>-2.7565982404692084</v>
      </c>
      <c r="C232">
        <f>data_lastRecoveryFile!$H570*2*PI()/($C$4*$C$3*$C$2)</f>
        <v>-5.7037535630063365</v>
      </c>
      <c r="D232">
        <f t="shared" si="9"/>
        <v>-68.445042756076035</v>
      </c>
      <c r="E232">
        <f>F$5+(E$5-F$5)*EXP(-TableWmot31[[#This Row],[t]]/G$5)</f>
        <v>-66.373441606880746</v>
      </c>
      <c r="F232">
        <f>ABS(TableWmot31[[#This Row],[Wmot,sim]]-TableWmot31[[#This Row],[Wmot]])</f>
        <v>2.0716011491952884</v>
      </c>
      <c r="N232">
        <f>data_lastRecoveryFile!$A1148-data_lastRecoveryFile!$A$925</f>
        <v>2.2300000000000004</v>
      </c>
      <c r="O232">
        <f>$C$6*data_lastRecoveryFile!$E1148/$C$5</f>
        <v>-1.7917888563049853</v>
      </c>
      <c r="P232">
        <f>data_lastRecoveryFile!$H1148*2*PI()/($C$4*$C$3*$C$2)</f>
        <v>-2.8349144944168119</v>
      </c>
      <c r="Q232">
        <f t="shared" si="11"/>
        <v>-34.018973933001746</v>
      </c>
      <c r="R232">
        <f>S$5+(R$5-S$5)*EXP(-TableWmot32[[#This Row],[t]]/T$5)</f>
        <v>-33.317393744461285</v>
      </c>
      <c r="S232">
        <f>ABS(TableWmot32[[#This Row],[Wmot,sim]]-TableWmot32[[#This Row],[Wmot]])</f>
        <v>0.70158018854046134</v>
      </c>
      <c r="AA232">
        <f>data_lastRecoveryFile!$A1588-data_lastRecoveryFile!$A$1365</f>
        <v>2.2299999999999986</v>
      </c>
      <c r="AB232">
        <f>$C$6*data_lastRecoveryFile!$E1588/$C$5</f>
        <v>-2.7565982404692084</v>
      </c>
      <c r="AC232">
        <f>data_lastRecoveryFile!$H1588*2*PI()/($C$4*$C$3*$C$2)</f>
        <v>-5.3089501766893292</v>
      </c>
      <c r="AD232">
        <f t="shared" si="10"/>
        <v>-63.707402120271951</v>
      </c>
      <c r="AE232">
        <f>AF$5+(AE$5-AF$5)*EXP(-TableWmot33[[#This Row],[t]]/AG$5)</f>
        <v>-65.871288233093054</v>
      </c>
      <c r="AF232">
        <f>ABS(TableWmot33[[#This Row],[Wmot,sim]]-TableWmot33[[#This Row],[Wmot]])</f>
        <v>2.1638861128211033</v>
      </c>
    </row>
    <row r="233" spans="1:32" x14ac:dyDescent="0.3">
      <c r="A233">
        <f>data_lastRecoveryFile!$A571-data_lastRecoveryFile!$A$347</f>
        <v>2.2400000000000002</v>
      </c>
      <c r="B233">
        <f>$C$6*data_lastRecoveryFile!$E571/$C$5</f>
        <v>-2.7565982404692084</v>
      </c>
      <c r="C233">
        <f>data_lastRecoveryFile!$H571*2*PI()/($C$4*$C$3*$C$2)</f>
        <v>-5.6860537870445498</v>
      </c>
      <c r="D233">
        <f t="shared" si="9"/>
        <v>-68.232645444534597</v>
      </c>
      <c r="E233">
        <f>F$5+(E$5-F$5)*EXP(-TableWmot31[[#This Row],[t]]/G$5)</f>
        <v>-66.373441609185491</v>
      </c>
      <c r="F233">
        <f>ABS(TableWmot31[[#This Row],[Wmot,sim]]-TableWmot31[[#This Row],[Wmot]])</f>
        <v>1.8592038353491063</v>
      </c>
      <c r="N233">
        <f>data_lastRecoveryFile!$A1149-data_lastRecoveryFile!$A$925</f>
        <v>2.2400000000000002</v>
      </c>
      <c r="O233">
        <f>$C$6*data_lastRecoveryFile!$E1149/$C$5</f>
        <v>-1.7917888563049853</v>
      </c>
      <c r="P233">
        <f>data_lastRecoveryFile!$H1149*2*PI()/($C$4*$C$3*$C$2)</f>
        <v>-2.8958803974070886</v>
      </c>
      <c r="Q233">
        <f t="shared" si="11"/>
        <v>-34.750564768885063</v>
      </c>
      <c r="R233">
        <f>S$5+(R$5-S$5)*EXP(-TableWmot32[[#This Row],[t]]/T$5)</f>
        <v>-33.317357098281299</v>
      </c>
      <c r="S233">
        <f>ABS(TableWmot32[[#This Row],[Wmot,sim]]-TableWmot32[[#This Row],[Wmot]])</f>
        <v>1.433207670603764</v>
      </c>
      <c r="AA233">
        <f>data_lastRecoveryFile!$A1589-data_lastRecoveryFile!$A$1365</f>
        <v>2.2399999999999984</v>
      </c>
      <c r="AB233">
        <f>$C$6*data_lastRecoveryFile!$E1589/$C$5</f>
        <v>-2.7565982404692084</v>
      </c>
      <c r="AC233">
        <f>data_lastRecoveryFile!$H1589*2*PI()/($C$4*$C$3*$C$2)</f>
        <v>-5.4603816102955154</v>
      </c>
      <c r="AD233">
        <f t="shared" si="10"/>
        <v>-65.524579323546192</v>
      </c>
      <c r="AE233">
        <f>AF$5+(AE$5-AF$5)*EXP(-TableWmot33[[#This Row],[t]]/AG$5)</f>
        <v>-65.871288524627715</v>
      </c>
      <c r="AF233">
        <f>ABS(TableWmot33[[#This Row],[Wmot,sim]]-TableWmot33[[#This Row],[Wmot]])</f>
        <v>0.34670920108152359</v>
      </c>
    </row>
    <row r="234" spans="1:32" x14ac:dyDescent="0.3">
      <c r="A234">
        <f>data_lastRecoveryFile!$A572-data_lastRecoveryFile!$A$347</f>
        <v>2.25</v>
      </c>
      <c r="B234">
        <f>$C$6*data_lastRecoveryFile!$E572/$C$5</f>
        <v>-2.7565982404692084</v>
      </c>
      <c r="C234">
        <f>data_lastRecoveryFile!$H572*2*PI()/($C$4*$C$3*$C$2)</f>
        <v>-5.6649123820136014</v>
      </c>
      <c r="D234">
        <f t="shared" si="9"/>
        <v>-67.97894858416322</v>
      </c>
      <c r="E234">
        <f>F$5+(E$5-F$5)*EXP(-TableWmot31[[#This Row],[t]]/G$5)</f>
        <v>-66.373441611283553</v>
      </c>
      <c r="F234">
        <f>ABS(TableWmot31[[#This Row],[Wmot,sim]]-TableWmot31[[#This Row],[Wmot]])</f>
        <v>1.6055069728796667</v>
      </c>
      <c r="N234">
        <f>data_lastRecoveryFile!$A1150-data_lastRecoveryFile!$A$925</f>
        <v>2.25</v>
      </c>
      <c r="O234">
        <f>$C$6*data_lastRecoveryFile!$E1150/$C$5</f>
        <v>-1.7917888563049853</v>
      </c>
      <c r="P234">
        <f>data_lastRecoveryFile!$H1150*2*PI()/($C$4*$C$3*$C$2)</f>
        <v>-2.9243967070434738</v>
      </c>
      <c r="Q234">
        <f t="shared" si="11"/>
        <v>-35.092760484521683</v>
      </c>
      <c r="R234">
        <f>S$5+(R$5-S$5)*EXP(-TableWmot32[[#This Row],[t]]/T$5)</f>
        <v>-33.317322159430667</v>
      </c>
      <c r="S234">
        <f>ABS(TableWmot32[[#This Row],[Wmot,sim]]-TableWmot32[[#This Row],[Wmot]])</f>
        <v>1.7754383250910166</v>
      </c>
      <c r="AA234">
        <f>data_lastRecoveryFile!$A1590-data_lastRecoveryFile!$A$1365</f>
        <v>2.25</v>
      </c>
      <c r="AB234">
        <f>$C$6*data_lastRecoveryFile!$E1590/$C$5</f>
        <v>-2.7565982404692084</v>
      </c>
      <c r="AC234">
        <f>data_lastRecoveryFile!$H1590*2*PI()/($C$4*$C$3*$C$2)</f>
        <v>-5.5965715744178874</v>
      </c>
      <c r="AD234">
        <f t="shared" si="10"/>
        <v>-67.158858893014653</v>
      </c>
      <c r="AE234">
        <f>AF$5+(AE$5-AF$5)*EXP(-TableWmot33[[#This Row],[t]]/AG$5)</f>
        <v>-65.87128879619803</v>
      </c>
      <c r="AF234">
        <f>ABS(TableWmot33[[#This Row],[Wmot,sim]]-TableWmot33[[#This Row],[Wmot]])</f>
        <v>1.2875700968166228</v>
      </c>
    </row>
    <row r="235" spans="1:32" x14ac:dyDescent="0.3">
      <c r="A235">
        <f>data_lastRecoveryFile!$A573-data_lastRecoveryFile!$A$347</f>
        <v>2.2599999999999998</v>
      </c>
      <c r="B235">
        <f>$C$6*data_lastRecoveryFile!$E573/$C$5</f>
        <v>-2.7565982404692084</v>
      </c>
      <c r="C235">
        <f>data_lastRecoveryFile!$H573*2*PI()/($C$4*$C$3*$C$2)</f>
        <v>-5.597063235713482</v>
      </c>
      <c r="D235">
        <f t="shared" si="9"/>
        <v>-67.164758828561787</v>
      </c>
      <c r="E235">
        <f>F$5+(E$5-F$5)*EXP(-TableWmot31[[#This Row],[t]]/G$5)</f>
        <v>-66.373441613193464</v>
      </c>
      <c r="F235">
        <f>ABS(TableWmot31[[#This Row],[Wmot,sim]]-TableWmot31[[#This Row],[Wmot]])</f>
        <v>0.79131721536832345</v>
      </c>
      <c r="N235">
        <f>data_lastRecoveryFile!$A1151-data_lastRecoveryFile!$A$925</f>
        <v>2.2599999999999998</v>
      </c>
      <c r="O235">
        <f>$C$6*data_lastRecoveryFile!$E1151/$C$5</f>
        <v>-1.7917888563049853</v>
      </c>
      <c r="P235">
        <f>data_lastRecoveryFile!$H1151*2*PI()/($C$4*$C$3*$C$2)</f>
        <v>-2.9150551572556589</v>
      </c>
      <c r="Q235">
        <f t="shared" si="11"/>
        <v>-34.98066188706791</v>
      </c>
      <c r="R235">
        <f>S$5+(R$5-S$5)*EXP(-TableWmot32[[#This Row],[t]]/T$5)</f>
        <v>-33.317288848365649</v>
      </c>
      <c r="S235">
        <f>ABS(TableWmot32[[#This Row],[Wmot,sim]]-TableWmot32[[#This Row],[Wmot]])</f>
        <v>1.6633730387022609</v>
      </c>
      <c r="AA235">
        <f>data_lastRecoveryFile!$A1591-data_lastRecoveryFile!$A$1365</f>
        <v>2.2599999999999998</v>
      </c>
      <c r="AB235">
        <f>$C$6*data_lastRecoveryFile!$E1591/$C$5</f>
        <v>-2.7565982404692084</v>
      </c>
      <c r="AC235">
        <f>data_lastRecoveryFile!$H1591*2*PI()/($C$4*$C$3*$C$2)</f>
        <v>-5.7022785842328219</v>
      </c>
      <c r="AD235">
        <f t="shared" si="10"/>
        <v>-68.427343010793862</v>
      </c>
      <c r="AE235">
        <f>AF$5+(AE$5-AF$5)*EXP(-TableWmot33[[#This Row],[t]]/AG$5)</f>
        <v>-65.871289049171196</v>
      </c>
      <c r="AF235">
        <f>ABS(TableWmot33[[#This Row],[Wmot,sim]]-TableWmot33[[#This Row],[Wmot]])</f>
        <v>2.5560539616226663</v>
      </c>
    </row>
    <row r="236" spans="1:32" x14ac:dyDescent="0.3">
      <c r="A236">
        <f>data_lastRecoveryFile!$A574-data_lastRecoveryFile!$A$347</f>
        <v>2.2699999999999996</v>
      </c>
      <c r="B236">
        <f>$C$6*data_lastRecoveryFile!$E574/$C$5</f>
        <v>-2.7565982404692084</v>
      </c>
      <c r="C236">
        <f>data_lastRecoveryFile!$H574*2*PI()/($C$4*$C$3*$C$2)</f>
        <v>-5.6068964462855639</v>
      </c>
      <c r="D236">
        <f t="shared" si="9"/>
        <v>-67.282757355426767</v>
      </c>
      <c r="E236">
        <f>F$5+(E$5-F$5)*EXP(-TableWmot31[[#This Row],[t]]/G$5)</f>
        <v>-66.373441614932105</v>
      </c>
      <c r="F236">
        <f>ABS(TableWmot31[[#This Row],[Wmot,sim]]-TableWmot31[[#This Row],[Wmot]])</f>
        <v>0.90931574049466235</v>
      </c>
      <c r="N236">
        <f>data_lastRecoveryFile!$A1152-data_lastRecoveryFile!$A$925</f>
        <v>2.2699999999999996</v>
      </c>
      <c r="O236">
        <f>$C$6*data_lastRecoveryFile!$E1152/$C$5</f>
        <v>-1.7917888563049853</v>
      </c>
      <c r="P236">
        <f>data_lastRecoveryFile!$H1152*2*PI()/($C$4*$C$3*$C$2)</f>
        <v>-2.8968637184642967</v>
      </c>
      <c r="Q236">
        <f t="shared" si="11"/>
        <v>-34.762364621571564</v>
      </c>
      <c r="R236">
        <f>S$5+(R$5-S$5)*EXP(-TableWmot32[[#This Row],[t]]/T$5)</f>
        <v>-33.31725708924845</v>
      </c>
      <c r="S236">
        <f>ABS(TableWmot32[[#This Row],[Wmot,sim]]-TableWmot32[[#This Row],[Wmot]])</f>
        <v>1.4451075323231137</v>
      </c>
      <c r="AA236">
        <f>data_lastRecoveryFile!$A1592-data_lastRecoveryFile!$A$1365</f>
        <v>2.2699999999999996</v>
      </c>
      <c r="AB236">
        <f>$C$6*data_lastRecoveryFile!$E1592/$C$5</f>
        <v>-2.7565982404692084</v>
      </c>
      <c r="AC236">
        <f>data_lastRecoveryFile!$H1592*2*PI()/($C$4*$C$3*$C$2)</f>
        <v>-5.7381697974519899</v>
      </c>
      <c r="AD236">
        <f t="shared" si="10"/>
        <v>-68.858037569423885</v>
      </c>
      <c r="AE236">
        <f>AF$5+(AE$5-AF$5)*EXP(-TableWmot33[[#This Row],[t]]/AG$5)</f>
        <v>-65.871289284820719</v>
      </c>
      <c r="AF236">
        <f>ABS(TableWmot33[[#This Row],[Wmot,sim]]-TableWmot33[[#This Row],[Wmot]])</f>
        <v>2.9867482846031663</v>
      </c>
    </row>
    <row r="237" spans="1:32" x14ac:dyDescent="0.3">
      <c r="A237">
        <f>data_lastRecoveryFile!$A575-data_lastRecoveryFile!$A$347</f>
        <v>2.2800000000000002</v>
      </c>
      <c r="B237">
        <f>$C$6*data_lastRecoveryFile!$E575/$C$5</f>
        <v>-2.7565982404692084</v>
      </c>
      <c r="C237">
        <f>data_lastRecoveryFile!$H575*2*PI()/($C$4*$C$3*$C$2)</f>
        <v>-5.6309878088635417</v>
      </c>
      <c r="D237">
        <f t="shared" si="9"/>
        <v>-67.571853706362504</v>
      </c>
      <c r="E237">
        <f>F$5+(E$5-F$5)*EXP(-TableWmot31[[#This Row],[t]]/G$5)</f>
        <v>-66.373441616514825</v>
      </c>
      <c r="F237">
        <f>ABS(TableWmot31[[#This Row],[Wmot,sim]]-TableWmot31[[#This Row],[Wmot]])</f>
        <v>1.1984120898476789</v>
      </c>
      <c r="N237">
        <f>data_lastRecoveryFile!$A1153-data_lastRecoveryFile!$A$925</f>
        <v>2.2799999999999994</v>
      </c>
      <c r="O237">
        <f>$C$6*data_lastRecoveryFile!$E1153/$C$5</f>
        <v>-1.7917888563049853</v>
      </c>
      <c r="P237">
        <f>data_lastRecoveryFile!$H1153*2*PI()/($C$4*$C$3*$C$2)</f>
        <v>-2.8870305084035413</v>
      </c>
      <c r="Q237">
        <f t="shared" si="11"/>
        <v>-34.644366100842497</v>
      </c>
      <c r="R237">
        <f>S$5+(R$5-S$5)*EXP(-TableWmot32[[#This Row],[t]]/T$5)</f>
        <v>-33.317226809774503</v>
      </c>
      <c r="S237">
        <f>ABS(TableWmot32[[#This Row],[Wmot,sim]]-TableWmot32[[#This Row],[Wmot]])</f>
        <v>1.3271392910679936</v>
      </c>
      <c r="AA237">
        <f>data_lastRecoveryFile!$A1593-data_lastRecoveryFile!$A$1365</f>
        <v>2.2799999999999994</v>
      </c>
      <c r="AB237">
        <f>$C$6*data_lastRecoveryFile!$E1593/$C$5</f>
        <v>-2.7565982404692084</v>
      </c>
      <c r="AC237">
        <f>data_lastRecoveryFile!$H1593*2*PI()/($C$4*$C$3*$C$2)</f>
        <v>-5.7248949680372858</v>
      </c>
      <c r="AD237">
        <f t="shared" si="10"/>
        <v>-68.698739616447426</v>
      </c>
      <c r="AE237">
        <f>AF$5+(AE$5-AF$5)*EXP(-TableWmot33[[#This Row],[t]]/AG$5)</f>
        <v>-65.871289504332921</v>
      </c>
      <c r="AF237">
        <f>ABS(TableWmot33[[#This Row],[Wmot,sim]]-TableWmot33[[#This Row],[Wmot]])</f>
        <v>2.827450112114505</v>
      </c>
    </row>
    <row r="238" spans="1:32" x14ac:dyDescent="0.3">
      <c r="A238">
        <f>data_lastRecoveryFile!$A576-data_lastRecoveryFile!$A$347</f>
        <v>2.29</v>
      </c>
      <c r="B238">
        <f>$C$6*data_lastRecoveryFile!$E576/$C$5</f>
        <v>-2.7565982404692084</v>
      </c>
      <c r="C238">
        <f>data_lastRecoveryFile!$H576*2*PI()/($C$4*$C$3*$C$2)</f>
        <v>-5.5547804307648532</v>
      </c>
      <c r="D238">
        <f t="shared" si="9"/>
        <v>-66.657365169178235</v>
      </c>
      <c r="E238">
        <f>F$5+(E$5-F$5)*EXP(-TableWmot31[[#This Row],[t]]/G$5)</f>
        <v>-66.373441617955621</v>
      </c>
      <c r="F238">
        <f>ABS(TableWmot31[[#This Row],[Wmot,sim]]-TableWmot31[[#This Row],[Wmot]])</f>
        <v>0.28392355122261392</v>
      </c>
      <c r="N238">
        <f>data_lastRecoveryFile!$A1154-data_lastRecoveryFile!$A$925</f>
        <v>2.2899999999999991</v>
      </c>
      <c r="O238">
        <f>$C$6*data_lastRecoveryFile!$E1154/$C$5</f>
        <v>-1.7917888563049853</v>
      </c>
      <c r="P238">
        <f>data_lastRecoveryFile!$H1154*2*PI()/($C$4*$C$3*$C$2)</f>
        <v>-2.8880138294607494</v>
      </c>
      <c r="Q238">
        <f t="shared" si="11"/>
        <v>-34.656165953528991</v>
      </c>
      <c r="R238">
        <f>S$5+(R$5-S$5)*EXP(-TableWmot32[[#This Row],[t]]/T$5)</f>
        <v>-33.317197941007876</v>
      </c>
      <c r="S238">
        <f>ABS(TableWmot32[[#This Row],[Wmot,sim]]-TableWmot32[[#This Row],[Wmot]])</f>
        <v>1.3389680125211143</v>
      </c>
      <c r="AA238">
        <f>data_lastRecoveryFile!$A1594-data_lastRecoveryFile!$A$1365</f>
        <v>2.2899999999999991</v>
      </c>
      <c r="AB238">
        <f>$C$6*data_lastRecoveryFile!$E1594/$C$5</f>
        <v>-2.7565982404692084</v>
      </c>
      <c r="AC238">
        <f>data_lastRecoveryFile!$H1594*2*PI()/($C$4*$C$3*$C$2)</f>
        <v>-5.7371864799740715</v>
      </c>
      <c r="AD238">
        <f t="shared" si="10"/>
        <v>-68.846237759688862</v>
      </c>
      <c r="AE238">
        <f>AF$5+(AE$5-AF$5)*EXP(-TableWmot33[[#This Row],[t]]/AG$5)</f>
        <v>-65.87128970881291</v>
      </c>
      <c r="AF238">
        <f>ABS(TableWmot33[[#This Row],[Wmot,sim]]-TableWmot33[[#This Row],[Wmot]])</f>
        <v>2.9749480508759518</v>
      </c>
    </row>
    <row r="239" spans="1:32" x14ac:dyDescent="0.3">
      <c r="A239">
        <f>data_lastRecoveryFile!$A577-data_lastRecoveryFile!$A$347</f>
        <v>2.2999999999999998</v>
      </c>
      <c r="B239">
        <f>$C$6*data_lastRecoveryFile!$E577/$C$5</f>
        <v>-2.7565982404692084</v>
      </c>
      <c r="C239">
        <f>data_lastRecoveryFile!$H577*2*PI()/($C$4*$C$3*$C$2)</f>
        <v>-5.5891966652105083</v>
      </c>
      <c r="D239">
        <f t="shared" si="9"/>
        <v>-67.070359982526099</v>
      </c>
      <c r="E239">
        <f>F$5+(E$5-F$5)*EXP(-TableWmot31[[#This Row],[t]]/G$5)</f>
        <v>-66.373441619267197</v>
      </c>
      <c r="F239">
        <f>ABS(TableWmot31[[#This Row],[Wmot,sim]]-TableWmot31[[#This Row],[Wmot]])</f>
        <v>0.69691836325890222</v>
      </c>
      <c r="N239">
        <f>data_lastRecoveryFile!$A1155-data_lastRecoveryFile!$A$925</f>
        <v>2.2999999999999989</v>
      </c>
      <c r="O239">
        <f>$C$6*data_lastRecoveryFile!$E1155/$C$5</f>
        <v>-1.7917888563049853</v>
      </c>
      <c r="P239">
        <f>data_lastRecoveryFile!$H1155*2*PI()/($C$4*$C$3*$C$2)</f>
        <v>-2.884572206016184</v>
      </c>
      <c r="Q239">
        <f t="shared" si="11"/>
        <v>-34.614866472194208</v>
      </c>
      <c r="R239">
        <f>S$5+(R$5-S$5)*EXP(-TableWmot32[[#This Row],[t]]/T$5)</f>
        <v>-33.317170417224339</v>
      </c>
      <c r="S239">
        <f>ABS(TableWmot32[[#This Row],[Wmot,sim]]-TableWmot32[[#This Row],[Wmot]])</f>
        <v>1.2976960549698688</v>
      </c>
      <c r="AA239">
        <f>data_lastRecoveryFile!$A1595-data_lastRecoveryFile!$A$1365</f>
        <v>2.2999999999999989</v>
      </c>
      <c r="AB239">
        <f>$C$6*data_lastRecoveryFile!$E1595/$C$5</f>
        <v>-2.7565982404692084</v>
      </c>
      <c r="AC239">
        <f>data_lastRecoveryFile!$H1595*2*PI()/($C$4*$C$3*$C$2)</f>
        <v>-5.7494779919108563</v>
      </c>
      <c r="AD239">
        <f t="shared" si="10"/>
        <v>-68.993735902930268</v>
      </c>
      <c r="AE239">
        <f>AF$5+(AE$5-AF$5)*EXP(-TableWmot33[[#This Row],[t]]/AG$5)</f>
        <v>-65.87128989929009</v>
      </c>
      <c r="AF239">
        <f>ABS(TableWmot33[[#This Row],[Wmot,sim]]-TableWmot33[[#This Row],[Wmot]])</f>
        <v>3.122446003640178</v>
      </c>
    </row>
    <row r="240" spans="1:32" x14ac:dyDescent="0.3">
      <c r="A240">
        <f>data_lastRecoveryFile!$A578-data_lastRecoveryFile!$A$347</f>
        <v>2.3099999999999996</v>
      </c>
      <c r="B240">
        <f>$C$6*data_lastRecoveryFile!$E578/$C$5</f>
        <v>-2.7565982404692084</v>
      </c>
      <c r="C240">
        <f>data_lastRecoveryFile!$H578*2*PI()/($C$4*$C$3*$C$2)</f>
        <v>-5.6270545236120544</v>
      </c>
      <c r="D240">
        <f t="shared" si="9"/>
        <v>-67.52465428334466</v>
      </c>
      <c r="E240">
        <f>F$5+(E$5-F$5)*EXP(-TableWmot31[[#This Row],[t]]/G$5)</f>
        <v>-66.373441620461165</v>
      </c>
      <c r="F240">
        <f>ABS(TableWmot31[[#This Row],[Wmot,sim]]-TableWmot31[[#This Row],[Wmot]])</f>
        <v>1.1512126628834949</v>
      </c>
      <c r="N240">
        <f>data_lastRecoveryFile!$A1156-data_lastRecoveryFile!$A$925</f>
        <v>2.3099999999999987</v>
      </c>
      <c r="O240">
        <f>$C$6*data_lastRecoveryFile!$E1156/$C$5</f>
        <v>-1.7917888563049853</v>
      </c>
      <c r="P240">
        <f>data_lastRecoveryFile!$H1156*2*PI()/($C$4*$C$3*$C$2)</f>
        <v>-2.8757223170126367</v>
      </c>
      <c r="Q240">
        <f t="shared" si="11"/>
        <v>-34.508667804151642</v>
      </c>
      <c r="R240">
        <f>S$5+(R$5-S$5)*EXP(-TableWmot32[[#This Row],[t]]/T$5)</f>
        <v>-33.317144175761726</v>
      </c>
      <c r="S240">
        <f>ABS(TableWmot32[[#This Row],[Wmot,sim]]-TableWmot32[[#This Row],[Wmot]])</f>
        <v>1.1915236283899162</v>
      </c>
      <c r="AA240">
        <f>data_lastRecoveryFile!$A1596-data_lastRecoveryFile!$A$1365</f>
        <v>2.3099999999999987</v>
      </c>
      <c r="AB240">
        <f>$C$6*data_lastRecoveryFile!$E1596/$C$5</f>
        <v>-2.7565982404692084</v>
      </c>
      <c r="AC240">
        <f>data_lastRecoveryFile!$H1596*2*PI()/($C$4*$C$3*$C$2)</f>
        <v>-5.7425947439990717</v>
      </c>
      <c r="AD240">
        <f t="shared" si="10"/>
        <v>-68.911136927988863</v>
      </c>
      <c r="AE240">
        <f>AF$5+(AE$5-AF$5)*EXP(-TableWmot33[[#This Row],[t]]/AG$5)</f>
        <v>-65.871290076723355</v>
      </c>
      <c r="AF240">
        <f>ABS(TableWmot33[[#This Row],[Wmot,sim]]-TableWmot33[[#This Row],[Wmot]])</f>
        <v>3.0398468512655086</v>
      </c>
    </row>
    <row r="241" spans="1:32" x14ac:dyDescent="0.3">
      <c r="A241">
        <f>data_lastRecoveryFile!$A579-data_lastRecoveryFile!$A$347</f>
        <v>2.3199999999999994</v>
      </c>
      <c r="B241">
        <f>$C$6*data_lastRecoveryFile!$E579/$C$5</f>
        <v>-2.7565982404692084</v>
      </c>
      <c r="C241">
        <f>data_lastRecoveryFile!$H579*2*PI()/($C$4*$C$3*$C$2)</f>
        <v>-5.665404043309195</v>
      </c>
      <c r="D241">
        <f t="shared" si="9"/>
        <v>-67.98484851971034</v>
      </c>
      <c r="E241">
        <f>F$5+(E$5-F$5)*EXP(-TableWmot31[[#This Row],[t]]/G$5)</f>
        <v>-66.373441621548054</v>
      </c>
      <c r="F241">
        <f>ABS(TableWmot31[[#This Row],[Wmot,sim]]-TableWmot31[[#This Row],[Wmot]])</f>
        <v>1.6114068981622864</v>
      </c>
      <c r="N241">
        <f>data_lastRecoveryFile!$A1157-data_lastRecoveryFile!$A$925</f>
        <v>2.3200000000000003</v>
      </c>
      <c r="O241">
        <f>$C$6*data_lastRecoveryFile!$E1157/$C$5</f>
        <v>-1.7917888563049853</v>
      </c>
      <c r="P241">
        <f>data_lastRecoveryFile!$H1157*2*PI()/($C$4*$C$3*$C$2)</f>
        <v>-2.8614641619387804</v>
      </c>
      <c r="Q241">
        <f t="shared" si="11"/>
        <v>-34.337569943265365</v>
      </c>
      <c r="R241">
        <f>S$5+(R$5-S$5)*EXP(-TableWmot32[[#This Row],[t]]/T$5)</f>
        <v>-33.317119156877276</v>
      </c>
      <c r="S241">
        <f>ABS(TableWmot32[[#This Row],[Wmot,sim]]-TableWmot32[[#This Row],[Wmot]])</f>
        <v>1.0204507863880892</v>
      </c>
      <c r="AA241">
        <f>data_lastRecoveryFile!$A1597-data_lastRecoveryFile!$A$1365</f>
        <v>2.3199999999999985</v>
      </c>
      <c r="AB241">
        <f>$C$6*data_lastRecoveryFile!$E1597/$C$5</f>
        <v>-2.7565982404692084</v>
      </c>
      <c r="AC241">
        <f>data_lastRecoveryFile!$H1597*2*PI()/($C$4*$C$3*$C$2)</f>
        <v>-5.7126034509872294</v>
      </c>
      <c r="AD241">
        <f t="shared" si="10"/>
        <v>-68.551241411846746</v>
      </c>
      <c r="AE241">
        <f>AF$5+(AE$5-AF$5)*EXP(-TableWmot33[[#This Row],[t]]/AG$5)</f>
        <v>-65.871290242005969</v>
      </c>
      <c r="AF241">
        <f>ABS(TableWmot33[[#This Row],[Wmot,sim]]-TableWmot33[[#This Row],[Wmot]])</f>
        <v>2.679951169840777</v>
      </c>
    </row>
    <row r="242" spans="1:32" x14ac:dyDescent="0.3">
      <c r="A242">
        <f>data_lastRecoveryFile!$A580-data_lastRecoveryFile!$A$347</f>
        <v>2.33</v>
      </c>
      <c r="B242">
        <f>$C$6*data_lastRecoveryFile!$E580/$C$5</f>
        <v>-2.7565982404692084</v>
      </c>
      <c r="C242">
        <f>data_lastRecoveryFile!$H580*2*PI()/($C$4*$C$3*$C$2)</f>
        <v>-5.7381697974519899</v>
      </c>
      <c r="D242">
        <f t="shared" si="9"/>
        <v>-68.858037569423885</v>
      </c>
      <c r="E242">
        <f>F$5+(E$5-F$5)*EXP(-TableWmot31[[#This Row],[t]]/G$5)</f>
        <v>-66.37344162253747</v>
      </c>
      <c r="F242">
        <f>ABS(TableWmot31[[#This Row],[Wmot,sim]]-TableWmot31[[#This Row],[Wmot]])</f>
        <v>2.4845959468864152</v>
      </c>
      <c r="N242">
        <f>data_lastRecoveryFile!$A1158-data_lastRecoveryFile!$A$925</f>
        <v>2.33</v>
      </c>
      <c r="O242">
        <f>$C$6*data_lastRecoveryFile!$E1158/$C$5</f>
        <v>-1.7917888563049853</v>
      </c>
      <c r="P242">
        <f>data_lastRecoveryFile!$H1158*2*PI()/($C$4*$C$3*$C$2)</f>
        <v>-2.846222686319043</v>
      </c>
      <c r="Q242">
        <f t="shared" si="11"/>
        <v>-34.154672235828514</v>
      </c>
      <c r="R242">
        <f>S$5+(R$5-S$5)*EXP(-TableWmot32[[#This Row],[t]]/T$5)</f>
        <v>-33.317095303611602</v>
      </c>
      <c r="S242">
        <f>ABS(TableWmot32[[#This Row],[Wmot,sim]]-TableWmot32[[#This Row],[Wmot]])</f>
        <v>0.83757693221691198</v>
      </c>
      <c r="AA242">
        <f>data_lastRecoveryFile!$A1598-data_lastRecoveryFile!$A$1365</f>
        <v>2.33</v>
      </c>
      <c r="AB242">
        <f>$C$6*data_lastRecoveryFile!$E1598/$C$5</f>
        <v>-2.7565982404692084</v>
      </c>
      <c r="AC242">
        <f>data_lastRecoveryFile!$H1598*2*PI()/($C$4*$C$3*$C$2)</f>
        <v>-5.6752372538812779</v>
      </c>
      <c r="AD242">
        <f t="shared" si="10"/>
        <v>-68.102847046575334</v>
      </c>
      <c r="AE242">
        <f>AF$5+(AE$5-AF$5)*EXP(-TableWmot33[[#This Row],[t]]/AG$5)</f>
        <v>-65.871290395970007</v>
      </c>
      <c r="AF242">
        <f>ABS(TableWmot33[[#This Row],[Wmot,sim]]-TableWmot33[[#This Row],[Wmot]])</f>
        <v>2.2315566506053273</v>
      </c>
    </row>
    <row r="243" spans="1:32" x14ac:dyDescent="0.3">
      <c r="A243">
        <f>data_lastRecoveryFile!$A581-data_lastRecoveryFile!$A$347</f>
        <v>2.34</v>
      </c>
      <c r="B243">
        <f>$C$6*data_lastRecoveryFile!$E581/$C$5</f>
        <v>-2.7565982404692084</v>
      </c>
      <c r="C243">
        <f>data_lastRecoveryFile!$H581*2*PI()/($C$4*$C$3*$C$2)</f>
        <v>-5.6752372538812779</v>
      </c>
      <c r="D243">
        <f t="shared" si="9"/>
        <v>-68.102847046575334</v>
      </c>
      <c r="E243">
        <f>F$5+(E$5-F$5)*EXP(-TableWmot31[[#This Row],[t]]/G$5)</f>
        <v>-66.373441623438168</v>
      </c>
      <c r="F243">
        <f>ABS(TableWmot31[[#This Row],[Wmot,sim]]-TableWmot31[[#This Row],[Wmot]])</f>
        <v>1.7294054231371661</v>
      </c>
      <c r="N243">
        <f>data_lastRecoveryFile!$A1159-data_lastRecoveryFile!$A$925</f>
        <v>2.34</v>
      </c>
      <c r="O243">
        <f>$C$6*data_lastRecoveryFile!$E1159/$C$5</f>
        <v>-1.7917888563049853</v>
      </c>
      <c r="P243">
        <f>data_lastRecoveryFile!$H1159*2*PI()/($C$4*$C$3*$C$2)</f>
        <v>-2.8147564135110326</v>
      </c>
      <c r="Q243">
        <f t="shared" si="11"/>
        <v>-33.777076962132391</v>
      </c>
      <c r="R243">
        <f>S$5+(R$5-S$5)*EXP(-TableWmot32[[#This Row],[t]]/T$5)</f>
        <v>-33.317072561659046</v>
      </c>
      <c r="S243">
        <f>ABS(TableWmot32[[#This Row],[Wmot,sim]]-TableWmot32[[#This Row],[Wmot]])</f>
        <v>0.46000440047334479</v>
      </c>
      <c r="AA243">
        <f>data_lastRecoveryFile!$A1599-data_lastRecoveryFile!$A$1365</f>
        <v>2.34</v>
      </c>
      <c r="AB243">
        <f>$C$6*data_lastRecoveryFile!$E1599/$C$5</f>
        <v>-2.7565982404692084</v>
      </c>
      <c r="AC243">
        <f>data_lastRecoveryFile!$H1599*2*PI()/($C$4*$C$3*$C$2)</f>
        <v>-5.6580291392150857</v>
      </c>
      <c r="AD243">
        <f t="shared" si="10"/>
        <v>-67.896349670581031</v>
      </c>
      <c r="AE243">
        <f>AF$5+(AE$5-AF$5)*EXP(-TableWmot33[[#This Row],[t]]/AG$5)</f>
        <v>-65.871290539390571</v>
      </c>
      <c r="AF243">
        <f>ABS(TableWmot33[[#This Row],[Wmot,sim]]-TableWmot33[[#This Row],[Wmot]])</f>
        <v>2.02505913119046</v>
      </c>
    </row>
    <row r="244" spans="1:32" x14ac:dyDescent="0.3">
      <c r="A244">
        <f>data_lastRecoveryFile!$A582-data_lastRecoveryFile!$A$347</f>
        <v>2.3499999999999996</v>
      </c>
      <c r="B244">
        <f>$C$6*data_lastRecoveryFile!$E582/$C$5</f>
        <v>-2.7565982404692084</v>
      </c>
      <c r="C244">
        <f>data_lastRecoveryFile!$H582*2*PI()/($C$4*$C$3*$C$2)</f>
        <v>-5.5980465531914012</v>
      </c>
      <c r="D244">
        <f t="shared" si="9"/>
        <v>-67.176558638296811</v>
      </c>
      <c r="E244">
        <f>F$5+(E$5-F$5)*EXP(-TableWmot31[[#This Row],[t]]/G$5)</f>
        <v>-66.373441624258092</v>
      </c>
      <c r="F244">
        <f>ABS(TableWmot31[[#This Row],[Wmot,sim]]-TableWmot31[[#This Row],[Wmot]])</f>
        <v>0.80311701403871893</v>
      </c>
      <c r="N244">
        <f>data_lastRecoveryFile!$A1160-data_lastRecoveryFile!$A$925</f>
        <v>2.3499999999999996</v>
      </c>
      <c r="O244">
        <f>$C$6*data_lastRecoveryFile!$E1160/$C$5</f>
        <v>-1.7917888563049853</v>
      </c>
      <c r="P244">
        <f>data_lastRecoveryFile!$H1160*2*PI()/($C$4*$C$3*$C$2)</f>
        <v>-2.7577237947495887</v>
      </c>
      <c r="Q244">
        <f t="shared" si="11"/>
        <v>-33.092685536995063</v>
      </c>
      <c r="R244">
        <f>S$5+(R$5-S$5)*EXP(-TableWmot32[[#This Row],[t]]/T$5)</f>
        <v>-33.317050879244015</v>
      </c>
      <c r="S244">
        <f>ABS(TableWmot32[[#This Row],[Wmot,sim]]-TableWmot32[[#This Row],[Wmot]])</f>
        <v>0.22436534224895155</v>
      </c>
      <c r="AA244">
        <f>data_lastRecoveryFile!$A1600-data_lastRecoveryFile!$A$1365</f>
        <v>2.3499999999999996</v>
      </c>
      <c r="AB244">
        <f>$C$6*data_lastRecoveryFile!$E1600/$C$5</f>
        <v>-2.7565982404692084</v>
      </c>
      <c r="AC244">
        <f>data_lastRecoveryFile!$H1600*2*PI()/($C$4*$C$3*$C$2)</f>
        <v>-5.6599957792841948</v>
      </c>
      <c r="AD244">
        <f t="shared" si="10"/>
        <v>-67.919949351410338</v>
      </c>
      <c r="AE244">
        <f>AF$5+(AE$5-AF$5)*EXP(-TableWmot33[[#This Row],[t]]/AG$5)</f>
        <v>-65.871290672989687</v>
      </c>
      <c r="AF244">
        <f>ABS(TableWmot33[[#This Row],[Wmot,sim]]-TableWmot33[[#This Row],[Wmot]])</f>
        <v>2.0486586784206509</v>
      </c>
    </row>
    <row r="245" spans="1:32" x14ac:dyDescent="0.3">
      <c r="A245">
        <f>data_lastRecoveryFile!$A583-data_lastRecoveryFile!$A$347</f>
        <v>2.3599999999999994</v>
      </c>
      <c r="B245">
        <f>$C$6*data_lastRecoveryFile!$E583/$C$5</f>
        <v>-2.7565982404692084</v>
      </c>
      <c r="C245">
        <f>data_lastRecoveryFile!$H583*2*PI()/($C$4*$C$3*$C$2)</f>
        <v>-5.5788717933428309</v>
      </c>
      <c r="D245">
        <f t="shared" si="9"/>
        <v>-66.946461520113971</v>
      </c>
      <c r="E245">
        <f>F$5+(E$5-F$5)*EXP(-TableWmot31[[#This Row],[t]]/G$5)</f>
        <v>-66.373441625004489</v>
      </c>
      <c r="F245">
        <f>ABS(TableWmot31[[#This Row],[Wmot,sim]]-TableWmot31[[#This Row],[Wmot]])</f>
        <v>0.57301989510948204</v>
      </c>
      <c r="N245">
        <f>data_lastRecoveryFile!$A1161-data_lastRecoveryFile!$A$925</f>
        <v>2.3599999999999994</v>
      </c>
      <c r="O245">
        <f>$C$6*data_lastRecoveryFile!$E1161/$C$5</f>
        <v>-1.7917888563049853</v>
      </c>
      <c r="P245">
        <f>data_lastRecoveryFile!$H1161*2*PI()/($C$4*$C$3*$C$2)</f>
        <v>-2.696266230975044</v>
      </c>
      <c r="Q245">
        <f t="shared" si="11"/>
        <v>-32.355194771700525</v>
      </c>
      <c r="R245">
        <f>S$5+(R$5-S$5)*EXP(-TableWmot32[[#This Row],[t]]/T$5)</f>
        <v>-33.317030207003128</v>
      </c>
      <c r="S245">
        <f>ABS(TableWmot32[[#This Row],[Wmot,sim]]-TableWmot32[[#This Row],[Wmot]])</f>
        <v>0.96183543530260351</v>
      </c>
      <c r="AA245">
        <f>data_lastRecoveryFile!$A1601-data_lastRecoveryFile!$A$1365</f>
        <v>2.3599999999999994</v>
      </c>
      <c r="AB245">
        <f>$C$6*data_lastRecoveryFile!$E1601/$C$5</f>
        <v>-2.7565982404692084</v>
      </c>
      <c r="AC245">
        <f>data_lastRecoveryFile!$H1601*2*PI()/($C$4*$C$3*$C$2)</f>
        <v>-5.6157463342664578</v>
      </c>
      <c r="AD245">
        <f t="shared" si="10"/>
        <v>-67.388956011197493</v>
      </c>
      <c r="AE245">
        <f>AF$5+(AE$5-AF$5)*EXP(-TableWmot33[[#This Row],[t]]/AG$5)</f>
        <v>-65.871290797439897</v>
      </c>
      <c r="AF245">
        <f>ABS(TableWmot33[[#This Row],[Wmot,sim]]-TableWmot33[[#This Row],[Wmot]])</f>
        <v>1.5176652137575957</v>
      </c>
    </row>
    <row r="246" spans="1:32" x14ac:dyDescent="0.3">
      <c r="A246">
        <f>data_lastRecoveryFile!$A584-data_lastRecoveryFile!$A$347</f>
        <v>2.37</v>
      </c>
      <c r="B246">
        <f>$C$6*data_lastRecoveryFile!$E584/$C$5</f>
        <v>-2.7565982404692084</v>
      </c>
      <c r="C246">
        <f>data_lastRecoveryFile!$H584*2*PI()/($C$4*$C$3*$C$2)</f>
        <v>-5.5710052279531261</v>
      </c>
      <c r="D246">
        <f t="shared" si="9"/>
        <v>-66.852062735437514</v>
      </c>
      <c r="E246">
        <f>F$5+(E$5-F$5)*EXP(-TableWmot31[[#This Row],[t]]/G$5)</f>
        <v>-66.373441625683938</v>
      </c>
      <c r="F246">
        <f>ABS(TableWmot31[[#This Row],[Wmot,sim]]-TableWmot31[[#This Row],[Wmot]])</f>
        <v>0.47862110975357552</v>
      </c>
      <c r="N246">
        <f>data_lastRecoveryFile!$A1162-data_lastRecoveryFile!$A$925</f>
        <v>2.3699999999999992</v>
      </c>
      <c r="O246">
        <f>$C$6*data_lastRecoveryFile!$E1162/$C$5</f>
        <v>-1.7917888563049853</v>
      </c>
      <c r="P246">
        <f>data_lastRecoveryFile!$H1162*2*PI()/($C$4*$C$3*$C$2)</f>
        <v>-2.6362836490419759</v>
      </c>
      <c r="Q246">
        <f t="shared" si="11"/>
        <v>-31.635403788503709</v>
      </c>
      <c r="R246">
        <f>S$5+(R$5-S$5)*EXP(-TableWmot32[[#This Row],[t]]/T$5)</f>
        <v>-33.317010497872822</v>
      </c>
      <c r="S246">
        <f>ABS(TableWmot32[[#This Row],[Wmot,sim]]-TableWmot32[[#This Row],[Wmot]])</f>
        <v>1.6816067093691132</v>
      </c>
      <c r="AA246">
        <f>data_lastRecoveryFile!$A1602-data_lastRecoveryFile!$A$1365</f>
        <v>2.3699999999999992</v>
      </c>
      <c r="AB246">
        <f>$C$6*data_lastRecoveryFile!$E1602/$C$5</f>
        <v>-2.7565982404692084</v>
      </c>
      <c r="AC246">
        <f>data_lastRecoveryFile!$H1602*2*PI()/($C$4*$C$3*$C$2)</f>
        <v>-5.5124976258162253</v>
      </c>
      <c r="AD246">
        <f t="shared" si="10"/>
        <v>-66.14997150979471</v>
      </c>
      <c r="AE246">
        <f>AF$5+(AE$5-AF$5)*EXP(-TableWmot33[[#This Row],[t]]/AG$5)</f>
        <v>-65.871290913367758</v>
      </c>
      <c r="AF246">
        <f>ABS(TableWmot33[[#This Row],[Wmot,sim]]-TableWmot33[[#This Row],[Wmot]])</f>
        <v>0.27868059642695187</v>
      </c>
    </row>
    <row r="247" spans="1:32" x14ac:dyDescent="0.3">
      <c r="A247">
        <f>data_lastRecoveryFile!$A585-data_lastRecoveryFile!$A$347</f>
        <v>2.38</v>
      </c>
      <c r="B247">
        <f>$C$6*data_lastRecoveryFile!$E585/$C$5</f>
        <v>-2.7565982404692084</v>
      </c>
      <c r="C247">
        <f>data_lastRecoveryFile!$H585*2*PI()/($C$4*$C$3*$C$2)</f>
        <v>-5.5552720920604486</v>
      </c>
      <c r="D247">
        <f t="shared" si="9"/>
        <v>-66.663265104725383</v>
      </c>
      <c r="E247">
        <f>F$5+(E$5-F$5)*EXP(-TableWmot31[[#This Row],[t]]/G$5)</f>
        <v>-66.373441626302466</v>
      </c>
      <c r="F247">
        <f>ABS(TableWmot31[[#This Row],[Wmot,sim]]-TableWmot31[[#This Row],[Wmot]])</f>
        <v>0.28982347842291745</v>
      </c>
      <c r="N247">
        <f>data_lastRecoveryFile!$A1163-data_lastRecoveryFile!$A$925</f>
        <v>2.379999999999999</v>
      </c>
      <c r="O247">
        <f>$C$6*data_lastRecoveryFile!$E1163/$C$5</f>
        <v>-1.7917888563049853</v>
      </c>
      <c r="P247">
        <f>data_lastRecoveryFile!$H1163*2*PI()/($C$4*$C$3*$C$2)</f>
        <v>-2.605309037018233</v>
      </c>
      <c r="Q247">
        <f t="shared" si="11"/>
        <v>-31.263708444218796</v>
      </c>
      <c r="R247">
        <f>S$5+(R$5-S$5)*EXP(-TableWmot32[[#This Row],[t]]/T$5)</f>
        <v>-33.316991706982193</v>
      </c>
      <c r="S247">
        <f>ABS(TableWmot32[[#This Row],[Wmot,sim]]-TableWmot32[[#This Row],[Wmot]])</f>
        <v>2.0532832627633972</v>
      </c>
      <c r="AA247">
        <f>data_lastRecoveryFile!$A1603-data_lastRecoveryFile!$A$1365</f>
        <v>2.3800000000000008</v>
      </c>
      <c r="AB247">
        <f>$C$6*data_lastRecoveryFile!$E1603/$C$5</f>
        <v>-2.7565982404692084</v>
      </c>
      <c r="AC247">
        <f>data_lastRecoveryFile!$H1603*2*PI()/($C$4*$C$3*$C$2)</f>
        <v>-5.4180988104601573</v>
      </c>
      <c r="AD247">
        <f t="shared" si="10"/>
        <v>-65.017185725521884</v>
      </c>
      <c r="AE247">
        <f>AF$5+(AE$5-AF$5)*EXP(-TableWmot33[[#This Row],[t]]/AG$5)</f>
        <v>-65.871291021356853</v>
      </c>
      <c r="AF247">
        <f>ABS(TableWmot33[[#This Row],[Wmot,sim]]-TableWmot33[[#This Row],[Wmot]])</f>
        <v>0.85410529583496952</v>
      </c>
    </row>
    <row r="248" spans="1:32" x14ac:dyDescent="0.3">
      <c r="A248">
        <f>data_lastRecoveryFile!$A586-data_lastRecoveryFile!$A$347</f>
        <v>2.3899999999999997</v>
      </c>
      <c r="B248">
        <f>$C$6*data_lastRecoveryFile!$E586/$C$5</f>
        <v>-2.7565982404692084</v>
      </c>
      <c r="C248">
        <f>data_lastRecoveryFile!$H586*2*PI()/($C$4*$C$3*$C$2)</f>
        <v>-5.5306890630736074</v>
      </c>
      <c r="D248">
        <f t="shared" si="9"/>
        <v>-66.368268756883282</v>
      </c>
      <c r="E248">
        <f>F$5+(E$5-F$5)*EXP(-TableWmot31[[#This Row],[t]]/G$5)</f>
        <v>-66.373441626865528</v>
      </c>
      <c r="F248">
        <f>ABS(TableWmot31[[#This Row],[Wmot,sim]]-TableWmot31[[#This Row],[Wmot]])</f>
        <v>5.1728699822461977E-3</v>
      </c>
      <c r="N248">
        <f>data_lastRecoveryFile!$A1164-data_lastRecoveryFile!$A$925</f>
        <v>2.3899999999999988</v>
      </c>
      <c r="O248">
        <f>$C$6*data_lastRecoveryFile!$E1164/$C$5</f>
        <v>-1.7917888563049853</v>
      </c>
      <c r="P248">
        <f>data_lastRecoveryFile!$H1164*2*PI()/($C$4*$C$3*$C$2)</f>
        <v>-2.6087506604627984</v>
      </c>
      <c r="Q248">
        <f t="shared" si="11"/>
        <v>-31.305007925553582</v>
      </c>
      <c r="R248">
        <f>S$5+(R$5-S$5)*EXP(-TableWmot32[[#This Row],[t]]/T$5)</f>
        <v>-33.316973791550865</v>
      </c>
      <c r="S248">
        <f>ABS(TableWmot32[[#This Row],[Wmot,sim]]-TableWmot32[[#This Row],[Wmot]])</f>
        <v>2.0119658659972828</v>
      </c>
      <c r="AA248">
        <f>data_lastRecoveryFile!$A1604-data_lastRecoveryFile!$A$1365</f>
        <v>2.3899999999999988</v>
      </c>
      <c r="AB248">
        <f>$C$6*data_lastRecoveryFile!$E1604/$C$5</f>
        <v>-2.7565982404692084</v>
      </c>
      <c r="AC248">
        <f>data_lastRecoveryFile!$H1604*2*PI()/($C$4*$C$3*$C$2)</f>
        <v>-5.3335332005629015</v>
      </c>
      <c r="AD248">
        <f t="shared" si="10"/>
        <v>-64.002398406754821</v>
      </c>
      <c r="AE248">
        <f>AF$5+(AE$5-AF$5)*EXP(-TableWmot33[[#This Row],[t]]/AG$5)</f>
        <v>-65.871291121950847</v>
      </c>
      <c r="AF248">
        <f>ABS(TableWmot33[[#This Row],[Wmot,sim]]-TableWmot33[[#This Row],[Wmot]])</f>
        <v>1.8688927151960257</v>
      </c>
    </row>
    <row r="249" spans="1:32" x14ac:dyDescent="0.3">
      <c r="A249">
        <f>data_lastRecoveryFile!$A587-data_lastRecoveryFile!$A$347</f>
        <v>2.3999999999999995</v>
      </c>
      <c r="B249">
        <f>$C$6*data_lastRecoveryFile!$E587/$C$5</f>
        <v>-2.7565982404692084</v>
      </c>
      <c r="C249">
        <f>data_lastRecoveryFile!$H587*2*PI()/($C$4*$C$3*$C$2)</f>
        <v>-5.4564483301572979</v>
      </c>
      <c r="D249">
        <f t="shared" si="9"/>
        <v>-65.477379961887578</v>
      </c>
      <c r="E249">
        <f>F$5+(E$5-F$5)*EXP(-TableWmot31[[#This Row],[t]]/G$5)</f>
        <v>-66.373441627378099</v>
      </c>
      <c r="F249">
        <f>ABS(TableWmot31[[#This Row],[Wmot,sim]]-TableWmot31[[#This Row],[Wmot]])</f>
        <v>0.89606166549052091</v>
      </c>
      <c r="N249">
        <f>data_lastRecoveryFile!$A1165-data_lastRecoveryFile!$A$925</f>
        <v>2.4000000000000004</v>
      </c>
      <c r="O249">
        <f>$C$6*data_lastRecoveryFile!$E1165/$C$5</f>
        <v>-1.7917888563049853</v>
      </c>
      <c r="P249">
        <f>data_lastRecoveryFile!$H1165*2*PI()/($C$4*$C$3*$C$2)</f>
        <v>-2.6131756049645722</v>
      </c>
      <c r="Q249">
        <f t="shared" si="11"/>
        <v>-31.358107259574865</v>
      </c>
      <c r="R249">
        <f>S$5+(R$5-S$5)*EXP(-TableWmot32[[#This Row],[t]]/T$5)</f>
        <v>-33.316956710791573</v>
      </c>
      <c r="S249">
        <f>ABS(TableWmot32[[#This Row],[Wmot,sim]]-TableWmot32[[#This Row],[Wmot]])</f>
        <v>1.9588494512167074</v>
      </c>
      <c r="AA249">
        <f>data_lastRecoveryFile!$A1605-data_lastRecoveryFile!$A$1365</f>
        <v>2.4000000000000004</v>
      </c>
      <c r="AB249">
        <f>$C$6*data_lastRecoveryFile!$E1605/$C$5</f>
        <v>-2.7565982404692084</v>
      </c>
      <c r="AC249">
        <f>data_lastRecoveryFile!$H1605*2*PI()/($C$4*$C$3*$C$2)</f>
        <v>-5.3050168914378428</v>
      </c>
      <c r="AD249">
        <f t="shared" si="10"/>
        <v>-63.660202697254114</v>
      </c>
      <c r="AE249">
        <f>AF$5+(AE$5-AF$5)*EXP(-TableWmot33[[#This Row],[t]]/AG$5)</f>
        <v>-65.871291215656157</v>
      </c>
      <c r="AF249">
        <f>ABS(TableWmot33[[#This Row],[Wmot,sim]]-TableWmot33[[#This Row],[Wmot]])</f>
        <v>2.2110885184020432</v>
      </c>
    </row>
    <row r="250" spans="1:32" x14ac:dyDescent="0.3">
      <c r="A250">
        <f>data_lastRecoveryFile!$A588-data_lastRecoveryFile!$A$347</f>
        <v>2.41</v>
      </c>
      <c r="B250">
        <f>$C$6*data_lastRecoveryFile!$E588/$C$5</f>
        <v>-2.7565982404692084</v>
      </c>
      <c r="C250">
        <f>data_lastRecoveryFile!$H588*2*PI()/($C$4*$C$3*$C$2)</f>
        <v>-5.3925324639953969</v>
      </c>
      <c r="D250">
        <f t="shared" si="9"/>
        <v>-64.710389567944759</v>
      </c>
      <c r="E250">
        <f>F$5+(E$5-F$5)*EXP(-TableWmot31[[#This Row],[t]]/G$5)</f>
        <v>-66.373441627844699</v>
      </c>
      <c r="F250">
        <f>ABS(TableWmot31[[#This Row],[Wmot,sim]]-TableWmot31[[#This Row],[Wmot]])</f>
        <v>1.6630520598999396</v>
      </c>
      <c r="N250">
        <f>data_lastRecoveryFile!$A1166-data_lastRecoveryFile!$A$925</f>
        <v>2.41</v>
      </c>
      <c r="O250">
        <f>$C$6*data_lastRecoveryFile!$E1166/$C$5</f>
        <v>-1.7917888563049853</v>
      </c>
      <c r="P250">
        <f>data_lastRecoveryFile!$H1166*2*PI()/($C$4*$C$3*$C$2)</f>
        <v>-2.6092423207357389</v>
      </c>
      <c r="Q250">
        <f t="shared" si="11"/>
        <v>-31.310907848828869</v>
      </c>
      <c r="R250">
        <f>S$5+(R$5-S$5)*EXP(-TableWmot32[[#This Row],[t]]/T$5)</f>
        <v>-33.316940425817307</v>
      </c>
      <c r="S250">
        <f>ABS(TableWmot32[[#This Row],[Wmot,sim]]-TableWmot32[[#This Row],[Wmot]])</f>
        <v>2.0060325769884386</v>
      </c>
      <c r="AA250">
        <f>data_lastRecoveryFile!$A1606-data_lastRecoveryFile!$A$1365</f>
        <v>2.4099999999999984</v>
      </c>
      <c r="AB250">
        <f>$C$6*data_lastRecoveryFile!$E1606/$C$5</f>
        <v>-2.7565982404692084</v>
      </c>
      <c r="AC250">
        <f>data_lastRecoveryFile!$H1606*2*PI()/($C$4*$C$3*$C$2)</f>
        <v>-5.3241916512864131</v>
      </c>
      <c r="AD250">
        <f t="shared" si="10"/>
        <v>-63.890299815436961</v>
      </c>
      <c r="AE250">
        <f>AF$5+(AE$5-AF$5)*EXP(-TableWmot33[[#This Row],[t]]/AG$5)</f>
        <v>-65.871291302944499</v>
      </c>
      <c r="AF250">
        <f>ABS(TableWmot33[[#This Row],[Wmot,sim]]-TableWmot33[[#This Row],[Wmot]])</f>
        <v>1.9809914875075378</v>
      </c>
    </row>
    <row r="251" spans="1:32" x14ac:dyDescent="0.3">
      <c r="A251">
        <f>data_lastRecoveryFile!$A589-data_lastRecoveryFile!$A$347</f>
        <v>2.42</v>
      </c>
      <c r="B251">
        <f>$C$6*data_lastRecoveryFile!$E589/$C$5</f>
        <v>-2.7565982404692084</v>
      </c>
      <c r="C251">
        <f>data_lastRecoveryFile!$H589*2*PI()/($C$4*$C$3*$C$2)</f>
        <v>-5.4112155625483727</v>
      </c>
      <c r="D251">
        <f t="shared" si="9"/>
        <v>-64.934586750580479</v>
      </c>
      <c r="E251">
        <f>F$5+(E$5-F$5)*EXP(-TableWmot31[[#This Row],[t]]/G$5)</f>
        <v>-66.373441628269461</v>
      </c>
      <c r="F251">
        <f>ABS(TableWmot31[[#This Row],[Wmot,sim]]-TableWmot31[[#This Row],[Wmot]])</f>
        <v>1.438854877688982</v>
      </c>
      <c r="N251">
        <f>data_lastRecoveryFile!$A1167-data_lastRecoveryFile!$A$925</f>
        <v>2.42</v>
      </c>
      <c r="O251">
        <f>$C$6*data_lastRecoveryFile!$E1167/$C$5</f>
        <v>-1.7917888563049853</v>
      </c>
      <c r="P251">
        <f>data_lastRecoveryFile!$H1167*2*PI()/($C$4*$C$3*$C$2)</f>
        <v>-2.6023590738466078</v>
      </c>
      <c r="Q251">
        <f t="shared" si="11"/>
        <v>-31.228308886159294</v>
      </c>
      <c r="R251">
        <f>S$5+(R$5-S$5)*EXP(-TableWmot32[[#This Row],[t]]/T$5)</f>
        <v>-33.316924899552809</v>
      </c>
      <c r="S251">
        <f>ABS(TableWmot32[[#This Row],[Wmot,sim]]-TableWmot32[[#This Row],[Wmot]])</f>
        <v>2.0886160133935157</v>
      </c>
      <c r="AA251">
        <f>data_lastRecoveryFile!$A1607-data_lastRecoveryFile!$A$1365</f>
        <v>2.42</v>
      </c>
      <c r="AB251">
        <f>$C$6*data_lastRecoveryFile!$E1607/$C$5</f>
        <v>-2.7565982404692084</v>
      </c>
      <c r="AC251">
        <f>data_lastRecoveryFile!$H1607*2*PI()/($C$4*$C$3*$C$2)</f>
        <v>-5.3227166673996296</v>
      </c>
      <c r="AD251">
        <f t="shared" si="10"/>
        <v>-63.872600008795558</v>
      </c>
      <c r="AE251">
        <f>AF$5+(AE$5-AF$5)*EXP(-TableWmot33[[#This Row],[t]]/AG$5)</f>
        <v>-65.871291384255343</v>
      </c>
      <c r="AF251">
        <f>ABS(TableWmot33[[#This Row],[Wmot,sim]]-TableWmot33[[#This Row],[Wmot]])</f>
        <v>1.998691375459785</v>
      </c>
    </row>
    <row r="252" spans="1:32" x14ac:dyDescent="0.3">
      <c r="A252">
        <f>data_lastRecoveryFile!$A590-data_lastRecoveryFile!$A$347</f>
        <v>2.4299999999999997</v>
      </c>
      <c r="B252">
        <f>$C$6*data_lastRecoveryFile!$E590/$C$5</f>
        <v>-2.7565982404692084</v>
      </c>
      <c r="C252">
        <f>data_lastRecoveryFile!$H590*2*PI()/($C$4*$C$3*$C$2)</f>
        <v>-5.3876158561527205</v>
      </c>
      <c r="D252">
        <f t="shared" si="9"/>
        <v>-64.651390273832646</v>
      </c>
      <c r="E252">
        <f>F$5+(E$5-F$5)*EXP(-TableWmot31[[#This Row],[t]]/G$5)</f>
        <v>-66.373441628656124</v>
      </c>
      <c r="F252">
        <f>ABS(TableWmot31[[#This Row],[Wmot,sim]]-TableWmot31[[#This Row],[Wmot]])</f>
        <v>1.7220513548234777</v>
      </c>
      <c r="N252">
        <f>data_lastRecoveryFile!$A1168-data_lastRecoveryFile!$A$925</f>
        <v>2.4299999999999997</v>
      </c>
      <c r="O252">
        <f>$C$6*data_lastRecoveryFile!$E1168/$C$5</f>
        <v>-1.7917888563049853</v>
      </c>
      <c r="P252">
        <f>data_lastRecoveryFile!$H1168*2*PI()/($C$4*$C$3*$C$2)</f>
        <v>-2.6303837226987259</v>
      </c>
      <c r="Q252">
        <f t="shared" si="11"/>
        <v>-31.564604672384711</v>
      </c>
      <c r="R252">
        <f>S$5+(R$5-S$5)*EXP(-TableWmot32[[#This Row],[t]]/T$5)</f>
        <v>-33.316910096650119</v>
      </c>
      <c r="S252">
        <f>ABS(TableWmot32[[#This Row],[Wmot,sim]]-TableWmot32[[#This Row],[Wmot]])</f>
        <v>1.7523054242654084</v>
      </c>
      <c r="AA252">
        <f>data_lastRecoveryFile!$A1608-data_lastRecoveryFile!$A$1365</f>
        <v>2.4299999999999979</v>
      </c>
      <c r="AB252">
        <f>$C$6*data_lastRecoveryFile!$E1608/$C$5</f>
        <v>-2.7565982404692084</v>
      </c>
      <c r="AC252">
        <f>data_lastRecoveryFile!$H1608*2*PI()/($C$4*$C$3*$C$2)</f>
        <v>-5.3246833125820086</v>
      </c>
      <c r="AD252">
        <f t="shared" si="10"/>
        <v>-63.896199750984103</v>
      </c>
      <c r="AE252">
        <f>AF$5+(AE$5-AF$5)*EXP(-TableWmot33[[#This Row],[t]]/AG$5)</f>
        <v>-65.871291459997991</v>
      </c>
      <c r="AF252">
        <f>ABS(TableWmot33[[#This Row],[Wmot,sim]]-TableWmot33[[#This Row],[Wmot]])</f>
        <v>1.9750917090138884</v>
      </c>
    </row>
    <row r="253" spans="1:32" x14ac:dyDescent="0.3">
      <c r="A253">
        <f>data_lastRecoveryFile!$A591-data_lastRecoveryFile!$A$347</f>
        <v>2.4399999999999995</v>
      </c>
      <c r="B253">
        <f>$C$6*data_lastRecoveryFile!$E591/$C$5</f>
        <v>-2.7565982404692084</v>
      </c>
      <c r="C253">
        <f>data_lastRecoveryFile!$H591*2*PI()/($C$4*$C$3*$C$2)</f>
        <v>-5.3522162991158773</v>
      </c>
      <c r="D253">
        <f t="shared" si="9"/>
        <v>-64.226595589390527</v>
      </c>
      <c r="E253">
        <f>F$5+(E$5-F$5)*EXP(-TableWmot31[[#This Row],[t]]/G$5)</f>
        <v>-66.373441629008113</v>
      </c>
      <c r="F253">
        <f>ABS(TableWmot31[[#This Row],[Wmot,sim]]-TableWmot31[[#This Row],[Wmot]])</f>
        <v>2.1468460396175857</v>
      </c>
      <c r="N253">
        <f>data_lastRecoveryFile!$A1169-data_lastRecoveryFile!$A$925</f>
        <v>2.4399999999999995</v>
      </c>
      <c r="O253">
        <f>$C$6*data_lastRecoveryFile!$E1169/$C$5</f>
        <v>-1.7917888563049853</v>
      </c>
      <c r="P253">
        <f>data_lastRecoveryFile!$H1169*2*PI()/($C$4*$C$3*$C$2)</f>
        <v>-2.701674496534026</v>
      </c>
      <c r="Q253">
        <f t="shared" si="11"/>
        <v>-32.420093958408316</v>
      </c>
      <c r="R253">
        <f>S$5+(R$5-S$5)*EXP(-TableWmot32[[#This Row],[t]]/T$5)</f>
        <v>-33.316895983408131</v>
      </c>
      <c r="S253">
        <f>ABS(TableWmot32[[#This Row],[Wmot,sim]]-TableWmot32[[#This Row],[Wmot]])</f>
        <v>0.89680202499981476</v>
      </c>
      <c r="AA253">
        <f>data_lastRecoveryFile!$A1609-data_lastRecoveryFile!$A$1365</f>
        <v>2.4399999999999995</v>
      </c>
      <c r="AB253">
        <f>$C$6*data_lastRecoveryFile!$E1609/$C$5</f>
        <v>-2.7565982404692084</v>
      </c>
      <c r="AC253">
        <f>data_lastRecoveryFile!$H1609*2*PI()/($C$4*$C$3*$C$2)</f>
        <v>-5.3359915019276043</v>
      </c>
      <c r="AD253">
        <f t="shared" si="10"/>
        <v>-64.031898023131248</v>
      </c>
      <c r="AE253">
        <f>AF$5+(AE$5-AF$5)*EXP(-TableWmot33[[#This Row],[t]]/AG$5)</f>
        <v>-65.87129153055379</v>
      </c>
      <c r="AF253">
        <f>ABS(TableWmot33[[#This Row],[Wmot,sim]]-TableWmot33[[#This Row],[Wmot]])</f>
        <v>1.8393935074225425</v>
      </c>
    </row>
    <row r="254" spans="1:32" x14ac:dyDescent="0.3">
      <c r="A254">
        <f>data_lastRecoveryFile!$A592-data_lastRecoveryFile!$A$347</f>
        <v>2.4500000000000002</v>
      </c>
      <c r="B254">
        <f>$C$6*data_lastRecoveryFile!$E592/$C$5</f>
        <v>-2.7565982404692084</v>
      </c>
      <c r="C254">
        <f>data_lastRecoveryFile!$H592*2*PI()/($C$4*$C$3*$C$2)</f>
        <v>-5.306000214029031</v>
      </c>
      <c r="D254">
        <f t="shared" si="9"/>
        <v>-63.672002568348375</v>
      </c>
      <c r="E254">
        <f>F$5+(E$5-F$5)*EXP(-TableWmot31[[#This Row],[t]]/G$5)</f>
        <v>-66.373441629328539</v>
      </c>
      <c r="F254">
        <f>ABS(TableWmot31[[#This Row],[Wmot,sim]]-TableWmot31[[#This Row],[Wmot]])</f>
        <v>2.7014390609801637</v>
      </c>
      <c r="N254">
        <f>data_lastRecoveryFile!$A1170-data_lastRecoveryFile!$A$925</f>
        <v>2.4499999999999993</v>
      </c>
      <c r="O254">
        <f>$C$6*data_lastRecoveryFile!$E1170/$C$5</f>
        <v>-1.7917888563049853</v>
      </c>
      <c r="P254">
        <f>data_lastRecoveryFile!$H1170*2*PI()/($C$4*$C$3*$C$2)</f>
        <v>-2.7764068938138919</v>
      </c>
      <c r="Q254">
        <f t="shared" si="11"/>
        <v>-33.316882725766703</v>
      </c>
      <c r="R254">
        <f>S$5+(R$5-S$5)*EXP(-TableWmot32[[#This Row],[t]]/T$5)</f>
        <v>-33.316882527695853</v>
      </c>
      <c r="S254">
        <f>ABS(TableWmot32[[#This Row],[Wmot,sim]]-TableWmot32[[#This Row],[Wmot]])</f>
        <v>1.9807085038792138E-7</v>
      </c>
      <c r="AA254">
        <f>data_lastRecoveryFile!$A1610-data_lastRecoveryFile!$A$1365</f>
        <v>2.4499999999999975</v>
      </c>
      <c r="AB254">
        <f>$C$6*data_lastRecoveryFile!$E1610/$C$5</f>
        <v>-2.7565982404692084</v>
      </c>
      <c r="AC254">
        <f>data_lastRecoveryFile!$H1610*2*PI()/($C$4*$C$3*$C$2)</f>
        <v>-5.3905658188130188</v>
      </c>
      <c r="AD254">
        <f t="shared" si="10"/>
        <v>-64.686789825756222</v>
      </c>
      <c r="AE254">
        <f>AF$5+(AE$5-AF$5)*EXP(-TableWmot33[[#This Row],[t]]/AG$5)</f>
        <v>-65.871291596277914</v>
      </c>
      <c r="AF254">
        <f>ABS(TableWmot33[[#This Row],[Wmot,sim]]-TableWmot33[[#This Row],[Wmot]])</f>
        <v>1.1845017705216918</v>
      </c>
    </row>
    <row r="255" spans="1:32" x14ac:dyDescent="0.3">
      <c r="A255">
        <f>data_lastRecoveryFile!$A593-data_lastRecoveryFile!$A$347</f>
        <v>2.46</v>
      </c>
      <c r="B255">
        <f>$C$6*data_lastRecoveryFile!$E593/$C$5</f>
        <v>-2.7565982404692084</v>
      </c>
      <c r="C255">
        <f>data_lastRecoveryFile!$H593*2*PI()/($C$4*$C$3*$C$2)</f>
        <v>-5.2563424998730248</v>
      </c>
      <c r="D255">
        <f t="shared" si="9"/>
        <v>-63.076109998476298</v>
      </c>
      <c r="E255">
        <f>F$5+(E$5-F$5)*EXP(-TableWmot31[[#This Row],[t]]/G$5)</f>
        <v>-66.373441629620231</v>
      </c>
      <c r="F255">
        <f>ABS(TableWmot31[[#This Row],[Wmot,sim]]-TableWmot31[[#This Row],[Wmot]])</f>
        <v>3.2973316311439334</v>
      </c>
      <c r="N255">
        <f>data_lastRecoveryFile!$A1171-data_lastRecoveryFile!$A$925</f>
        <v>2.4599999999999991</v>
      </c>
      <c r="O255">
        <f>$C$6*data_lastRecoveryFile!$E1171/$C$5</f>
        <v>-1.7917888563049853</v>
      </c>
      <c r="P255">
        <f>data_lastRecoveryFile!$H1171*2*PI()/($C$4*$C$3*$C$2)</f>
        <v>-2.8496643097636083</v>
      </c>
      <c r="Q255">
        <f t="shared" si="11"/>
        <v>-34.195971717163303</v>
      </c>
      <c r="R255">
        <f>S$5+(R$5-S$5)*EXP(-TableWmot32[[#This Row],[t]]/T$5)</f>
        <v>-33.316869698879273</v>
      </c>
      <c r="S255">
        <f>ABS(TableWmot32[[#This Row],[Wmot,sim]]-TableWmot32[[#This Row],[Wmot]])</f>
        <v>0.8791020182840299</v>
      </c>
      <c r="AA255">
        <f>data_lastRecoveryFile!$A1611-data_lastRecoveryFile!$A$1365</f>
        <v>2.4599999999999991</v>
      </c>
      <c r="AB255">
        <f>$C$6*data_lastRecoveryFile!$E1611/$C$5</f>
        <v>-2.7565982404692084</v>
      </c>
      <c r="AC255">
        <f>data_lastRecoveryFile!$H1611*2*PI()/($C$4*$C$3*$C$2)</f>
        <v>-5.4298986611013484</v>
      </c>
      <c r="AD255">
        <f t="shared" si="10"/>
        <v>-65.158783933216185</v>
      </c>
      <c r="AE255">
        <f>AF$5+(AE$5-AF$5)*EXP(-TableWmot33[[#This Row],[t]]/AG$5)</f>
        <v>-65.871291657501231</v>
      </c>
      <c r="AF255">
        <f>ABS(TableWmot33[[#This Row],[Wmot,sim]]-TableWmot33[[#This Row],[Wmot]])</f>
        <v>0.71250772428504661</v>
      </c>
    </row>
    <row r="256" spans="1:32" x14ac:dyDescent="0.3">
      <c r="A256">
        <f>data_lastRecoveryFile!$A594-data_lastRecoveryFile!$A$347</f>
        <v>2.4699999999999998</v>
      </c>
      <c r="B256">
        <f>$C$6*data_lastRecoveryFile!$E594/$C$5</f>
        <v>-2.7565982404692084</v>
      </c>
      <c r="C256">
        <f>data_lastRecoveryFile!$H594*2*PI()/($C$4*$C$3*$C$2)</f>
        <v>-5.2666673717407013</v>
      </c>
      <c r="D256">
        <f t="shared" si="9"/>
        <v>-63.200008460888412</v>
      </c>
      <c r="E256">
        <f>F$5+(E$5-F$5)*EXP(-TableWmot31[[#This Row],[t]]/G$5)</f>
        <v>-66.373441629885761</v>
      </c>
      <c r="F256">
        <f>ABS(TableWmot31[[#This Row],[Wmot,sim]]-TableWmot31[[#This Row],[Wmot]])</f>
        <v>3.1734331689973487</v>
      </c>
      <c r="N256">
        <f>data_lastRecoveryFile!$A1172-data_lastRecoveryFile!$A$925</f>
        <v>2.4699999999999989</v>
      </c>
      <c r="O256">
        <f>$C$6*data_lastRecoveryFile!$E1172/$C$5</f>
        <v>-1.7917888563049853</v>
      </c>
      <c r="P256">
        <f>data_lastRecoveryFile!$H1172*2*PI()/($C$4*$C$3*$C$2)</f>
        <v>-2.8934220950197314</v>
      </c>
      <c r="Q256">
        <f t="shared" si="11"/>
        <v>-34.721065140236774</v>
      </c>
      <c r="R256">
        <f>S$5+(R$5-S$5)*EXP(-TableWmot32[[#This Row],[t]]/T$5)</f>
        <v>-33.316857467751589</v>
      </c>
      <c r="S256">
        <f>ABS(TableWmot32[[#This Row],[Wmot,sim]]-TableWmot32[[#This Row],[Wmot]])</f>
        <v>1.4042076724851853</v>
      </c>
      <c r="AA256">
        <f>data_lastRecoveryFile!$A1612-data_lastRecoveryFile!$A$1365</f>
        <v>2.4700000000000006</v>
      </c>
      <c r="AB256">
        <f>$C$6*data_lastRecoveryFile!$E1612/$C$5</f>
        <v>-2.7565982404692084</v>
      </c>
      <c r="AC256">
        <f>data_lastRecoveryFile!$H1612*2*PI()/($C$4*$C$3*$C$2)</f>
        <v>-5.4544816849749198</v>
      </c>
      <c r="AD256">
        <f t="shared" si="10"/>
        <v>-65.453780219699041</v>
      </c>
      <c r="AE256">
        <f>AF$5+(AE$5-AF$5)*EXP(-TableWmot33[[#This Row],[t]]/AG$5)</f>
        <v>-65.871291714531978</v>
      </c>
      <c r="AF256">
        <f>ABS(TableWmot33[[#This Row],[Wmot,sim]]-TableWmot33[[#This Row],[Wmot]])</f>
        <v>0.41751149483293659</v>
      </c>
    </row>
    <row r="257" spans="1:32" x14ac:dyDescent="0.3">
      <c r="A257">
        <f>data_lastRecoveryFile!$A595-data_lastRecoveryFile!$A$347</f>
        <v>2.4799999999999995</v>
      </c>
      <c r="B257">
        <f>$C$6*data_lastRecoveryFile!$E595/$C$5</f>
        <v>-2.7565982404692084</v>
      </c>
      <c r="C257">
        <f>data_lastRecoveryFile!$H595*2*PI()/($C$4*$C$3*$C$2)</f>
        <v>-5.2765005823127842</v>
      </c>
      <c r="D257">
        <f t="shared" si="9"/>
        <v>-63.318006987753407</v>
      </c>
      <c r="E257">
        <f>F$5+(E$5-F$5)*EXP(-TableWmot31[[#This Row],[t]]/G$5)</f>
        <v>-66.373441630127473</v>
      </c>
      <c r="F257">
        <f>ABS(TableWmot31[[#This Row],[Wmot,sim]]-TableWmot31[[#This Row],[Wmot]])</f>
        <v>3.0554346423740668</v>
      </c>
      <c r="N257">
        <f>data_lastRecoveryFile!$A1173-data_lastRecoveryFile!$A$925</f>
        <v>2.4800000000000004</v>
      </c>
      <c r="O257">
        <f>$C$6*data_lastRecoveryFile!$E1173/$C$5</f>
        <v>-1.7917888563049853</v>
      </c>
      <c r="P257">
        <f>data_lastRecoveryFile!$H1173*2*PI()/($C$4*$C$3*$C$2)</f>
        <v>-2.911121873538153</v>
      </c>
      <c r="Q257">
        <f t="shared" si="11"/>
        <v>-34.933462482457834</v>
      </c>
      <c r="R257">
        <f>S$5+(R$5-S$5)*EXP(-TableWmot32[[#This Row],[t]]/T$5)</f>
        <v>-33.316845806466752</v>
      </c>
      <c r="S257">
        <f>ABS(TableWmot32[[#This Row],[Wmot,sim]]-TableWmot32[[#This Row],[Wmot]])</f>
        <v>1.6166166759910823</v>
      </c>
      <c r="AA257">
        <f>data_lastRecoveryFile!$A1613-data_lastRecoveryFile!$A$1365</f>
        <v>2.4799999999999986</v>
      </c>
      <c r="AB257">
        <f>$C$6*data_lastRecoveryFile!$E1613/$C$5</f>
        <v>-2.7565982404692084</v>
      </c>
      <c r="AC257">
        <f>data_lastRecoveryFile!$H1613*2*PI()/($C$4*$C$3*$C$2)</f>
        <v>-5.4672648582073</v>
      </c>
      <c r="AD257">
        <f t="shared" si="10"/>
        <v>-65.607178298487597</v>
      </c>
      <c r="AE257">
        <f>AF$5+(AE$5-AF$5)*EXP(-TableWmot33[[#This Row],[t]]/AG$5)</f>
        <v>-65.871291767657254</v>
      </c>
      <c r="AF257">
        <f>ABS(TableWmot33[[#This Row],[Wmot,sim]]-TableWmot33[[#This Row],[Wmot]])</f>
        <v>0.26411346916965783</v>
      </c>
    </row>
    <row r="258" spans="1:32" x14ac:dyDescent="0.3">
      <c r="A258">
        <f>data_lastRecoveryFile!$A596-data_lastRecoveryFile!$A$347</f>
        <v>2.4900000000000002</v>
      </c>
      <c r="B258">
        <f>$C$6*data_lastRecoveryFile!$E596/$C$5</f>
        <v>-2.7565982404692084</v>
      </c>
      <c r="C258">
        <f>data_lastRecoveryFile!$H596*2*PI()/($C$4*$C$3*$C$2)</f>
        <v>-5.2735506196524859</v>
      </c>
      <c r="D258">
        <f t="shared" si="9"/>
        <v>-63.282607435829831</v>
      </c>
      <c r="E258">
        <f>F$5+(E$5-F$5)*EXP(-TableWmot31[[#This Row],[t]]/G$5)</f>
        <v>-66.373441630347529</v>
      </c>
      <c r="F258">
        <f>ABS(TableWmot31[[#This Row],[Wmot,sim]]-TableWmot31[[#This Row],[Wmot]])</f>
        <v>3.0908341945176971</v>
      </c>
      <c r="N258">
        <f>data_lastRecoveryFile!$A1174-data_lastRecoveryFile!$A$925</f>
        <v>2.4900000000000002</v>
      </c>
      <c r="O258">
        <f>$C$6*data_lastRecoveryFile!$E1174/$C$5</f>
        <v>-1.7917888563049853</v>
      </c>
      <c r="P258">
        <f>data_lastRecoveryFile!$H1174*2*PI()/($C$4*$C$3*$C$2)</f>
        <v>-2.943079806619104</v>
      </c>
      <c r="Q258">
        <f t="shared" si="11"/>
        <v>-35.316957679429251</v>
      </c>
      <c r="R258">
        <f>S$5+(R$5-S$5)*EXP(-TableWmot32[[#This Row],[t]]/T$5)</f>
        <v>-33.316834688476021</v>
      </c>
      <c r="S258">
        <f>ABS(TableWmot32[[#This Row],[Wmot,sim]]-TableWmot32[[#This Row],[Wmot]])</f>
        <v>2.0001229909532299</v>
      </c>
      <c r="AA258">
        <f>data_lastRecoveryFile!$A1614-data_lastRecoveryFile!$A$1365</f>
        <v>2.4900000000000002</v>
      </c>
      <c r="AB258">
        <f>$C$6*data_lastRecoveryFile!$E1614/$C$5</f>
        <v>-2.7565982404692084</v>
      </c>
      <c r="AC258">
        <f>data_lastRecoveryFile!$H1614*2*PI()/($C$4*$C$3*$C$2)</f>
        <v>-5.4608732715911099</v>
      </c>
      <c r="AD258">
        <f t="shared" si="10"/>
        <v>-65.530479259093312</v>
      </c>
      <c r="AE258">
        <f>AF$5+(AE$5-AF$5)*EXP(-TableWmot33[[#This Row],[t]]/AG$5)</f>
        <v>-65.871291817144495</v>
      </c>
      <c r="AF258">
        <f>ABS(TableWmot33[[#This Row],[Wmot,sim]]-TableWmot33[[#This Row],[Wmot]])</f>
        <v>0.3408125580511836</v>
      </c>
    </row>
    <row r="259" spans="1:32" x14ac:dyDescent="0.3">
      <c r="A259">
        <f>data_lastRecoveryFile!$A597-data_lastRecoveryFile!$A$347</f>
        <v>2.5</v>
      </c>
      <c r="B259">
        <f>$C$6*data_lastRecoveryFile!$E597/$C$5</f>
        <v>-2.7565982404692084</v>
      </c>
      <c r="C259">
        <f>data_lastRecoveryFile!$H597*2*PI()/($C$4*$C$3*$C$2)</f>
        <v>-5.2553591823951047</v>
      </c>
      <c r="D259">
        <f t="shared" si="9"/>
        <v>-63.06431018874126</v>
      </c>
      <c r="E259">
        <f>F$5+(E$5-F$5)*EXP(-TableWmot31[[#This Row],[t]]/G$5)</f>
        <v>-66.373441630547831</v>
      </c>
      <c r="F259">
        <f>ABS(TableWmot31[[#This Row],[Wmot,sim]]-TableWmot31[[#This Row],[Wmot]])</f>
        <v>3.3091314418065707</v>
      </c>
      <c r="N259">
        <f>data_lastRecoveryFile!$A1175-data_lastRecoveryFile!$A$925</f>
        <v>2.5</v>
      </c>
      <c r="O259">
        <f>$C$6*data_lastRecoveryFile!$E1175/$C$5</f>
        <v>-1.7917888563049853</v>
      </c>
      <c r="P259">
        <f>data_lastRecoveryFile!$H1175*2*PI()/($C$4*$C$3*$C$2)</f>
        <v>-2.9765127210302036</v>
      </c>
      <c r="Q259">
        <f t="shared" si="11"/>
        <v>-35.718152652362441</v>
      </c>
      <c r="R259">
        <f>S$5+(R$5-S$5)*EXP(-TableWmot32[[#This Row],[t]]/T$5)</f>
        <v>-33.31682408846757</v>
      </c>
      <c r="S259">
        <f>ABS(TableWmot32[[#This Row],[Wmot,sim]]-TableWmot32[[#This Row],[Wmot]])</f>
        <v>2.4013285638948716</v>
      </c>
      <c r="AA259">
        <f>data_lastRecoveryFile!$A1615-data_lastRecoveryFile!$A$1365</f>
        <v>2.4999999999999982</v>
      </c>
      <c r="AB259">
        <f>$C$6*data_lastRecoveryFile!$E1615/$C$5</f>
        <v>-2.7565982404692084</v>
      </c>
      <c r="AC259">
        <f>data_lastRecoveryFile!$H1615*2*PI()/($C$4*$C$3*$C$2)</f>
        <v>-5.553797108173665</v>
      </c>
      <c r="AD259">
        <f t="shared" si="10"/>
        <v>-66.64556529808398</v>
      </c>
      <c r="AE259">
        <f>AF$5+(AE$5-AF$5)*EXP(-TableWmot33[[#This Row],[t]]/AG$5)</f>
        <v>-65.871291863242845</v>
      </c>
      <c r="AF259">
        <f>ABS(TableWmot33[[#This Row],[Wmot,sim]]-TableWmot33[[#This Row],[Wmot]])</f>
        <v>0.77427343484113464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data_lastRecoveryFile</vt:lpstr>
      <vt:lpstr>wmot1</vt:lpstr>
      <vt:lpstr>wmot2</vt:lpstr>
      <vt:lpstr>wmot3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Barbosa Sousa</cp:lastModifiedBy>
  <dcterms:created xsi:type="dcterms:W3CDTF">2020-11-16T11:07:45Z</dcterms:created>
  <dcterms:modified xsi:type="dcterms:W3CDTF">2020-11-19T13:59:22Z</dcterms:modified>
</cp:coreProperties>
</file>