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ousa\Dev\slr-ltlm-mr\data\results\"/>
    </mc:Choice>
  </mc:AlternateContent>
  <xr:revisionPtr revIDLastSave="0" documentId="13_ncr:1_{BFFB6A76-A73A-477E-9689-E2C51C7C81D1}" xr6:coauthVersionLast="47" xr6:coauthVersionMax="47" xr10:uidLastSave="{00000000-0000-0000-0000-000000000000}"/>
  <bookViews>
    <workbookView xWindow="22932" yWindow="-108" windowWidth="23256" windowHeight="12456" activeTab="4" xr2:uid="{00000000-000D-0000-FFFF-FFFF00000000}"/>
  </bookViews>
  <sheets>
    <sheet name="included" sheetId="1" r:id="rId1"/>
    <sheet name="analysis-db" sheetId="2" r:id="rId2"/>
    <sheet name="year" sheetId="3" r:id="rId3"/>
    <sheet name="references" sheetId="5" r:id="rId4"/>
    <sheet name="venue" sheetId="4" r:id="rId5"/>
  </sheets>
  <definedNames>
    <definedName name="ExternalData_1" localSheetId="3" hidden="1">'references'!$A$1:$L$145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A4" i="3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3" i="3"/>
  <c r="A2" i="3"/>
  <c r="Q44" i="2"/>
  <c r="Q39" i="2"/>
  <c r="Q38" i="2"/>
  <c r="P38" i="2"/>
  <c r="P37" i="2"/>
  <c r="Q37" i="2"/>
  <c r="O37" i="2"/>
  <c r="N36" i="2"/>
  <c r="O36" i="2"/>
  <c r="P36" i="2"/>
  <c r="Q36" i="2"/>
  <c r="M35" i="2"/>
  <c r="Q35" i="2"/>
  <c r="P35" i="2"/>
  <c r="O35" i="2"/>
  <c r="N35" i="2"/>
  <c r="M12" i="2"/>
  <c r="Q31" i="2"/>
  <c r="Q29" i="2"/>
  <c r="Q30" i="2"/>
  <c r="P30" i="2"/>
  <c r="P29" i="2"/>
  <c r="O29" i="2"/>
  <c r="O28" i="2"/>
  <c r="P28" i="2"/>
  <c r="Q28" i="2"/>
  <c r="N28" i="2"/>
  <c r="M27" i="2"/>
  <c r="Q27" i="2"/>
  <c r="P27" i="2"/>
  <c r="O27" i="2"/>
  <c r="N27" i="2"/>
  <c r="J146" i="2"/>
  <c r="Q16" i="2"/>
  <c r="Q15" i="2"/>
  <c r="P15" i="2"/>
  <c r="Q14" i="2"/>
  <c r="P14" i="2"/>
  <c r="O14" i="2"/>
  <c r="Q13" i="2"/>
  <c r="P13" i="2"/>
  <c r="O13" i="2"/>
  <c r="N13" i="2"/>
  <c r="Q12" i="2"/>
  <c r="P12" i="2"/>
  <c r="O12" i="2"/>
  <c r="N12" i="2"/>
  <c r="Q8" i="2"/>
  <c r="Q7" i="2"/>
  <c r="P7" i="2"/>
  <c r="P6" i="2"/>
  <c r="Q6" i="2"/>
  <c r="O6" i="2"/>
  <c r="O5" i="2"/>
  <c r="P5" i="2"/>
  <c r="Q5" i="2"/>
  <c r="N5" i="2"/>
  <c r="N4" i="2"/>
  <c r="O4" i="2"/>
  <c r="P4" i="2"/>
  <c r="Q4" i="2"/>
  <c r="M4" i="2"/>
  <c r="E146" i="2"/>
  <c r="F146" i="2"/>
  <c r="G146" i="2"/>
  <c r="H146" i="2"/>
  <c r="I146" i="2"/>
  <c r="D14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C1E7-0937-4C6E-BE34-810B25B8857B}" keepAlive="1" name="Query - analysis_db" description="Connection to the 'analysis_db' query in the workbook." type="5" refreshedVersion="0" background="1">
    <dbPr connection="Provider=Microsoft.Mashup.OleDb.1;Data Source=$Workbook$;Location=analysis_db;Extended Properties=&quot;&quot;" command="SELECT * FROM [analysis_db]"/>
  </connection>
  <connection id="2" xr16:uid="{A52AB182-6C6C-4ABF-9A97-3D964DD15A47}" keepAlive="1" name="Query - references" description="Connection to the 'references' query in the workbook." type="5" refreshedVersion="8" background="1" saveData="1">
    <dbPr connection="Provider=Microsoft.Mashup.OleDb.1;Data Source=$Workbook$;Location=references;Extended Properties=&quot;&quot;" command="SELECT * FROM [references]"/>
  </connection>
</connections>
</file>

<file path=xl/sharedStrings.xml><?xml version="1.0" encoding="utf-8"?>
<sst xmlns="http://schemas.openxmlformats.org/spreadsheetml/2006/main" count="2486" uniqueCount="1121">
  <si>
    <t>author</t>
  </si>
  <si>
    <t>year</t>
  </si>
  <si>
    <t>doi</t>
  </si>
  <si>
    <t>url</t>
  </si>
  <si>
    <t>title</t>
  </si>
  <si>
    <t>Simultaneous localization and map-building using active vision</t>
  </si>
  <si>
    <t>A. J. Davison and D. W. Murray</t>
  </si>
  <si>
    <t>10.1109/TPAMI.2002.1017615</t>
  </si>
  <si>
    <t>https://doi.org/10.1109/TPAMI.2002.1017615</t>
  </si>
  <si>
    <t>A visual bag of words method for interactive qualitative localization and mapping</t>
  </si>
  <si>
    <t>D. Filliat</t>
  </si>
  <si>
    <t>10.1109/ROBOT.2007.364080</t>
  </si>
  <si>
    <t>http://doi.org/10.1109/ROBOT.2007.364080</t>
  </si>
  <si>
    <t>Experimental analysis of sample-based maps for long-term SLAM</t>
  </si>
  <si>
    <t>P. Biber and T. Duckett</t>
  </si>
  <si>
    <t>10.1177/0278364908096286</t>
  </si>
  <si>
    <t>http://doi.org/10.1177/0278364908096286</t>
  </si>
  <si>
    <t>Keypoint design and evaluation for place recognition in 2D lidar maps</t>
  </si>
  <si>
    <t>M. Bosse and R. Zlot</t>
  </si>
  <si>
    <t>10.1016/j.robot.2009.07.009</t>
  </si>
  <si>
    <t>http://doi.org/10.1016/j.robot.2009.07.009</t>
  </si>
  <si>
    <t>Lifelong localization of a mobile service-robot in everyday indoor environments using omnidirectional vision</t>
  </si>
  <si>
    <t>S. Hochdorfer and M. Lutz and C. Schlegel</t>
  </si>
  <si>
    <t>10.1109/TEPRA.2009.5339626</t>
  </si>
  <si>
    <t>http://doi.org/10.1109/TEPRA.2009.5339626</t>
  </si>
  <si>
    <t>Robust outdoor visual localization using a three-dimensional-edge map</t>
  </si>
  <si>
    <t>S. Nuske and J. Roberts and G. Wyeth</t>
  </si>
  <si>
    <t>10.1002/rob.20306</t>
  </si>
  <si>
    <t>http://doi.org/10.1002/rob.20306</t>
  </si>
  <si>
    <t>Towards a robust visual SLAM approach: Addressing the challenge of life-long operation</t>
  </si>
  <si>
    <t>S. Hochdorfer and C. Schlegel</t>
  </si>
  <si>
    <t>https://ieeexplore.ieee.org/abstract/document/5174794</t>
  </si>
  <si>
    <t>Towards lifelong visual maps</t>
  </si>
  <si>
    <t>K. Konolige and J. Bowman</t>
  </si>
  <si>
    <t>10.1109/IROS.2009.5354121</t>
  </si>
  <si>
    <t>http://doi.org/10.1109/IROS.2009.5354121</t>
  </si>
  <si>
    <t>FAB-MAP + RatSLAM: Appearance-based SLAM for multiple times of day</t>
  </si>
  <si>
    <t>A. J. Glover and W. P. Maddern and M. J. Milford and G. F. Wyeth</t>
  </si>
  <si>
    <t>10.1109/ROBOT.2010.5509547</t>
  </si>
  <si>
    <t>https://doi.org/10.1109/ROBOT.2010.5509547</t>
  </si>
  <si>
    <t>Lifelong Map Learning for Graph-based SLAM in Static Environments</t>
  </si>
  <si>
    <t>H. Kretzschmar and G. Grisetti and C. Stachniss</t>
  </si>
  <si>
    <t>10.1007/s13218-010-0034-2</t>
  </si>
  <si>
    <t>http://doi.org/10.1007/s13218-010-0034-2</t>
  </si>
  <si>
    <t>Visual robot localization using compact binary landmarks</t>
  </si>
  <si>
    <t>K. Ikeda and K. Tanaka</t>
  </si>
  <si>
    <t>10.1109/ROBOT.2010.5509579</t>
  </si>
  <si>
    <t>http://doi.org/10.1109/ROBOT.2010.5509579</t>
  </si>
  <si>
    <t>CD SLAM - Continuous localization and mapping in a dynamic world</t>
  </si>
  <si>
    <t>K. Pirker and M. Rüther and H. Bischof</t>
  </si>
  <si>
    <t>10.1109/IROS.2011.6048253</t>
  </si>
  <si>
    <t>http://doi.org/10.1109/IROS.2011.6048253</t>
  </si>
  <si>
    <t>Efficient information-theoretic graph pruning for graph-based SLAM with laser range finders</t>
  </si>
  <si>
    <t>H. Kretzschmar and C. Stachniss and G. Grisetti</t>
  </si>
  <si>
    <t>10.1109/IROS.2011.6048060</t>
  </si>
  <si>
    <t>http://doi.org/10.1109/IROS.2011.6048060</t>
  </si>
  <si>
    <t>Long-term experiments with an adaptive spherical view representation for navigation in changing environments</t>
  </si>
  <si>
    <t>F. Dayoub and G. Cielniak and T. Duckett</t>
  </si>
  <si>
    <t>10.1016/j.robot.2011.02.013</t>
  </si>
  <si>
    <t>http://doi.org/10.1016/j.robot.2011.02.013</t>
  </si>
  <si>
    <t>Capping Computation Time and Storage Requirements for Appearance-based Localization with CAT-SLAM</t>
  </si>
  <si>
    <t>W. Maddern and M. Milford and G. Wyeth</t>
  </si>
  <si>
    <t>10.1109/ICRA.2012.6224622</t>
  </si>
  <si>
    <t>http://doi.org/10.1109/ICRA.2012.6224622</t>
  </si>
  <si>
    <t>Dynamic pose graph SLAM: Long-term mapping in low dynamic environments</t>
  </si>
  <si>
    <t>A. Walcott-Bryant and M. Kaess and H. Johannsson and J. J. Leonard</t>
  </si>
  <si>
    <t>10.1109/IROS.2012.6385561</t>
  </si>
  <si>
    <t>http://doi.org/10.1109/IROS.2012.6385561</t>
  </si>
  <si>
    <t>Information-theoretic compression of pose graphs for laser-based SLAM</t>
  </si>
  <si>
    <t>H. Kretzschmar and C. Stachniss</t>
  </si>
  <si>
    <t>10.1177/0278364912455072</t>
  </si>
  <si>
    <t>http://doi.org/10.1177/0278364912455072</t>
  </si>
  <si>
    <t>Realizing, reversing, recovering: Incremental robust loop closing over time using the iRRR algorithm</t>
  </si>
  <si>
    <t>Y. Latif and C. Cadena and J. Neira</t>
  </si>
  <si>
    <t>10.1109/IROS.2012.6385879</t>
  </si>
  <si>
    <t>http://doi.org/10.1109/IROS.2012.6385879</t>
  </si>
  <si>
    <t>3D normal distributions transform occupancy maps: An efficient representation for mapping in dynamic environments</t>
  </si>
  <si>
    <t>J. P. Saarinen and H. Andreasson and T. Stoyanov and A. J. Lilienthal</t>
  </si>
  <si>
    <t>10.1177/0278364913499415</t>
  </si>
  <si>
    <t>http://dx.doi.org/10.1177/0278364913499415</t>
  </si>
  <si>
    <t>A spatio-temporal Long-term Memory approach for visual place recognition in mobile robotic navigation</t>
  </si>
  <si>
    <t>V. A. Nguyen and J. A. Starzyk and W.-B. Goh</t>
  </si>
  <si>
    <t>10.1016/j.robot.2012.12.004</t>
  </si>
  <si>
    <t>http://doi.org/10.1016/j.robot.2012.12.004</t>
  </si>
  <si>
    <t>A speeded-up online incremental vision-based loop-closure detection for long-term SLAM</t>
  </si>
  <si>
    <t>A. Kawewong and N. Tongprasit and O. Hasegawa</t>
  </si>
  <si>
    <t>10.1080/01691864.2013.826410</t>
  </si>
  <si>
    <t>http://doi.org/10.1080/01691864.2013.826410</t>
  </si>
  <si>
    <t>Consistent sparsification for graph optimization</t>
  </si>
  <si>
    <t>G. Huang and M. Kaess and J. J. Leonard</t>
  </si>
  <si>
    <t>10.1109/ECMR.2013.6698835</t>
  </si>
  <si>
    <t>http://doi.org/10.1109/ECMR.2013.6698835</t>
  </si>
  <si>
    <t>Experience-based navigation for long-term localisation</t>
  </si>
  <si>
    <t>W. Churchill and P. Newman</t>
  </si>
  <si>
    <t>10.1177/0278364913499193</t>
  </si>
  <si>
    <t>http://doi.org/10.1177/0278364913499193</t>
  </si>
  <si>
    <t>Generic 2D/3D SLAM with NDT maps for lifelong application</t>
  </si>
  <si>
    <t>E. Einhorn and H.-M. Gross</t>
  </si>
  <si>
    <t>10.1109/ECMR.2013.6698849</t>
  </si>
  <si>
    <t>http://doi.org/10.1109/ECMR.2013.6698849</t>
  </si>
  <si>
    <t>Hierarchical SLAM using spectral submap matching with opportunities for long-term operation</t>
  </si>
  <si>
    <t>J. Oberländer and A. Roennau and R. Dillmann</t>
  </si>
  <si>
    <t>10.1109/ICAR.2013.6766479</t>
  </si>
  <si>
    <t>http://doi.org/10.1109/ICAR.2013.6766479</t>
  </si>
  <si>
    <t>Lifelong localization in changing environments</t>
  </si>
  <si>
    <t>G. D. Tipaldi and D. Meyer-Delius and W. Burgard</t>
  </si>
  <si>
    <t>10.1177/0278364913502830</t>
  </si>
  <si>
    <t>http://doi.org/10.1177/0278364913502830</t>
  </si>
  <si>
    <t>Localization and navigation of the CoBots over long-term deployments</t>
  </si>
  <si>
    <t>J. Biswas and M. M. Veloso</t>
  </si>
  <si>
    <t>10.1177/0278364913503892</t>
  </si>
  <si>
    <t>http://doi.org/10.1177/0278364913503892</t>
  </si>
  <si>
    <t>Long-term mapping and localization using feature stability histograms</t>
  </si>
  <si>
    <t>B. Bacca and J. Salvi and X. Cufi</t>
  </si>
  <si>
    <t>10.1016/j.robot.2013.07.003</t>
  </si>
  <si>
    <t>http://dx.doi.org/10.1016/j.robot.2013.07.003</t>
  </si>
  <si>
    <t>OpenRatSLAM: An open source brain-based SLAM system</t>
  </si>
  <si>
    <t>D. Ball and S. Heath and J. Wiles and G. Wyeth and P. Corke and M. Milford</t>
  </si>
  <si>
    <t>10.1007/s10514-012-9317-9</t>
  </si>
  <si>
    <t>http://doi.org/10.1007/s10514-012-9317-9</t>
  </si>
  <si>
    <t>Self-help: Seeking out perplexing images for ever improving topological mapping</t>
  </si>
  <si>
    <t>R. Paul and P. Newman</t>
  </si>
  <si>
    <t>10.1177/0278364913509859</t>
  </si>
  <si>
    <t>http://doi.org/10.1177/0278364913509859</t>
  </si>
  <si>
    <t>Temporally scalable visual SLAM using a reduced pose graph</t>
  </si>
  <si>
    <t>H. Johannsson and M. Kaess and M. Fallon and J. J. Leonard</t>
  </si>
  <si>
    <t>10.1109/ICRA.2013.6630556</t>
  </si>
  <si>
    <t>http://doi.org/10.1109/ICRA.2013.6630556</t>
  </si>
  <si>
    <t>Towards persistent localization and mapping with a continuous appearance-based topology</t>
  </si>
  <si>
    <t>10.15607/rss.2012.viii.036</t>
  </si>
  <si>
    <t>http://doi.org/10.15607/rss.2012.viii.036</t>
  </si>
  <si>
    <t>Concurrent filtering and smoothing: A parallel architecture for real-time navigation and full smoothing</t>
  </si>
  <si>
    <t>S. Williams and V. Indelman and M. Kaess and R. Roberts and J. J. Leonard and F. Dellaert</t>
  </si>
  <si>
    <t>10.1177/0278364914531056</t>
  </si>
  <si>
    <t>http://doi.org/10.1177/0278364914531056</t>
  </si>
  <si>
    <t>Generic node removal for factor-graph SLAM</t>
  </si>
  <si>
    <t>N. Carlevaris-Bianco and M. Kaess and R. M. Eustice</t>
  </si>
  <si>
    <t>10.1109/TRO.2014.2347571</t>
  </si>
  <si>
    <t>http://doi.org/10.1109/TRO.2014.2347571</t>
  </si>
  <si>
    <t>Incremental unsupervised topological place discovery</t>
  </si>
  <si>
    <t>L. Murphy and G. Sibley</t>
  </si>
  <si>
    <t>10.1109/ICRA.2014.6907022</t>
  </si>
  <si>
    <t>http://doi.org/10.1109/ICRA.2014.6907022</t>
  </si>
  <si>
    <t>Long-term 3D map maintenance in dynamic environments</t>
  </si>
  <si>
    <t>F. Pomerleau and P. Krüsi and F. Colas and P. Furgale and R. Siegwart</t>
  </si>
  <si>
    <t>10.1109/ICRA.2014.6907397</t>
  </si>
  <si>
    <t>http://doi.org/10.1109/ICRA.2014.6907397</t>
  </si>
  <si>
    <t>Efficient and effective matching of image sequences under substantial appearance changes exploiting GPS priors</t>
  </si>
  <si>
    <t>O. Vysotska and T. Naseer and L. Spinello and W. Burgard and C. Stachniss</t>
  </si>
  <si>
    <t>10.1109/ICRA.2015.7139576</t>
  </si>
  <si>
    <t>http://dx.doi.org/10.1109/ICRA.2015.7139576</t>
  </si>
  <si>
    <t>Enhanced Monte Carlo Localization with Visual Place Recognition for Robust Robot Localization</t>
  </si>
  <si>
    <t>J. Pérez and F. Caballero and L. Merino</t>
  </si>
  <si>
    <t>10.1007/s10846-015-0198-y</t>
  </si>
  <si>
    <t>http://doi.org/10.1007/s10846-015-0198-y</t>
  </si>
  <si>
    <t>Environment selection and hierarchical place recognition</t>
  </si>
  <si>
    <t>M. Mohan and D. Galvez-Lopez and C. Monteleoni and G. Sibley</t>
  </si>
  <si>
    <t>10.1109/ICRA.2015.7139966</t>
  </si>
  <si>
    <t>http://doi.org/10.1109/ICRA.2015.7139966</t>
  </si>
  <si>
    <t>Generic NDT mapping in dynamic environments and its application for lifelong SLAM</t>
  </si>
  <si>
    <t>10.1016/j.robot.2014.08.008</t>
  </si>
  <si>
    <t>http://doi.org/10.1016/j.robot.2014.08.008</t>
  </si>
  <si>
    <t>High-Level Visual Features for Underwater Place Recognition</t>
  </si>
  <si>
    <t>J. Li and R. M. Eustice and M. Johnson-Roberson</t>
  </si>
  <si>
    <t>10.1109/ICRA.2015.7139706</t>
  </si>
  <si>
    <t>http://doi.org/10.1109/ICRA.2015.7139706</t>
  </si>
  <si>
    <t>ORB-SLAM: A Versatile and Accurate Monocular SLAM System</t>
  </si>
  <si>
    <t>R. Mur-Artal and J. M. M. Montiel and J. D. Tardos</t>
  </si>
  <si>
    <t>10.1109/TRO.2015.2463671</t>
  </si>
  <si>
    <t>http://doi.org/10.1109/TRO.2015.2463671</t>
  </si>
  <si>
    <t>Semi-Markov Process Based Localization using Radar in Dynamic Environments</t>
  </si>
  <si>
    <t>M. Rapp and M. Hahn and M. Thom and K. J. A. D. Dickmann</t>
  </si>
  <si>
    <t>10.1109/ITSC.2015.77</t>
  </si>
  <si>
    <t>http://doi.org/10.1109/ITSC.2015.77</t>
  </si>
  <si>
    <t>Superpixel-based appearance change prediction for long-term navigation across seasons</t>
  </si>
  <si>
    <t>P. Neubert and N. Sunderhauf and P. Protzel</t>
  </si>
  <si>
    <t>10.1016/j.robot.2014.08.005</t>
  </si>
  <si>
    <t>http://dx.doi.org/10.1016/j.robot.2014.08.005</t>
  </si>
  <si>
    <t>The gist of maps - Summarizing experience for lifelong localization</t>
  </si>
  <si>
    <t>M. Dymczyk and S. Lynen and T. Cieslewski and M. Bosse and R. Siegwart and P. Furgale</t>
  </si>
  <si>
    <t>10.1109/ICRA.2015.7139575</t>
  </si>
  <si>
    <t>http://doi.org/10.1109/ICRA.2015.7139575</t>
  </si>
  <si>
    <t>Vision-based Markov localization across large perceptual changes</t>
  </si>
  <si>
    <t>T. Naseer and B. Suger and M. Ruhnke and W. Burgard</t>
  </si>
  <si>
    <t>10.1109/ECMR.2015.7324181</t>
  </si>
  <si>
    <t>http://doi.org/10.1109/ECMR.2015.7324181</t>
  </si>
  <si>
    <t>An integrated model of autonomous topological spatial cognition</t>
  </si>
  <si>
    <t>H. Karaoguz and H. I. Bozma</t>
  </si>
  <si>
    <t>10.1007/s10514-015-9514-4</t>
  </si>
  <si>
    <t>http://doi.org/10.1007/s10514-015-9514-4</t>
  </si>
  <si>
    <t>Ceiling vision-based active SLAM framework for dynamic and wide-open environments</t>
  </si>
  <si>
    <t>S.-Y. An and L.-K. Lee and S.-Y. Oh</t>
  </si>
  <si>
    <t>10.1007/s10514-015-9453-0</t>
  </si>
  <si>
    <t>http://doi.org/10.1007/s10514-015-9453-0</t>
  </si>
  <si>
    <t>Checkout my map: Version control for fleetwide visual localisation</t>
  </si>
  <si>
    <t>M. Gadd and P. Newman</t>
  </si>
  <si>
    <t>10.1109/IROS.2016.7759843</t>
  </si>
  <si>
    <t>http://doi.org/10.1109/IROS.2016.7759843</t>
  </si>
  <si>
    <t>Erasing bad memories: Agent-side summarization for long-term mapping</t>
  </si>
  <si>
    <t>M. Dymczyk and T. Schneider and I. Gilitschenski and R. Siegwart and E. Stumm</t>
  </si>
  <si>
    <t>10.1109/IROS.2016.7759673</t>
  </si>
  <si>
    <t>http://doi.org/10.1109/IROS.2016.7759673</t>
  </si>
  <si>
    <t>Lifelong Information- Driven Exploration to Complete and Refine 4-DSpatio-Temporal Maps</t>
  </si>
  <si>
    <t>J. M. Santos and T. Krajnik and T. J. P. A. D. Fentanes</t>
  </si>
  <si>
    <t>10.1109/LRA.2016.2516594</t>
  </si>
  <si>
    <t>http://doi.org/10.1109/LRA.2016.2516594</t>
  </si>
  <si>
    <t>Long-term Mapping Techniques for Ship Hull Inspection and Surveillance using an Autonomous Underwater Vehicle</t>
  </si>
  <si>
    <t>P. Ozog and N. Carlevaris-Bianco and A. Kim and R. M. Eustice</t>
  </si>
  <si>
    <t>10.1002/rob.21582</t>
  </si>
  <si>
    <t>http://doi.org/10.1002/rob.21582</t>
  </si>
  <si>
    <t>Mining DCNN landmarks for long-term visual SLAM</t>
  </si>
  <si>
    <t>T. Taisho and T. Kanji</t>
  </si>
  <si>
    <t>10.1109/ROBIO.2016.7866383</t>
  </si>
  <si>
    <t>http://doi.org/10.1109/ROBIO.2016.7866383</t>
  </si>
  <si>
    <t>Nonlinear factor recovery for long-term SLAM</t>
  </si>
  <si>
    <t>M. Mazuran and W. Burgard and G. D. Tipaldi</t>
  </si>
  <si>
    <t>10.1177/0278364915581629</t>
  </si>
  <si>
    <t>http://doi.org/10.1177/0278364915581629</t>
  </si>
  <si>
    <t>Summary Maps for Lifelong Visual Localization</t>
  </si>
  <si>
    <t>P. Mühlfellner and M. Bürki and M. Bosse and W. Derendarz and R. Philippsen and P. Furgale</t>
  </si>
  <si>
    <t>10.1002/rob.21595</t>
  </si>
  <si>
    <t>http://doi.org/10.1002/rob.21595</t>
  </si>
  <si>
    <t>Will it last? Learning stable features for long-term visual localization</t>
  </si>
  <si>
    <t>M. Dymczyk and E. Stumm and J. Nieto and R. Siegwart and I. Gilitschenski</t>
  </si>
  <si>
    <t>10.1109/3DV.2016.66</t>
  </si>
  <si>
    <t>http://doi.org/10.1109/3DV.2016.66</t>
  </si>
  <si>
    <t>Episodic non-Markov localization</t>
  </si>
  <si>
    <t>10.1016/j.robot.2016.09.005</t>
  </si>
  <si>
    <t>http://doi.org/10.1016/j.robot.2016.09.005</t>
  </si>
  <si>
    <t>FreMEn: Frequency map enhancement for long-term mobile robot autonomy in changing environments</t>
  </si>
  <si>
    <t>T. Krajnik and J. P. Fentanes and J. M. Santos and T. Duckett</t>
  </si>
  <si>
    <t>10.1109/TRO.2017.2665664</t>
  </si>
  <si>
    <t>http://doi.org/10.1109/TRO.2017.2665664</t>
  </si>
  <si>
    <t>Semantics-aware visual localization under challenging perceptual conditions</t>
  </si>
  <si>
    <t>T. Naseer and G. L. Oliveira and T. Brox and W. Burgard</t>
  </si>
  <si>
    <t>10.1109/ICRA.2017.7989305</t>
  </si>
  <si>
    <t>http://dx.doi.org/10.1109/ICRA.2017.7989305</t>
  </si>
  <si>
    <t>SLAM++1-A highly efficient and temporally scalable incremental SLAM framework</t>
  </si>
  <si>
    <t>V. Ila and L. Polok and M. Solony and P. Svoboda</t>
  </si>
  <si>
    <t>10.1177/0278364917691110</t>
  </si>
  <si>
    <t>http://doi.org/10.1177/0278364917691110</t>
  </si>
  <si>
    <t>Sparse optimization for robust and efficient loop closing</t>
  </si>
  <si>
    <t>Y. Latif and G. Huang and J. Leonard and J. Neira</t>
  </si>
  <si>
    <t>10.1016/j.robot.2017.03.016</t>
  </si>
  <si>
    <t>http://doi.org/10.1016/j.robot.2017.03.016</t>
  </si>
  <si>
    <t>SRAL: Shared Representative Appearance Learning for Long-Term Visual Place Recognition</t>
  </si>
  <si>
    <t>F. Han and X. Yang and Y. Deng and M. Rentschler and D. Yang and H. Zhang</t>
  </si>
  <si>
    <t>10.1109/LRA.2017.2662061</t>
  </si>
  <si>
    <t>http://doi.org/10.1109/LRA.2017.2662061</t>
  </si>
  <si>
    <t>Survey Registration for Long-Term Natural Environment Monitoring</t>
  </si>
  <si>
    <t>S. Griffith and C. Pradalier</t>
  </si>
  <si>
    <t>10.1002/rob.21664</t>
  </si>
  <si>
    <t>http://doi.org/10.1002/rob.21664</t>
  </si>
  <si>
    <t>Visual place recognition with CNNs: from global to partial</t>
  </si>
  <si>
    <t>Z. Xin and X. Cui and J. Zhang and Y. Yang and Y. Wang</t>
  </si>
  <si>
    <t>10.1109/IPTA.2017.8310121</t>
  </si>
  <si>
    <t>http://dx.doi.org/10.1109/IPTA.2017.8310121</t>
  </si>
  <si>
    <t>Are you ABLE to perform a life-long visual topological localization?</t>
  </si>
  <si>
    <t>R. Arroyo and P. F. Alcantarilla and L. M. Bergasa and E. Romera</t>
  </si>
  <si>
    <t>10.1007/s10514-017-9664-7</t>
  </si>
  <si>
    <t>http://dx.doi.org/10.1007/s10514-017-9664-7</t>
  </si>
  <si>
    <t>Distributed and collaborative monocular simultaneous localization and mapping for multi-robot systems in large-scale environments</t>
  </si>
  <si>
    <t>H. Zhang and X. Chen and H. Lu and J. Xiao</t>
  </si>
  <si>
    <t>10.1177/1729881418780178</t>
  </si>
  <si>
    <t>http://doi.org/10.1177/1729881418780178</t>
  </si>
  <si>
    <t>DynaSLAM: Tracking, Mapping, and Inpainting in Dynamic Scenes</t>
  </si>
  <si>
    <t>B. Bescos and J. M. Facil and J. Civera and J. Neira</t>
  </si>
  <si>
    <t>10.1109/LRA.2018.2860039</t>
  </si>
  <si>
    <t>http://doi.org/10.1109/LRA.2018.2860039</t>
  </si>
  <si>
    <t>Efficient Long-term Mapping in Dynamic Environments</t>
  </si>
  <si>
    <t>M. T. Lázaro and R. Capobianco and G. Grisetti</t>
  </si>
  <si>
    <t>10.1109/IROS.2018.8594310</t>
  </si>
  <si>
    <t>http://doi.org/10.1109/IROS.2018.8594310</t>
  </si>
  <si>
    <t>Efficient Map Compression for Collaborative Visual SLAM</t>
  </si>
  <si>
    <t>D. V. Opdenbosch and T. Aykut and M. Oelsch and N. Alt and E. Steinbach</t>
  </si>
  <si>
    <t>10.1109/WACV.2018.00114</t>
  </si>
  <si>
    <t>http://doi.org/10.1109/WACV.2018.00114</t>
  </si>
  <si>
    <t>Learning Context Flexible Attention Model for Long-Term Visual Place Recognition</t>
  </si>
  <si>
    <t>Z. Chen and L. Liu and I. Sa and Z. Ge and M. Chli</t>
  </si>
  <si>
    <t>10.1109/LRA.2018.2859916</t>
  </si>
  <si>
    <t>http://doi.org/10.1109/LRA.2018.2859916</t>
  </si>
  <si>
    <t>Learning of Holism-Landmark graph embedding for place recognition in Long-Term autonomy</t>
  </si>
  <si>
    <t>F. Han and S. E. Beleidy and H. Wang and C. Ye and H. Zhang</t>
  </si>
  <si>
    <t>10.1109/LRA.2018.2856274</t>
  </si>
  <si>
    <t>http://doi.org/10.1109/LRA.2018.2856274</t>
  </si>
  <si>
    <t>Learning Place-and-Time-Dependent Binary Descriptors for Long-Term Visual Localization</t>
  </si>
  <si>
    <t>N. Zhang and M. Warren and T. D. Barfoot</t>
  </si>
  <si>
    <t>10.1109/ICRA.2018.8460674</t>
  </si>
  <si>
    <t>http://doi.org/10.1109/ICRA.2018.8460674</t>
  </si>
  <si>
    <t>LLama-SLAM: Learning High-Quality Visual Landmarks for Long-Term Mapping and Localization</t>
  </si>
  <si>
    <t>S. Luthardt and V. Willert and J. Adamy</t>
  </si>
  <si>
    <t>10.1109/ITSC.2018.8569323</t>
  </si>
  <si>
    <t>http://doi.org/10.1109/ITSC.2018.8569323</t>
  </si>
  <si>
    <t>Omnidirectional multisensory perception fusion for long-term place recognition</t>
  </si>
  <si>
    <t>S. Siva and H. Zhang</t>
  </si>
  <si>
    <t>10.1109/ICRA.2018.8461042</t>
  </si>
  <si>
    <t>http://doi.org/10.1109/ICRA.2018.8461042</t>
  </si>
  <si>
    <t>Online probabilistic change detection in feature-based maps</t>
  </si>
  <si>
    <t>F. Nobre and C. Heckman and P. Ozog and R. W. Wolcott and J. M. Walls</t>
  </si>
  <si>
    <t>10.1109/ICRA.2018.8461111</t>
  </si>
  <si>
    <t>http://doi.org/10.1109/ICRA.2018.8461111</t>
  </si>
  <si>
    <t>PoseMap: Lifelong, Multi-Environment 3D LiDAR Localization</t>
  </si>
  <si>
    <t>P. Egger and P. V. K. Borges and G. Catt and A. Pfrunder and R. Siegwart and R. Dube</t>
  </si>
  <si>
    <t>10.1109/IROS.2018.8593854</t>
  </si>
  <si>
    <t>http://doi.org/10.1109/IROS.2018.8593854</t>
  </si>
  <si>
    <t>Recurrent-OctoMap: Learning State-Based Map Refinement for Long-Term Semantic Mapping with 3-D-Lidar Data</t>
  </si>
  <si>
    <t>L. Sun and Z. Yan and A. Zaganidis and C. Zhao and T. Duckett</t>
  </si>
  <si>
    <t>10.1109/LRA.2018.2856268</t>
  </si>
  <si>
    <t>http://doi.org/10.1109/LRA.2018.2856268</t>
  </si>
  <si>
    <t>Robust long-term registration of UAV images of crop fields for precision agriculture</t>
  </si>
  <si>
    <t>N. Chebrolu and T. Labe and C. Stachniss</t>
  </si>
  <si>
    <t>10.1109/LRA.2018.2849603</t>
  </si>
  <si>
    <t>http://doi.org/10.1109/LRA.2018.2849603</t>
  </si>
  <si>
    <t>Robust Place Recognition and Loop Closing in Laser-Based SLAM for UGVs in Urban Environments</t>
  </si>
  <si>
    <t>F. Cao and Y. Zhuang and H. Zhang and W. Wang</t>
  </si>
  <si>
    <t>10.1109/JSEN.2018.2815956</t>
  </si>
  <si>
    <t>http://doi.org/10.1109/JSEN.2018.2815956</t>
  </si>
  <si>
    <t>Selective memory: Recalling relevant experience for long-term visual localization</t>
  </si>
  <si>
    <t>K. MacTavish and M. Paton and T. D. Barfoot</t>
  </si>
  <si>
    <t>10.1002/rob.21838</t>
  </si>
  <si>
    <t>http://doi.org/10.1002/rob.21838</t>
  </si>
  <si>
    <t>Sequence-based sparse optimization methods for long-term loop closure detection in visual SLAM</t>
  </si>
  <si>
    <t>F. Han and H. Wang and G. Huang and H. Zhang</t>
  </si>
  <si>
    <t>10.1007/s10514-018-9736-3</t>
  </si>
  <si>
    <t>http://doi.org/10.1007/s10514-018-9736-3</t>
  </si>
  <si>
    <t>Stabilize an Unsupervised Feature Learning for LiDAR-based Place Recognition</t>
  </si>
  <si>
    <t>P. Yin and L. Xu and Z. Liu and L. Li and H. Salman and Y. He and W. Xu and H. Wang and H. Choset</t>
  </si>
  <si>
    <t>10.1109/IROS.2018.8593562</t>
  </si>
  <si>
    <t>http://doi.org/10.1109/IROS.2018.8593562</t>
  </si>
  <si>
    <t>Visual Odometry and Place Recognition Fusion for Vehicle PositionTracking in Urban Environments</t>
  </si>
  <si>
    <t>S. Ouerghi and R. Boutteau and X. Savatier and F. Thai</t>
  </si>
  <si>
    <t>10.3390/s18040939</t>
  </si>
  <si>
    <t>http://doi.org/10.3390/s18040939</t>
  </si>
  <si>
    <t>Visual Place Recognition in Long-term and Large-scale Environment based on CNN Feature</t>
  </si>
  <si>
    <t>J. Zhu and Y. Ai and B. Tian and D. Cao and S. Scherer</t>
  </si>
  <si>
    <t>10.1109/IVS.2018.8500686</t>
  </si>
  <si>
    <t>http://doi.org/10.1109/IVS.2018.8500686</t>
  </si>
  <si>
    <t>1-Day Learning, 1-Year Localization: Long-Term LiDAR Localization Using Scan Context Image</t>
  </si>
  <si>
    <t>G. Kim and B. Park and A. Kim</t>
  </si>
  <si>
    <t>10.1109/LRA.2019.2897340</t>
  </si>
  <si>
    <t>http://doi.org/10.1109/LRA.2019.2897340</t>
  </si>
  <si>
    <t>A DenseNet feature-based loop closure method for visual SLAM system</t>
  </si>
  <si>
    <t>C. Yu and Z. Liu and X.-J. Liu and F. Qiao and Y. Wang and F. Xie and Q. Wei and Y. Yang</t>
  </si>
  <si>
    <t>10.1109/ROBIO49542.2019.8961714</t>
  </si>
  <si>
    <t>http://doi.org/10.1109/ROBIO49542.2019.8961714</t>
  </si>
  <si>
    <t>A pose graph-based localization system for long-term navigation in CAD floor plans</t>
  </si>
  <si>
    <t>F. Boniardi and T. Caselitz and R. Kümmerle and W. Burgard</t>
  </si>
  <si>
    <t>10.1016/j.robot.2018.11.003</t>
  </si>
  <si>
    <t>http://doi.org/10.1016/j.robot.2018.11.003</t>
  </si>
  <si>
    <t>A unified framework for mutual improvement of SLAM and semantic segmentation</t>
  </si>
  <si>
    <t>K. Wang and Y. Lin and L. Wang and L. Han and M. Hua and X. Wang and S. Lian and B. Huang</t>
  </si>
  <si>
    <t>10.1109/ICRA.2019.8793499</t>
  </si>
  <si>
    <t>http://doi.org/10.1109/ICRA.2019.8793499</t>
  </si>
  <si>
    <t>Appearance-based landmark selection for visual localization</t>
  </si>
  <si>
    <t>M. Bürki and C. Cadena and I. Gilitschenski and R. Siegwart and J. Nieto</t>
  </si>
  <si>
    <t>10.1002/rob.21870</t>
  </si>
  <si>
    <t>http://doi.org/10.1002/rob.21870</t>
  </si>
  <si>
    <t>Clustermap building and relocalization in urban environments for unmanned vehicles</t>
  </si>
  <si>
    <t>Z. Pan and H. Chen and S. Li and Y. Liu</t>
  </si>
  <si>
    <t>10.3390/s19194252</t>
  </si>
  <si>
    <t>http://doi.org/10.3390/s19194252</t>
  </si>
  <si>
    <t>Communication constrained cloud-based long-term visual localization in real time</t>
  </si>
  <si>
    <t>X. DIng and Y. Wang and L. Tang and H. Yin and R. Xiong</t>
  </si>
  <si>
    <t>10.1109/IROS40897.2019.8968550</t>
  </si>
  <si>
    <t>http://doi.org/10.1109/IROS40897.2019.8968550</t>
  </si>
  <si>
    <t>Deep Supervised Hashing with Similar Hierarchy for Place Recognition</t>
  </si>
  <si>
    <t>L. Wu and Y. Wu</t>
  </si>
  <si>
    <t>10.1109/IROS40897.2019.8968599</t>
  </si>
  <si>
    <t>http://doi.org/10.1109/IROS40897.2019.8968599</t>
  </si>
  <si>
    <t>Identifying robust landmarks in feature-based maps</t>
  </si>
  <si>
    <t>J. S. Berrio and J. Ward and S. Worrall and E. Nebot</t>
  </si>
  <si>
    <t>10.1109/IVS.2019.8814289</t>
  </si>
  <si>
    <t>http://doi.org/10.1109/IVS.2019.8814289</t>
  </si>
  <si>
    <t>Learning Local Feature Descriptor with Motion Attribute For Vision-based Localization</t>
  </si>
  <si>
    <t>Y. Song and D. Zhu and J. Li and Y. Tian and M. Li</t>
  </si>
  <si>
    <t>10.1109/IROS40897.2019.8967749</t>
  </si>
  <si>
    <t>http://dx.doi.org/10.1109/IROS40897.2019.8967749</t>
  </si>
  <si>
    <t>Network uncertainty informed semantic feature selection for visual SLAM</t>
  </si>
  <si>
    <t>P. Ganti and S. Waslander</t>
  </si>
  <si>
    <t>10.1109/CRV.2019.00024</t>
  </si>
  <si>
    <t>http://doi.org/10.1109/CRV.2019.00024</t>
  </si>
  <si>
    <t>On the Redundancy Detection in Keyframe-Based SLAM</t>
  </si>
  <si>
    <t>P. Schmuck and M. Chli</t>
  </si>
  <si>
    <t>10.1109/3DV.2019.00071</t>
  </si>
  <si>
    <t>http://doi.org/10.1109/3DV.2019.00071</t>
  </si>
  <si>
    <t>RTAB-Map as an open-source lidar and visual simultaneous localization and mapping library for large-scale and long-term online operation</t>
  </si>
  <si>
    <t>M. Labbé and F. Michaud</t>
  </si>
  <si>
    <t>10.1002/rob.21831</t>
  </si>
  <si>
    <t>http://doi.org/10.1002/rob.21831</t>
  </si>
  <si>
    <t>SDF-Loc: Signed distance Field based 2D relocalization and map update in dynamic environments</t>
  </si>
  <si>
    <t>M. Zhang and Y. Chen and M. Li</t>
  </si>
  <si>
    <t>10.23919/acc.2019.8814347</t>
  </si>
  <si>
    <t>http://doi.org/10.23919/acc.2019.8814347</t>
  </si>
  <si>
    <t>Topological local-metric framework for mobile robots navigation: a long term perspective</t>
  </si>
  <si>
    <t>L. Tang and Y. Wang and X. Ding and H. Yin and R. Xiong and S. Huang</t>
  </si>
  <si>
    <t>10.1007/s10514-018-9724-7</t>
  </si>
  <si>
    <t>http://doi.org/10.1007/s10514-018-9724-7</t>
  </si>
  <si>
    <t>3D LiDAR-Based Global Localization Using Siamese Neural Network</t>
  </si>
  <si>
    <t>H. Yin and Y. Wang and X. Ding and L. Tang and S. Huang and R. Xiong</t>
  </si>
  <si>
    <t>10.1109/TITS.2019.2905046</t>
  </si>
  <si>
    <t>http://doi.org/10.1109/TITS.2019.2905046</t>
  </si>
  <si>
    <t>Appearance-invariant place recognition by adversarially learning disentangled representation</t>
  </si>
  <si>
    <t>C. Qin and Y. Zhang and Y. Liu and S. Coleman and D. Kerr and G. Lv</t>
  </si>
  <si>
    <t>10.1016/j.robot.2020.103561</t>
  </si>
  <si>
    <t>http://doi.org/10.1016/j.robot.2020.103561</t>
  </si>
  <si>
    <t>AVP-SLAM: Semantic visual mapping and localization for autonomous vehicles in the parking lot</t>
  </si>
  <si>
    <t>T. Qin and T. Chen and Y. Chen and Q. Su</t>
  </si>
  <si>
    <t>10.1109/IROS45743.2020.9340939</t>
  </si>
  <si>
    <t>http://doi.org/10.1109/IROS45743.2020.9340939</t>
  </si>
  <si>
    <t>Day and Night Collaborative Dynamic Mapping in Unstructured Environment Based on Multimodal Sensors</t>
  </si>
  <si>
    <t>Y. Yue and C. Yang and J. Zhang and M. Wen and Z. Wu and H. Zhang and D. Wang</t>
  </si>
  <si>
    <t>10.1109/ICRA40945.2020.9197072</t>
  </si>
  <si>
    <t>http://dx.doi.org/10.1109/ICRA40945.2020.9197072</t>
  </si>
  <si>
    <t>Edge-SLAM: Edge-assisted visual simultaneous localization and mapping</t>
  </si>
  <si>
    <t>A. J. B. Ali and Z. S. Hashemifar and K. Dantu</t>
  </si>
  <si>
    <t>10.1145/3386901.3389033</t>
  </si>
  <si>
    <t>http://doi.org/10.1145/3386901.3389033</t>
  </si>
  <si>
    <t>Highly Robust Visual Place Recognition Through Spatial Matching of CNN Features</t>
  </si>
  <si>
    <t>L. G. Camara and C. Gabert and L. Preucil</t>
  </si>
  <si>
    <t>10.1109/ICRA40945.2020.9196967</t>
  </si>
  <si>
    <t>http://doi.org/10.1109/ICRA40945.2020.9196967</t>
  </si>
  <si>
    <t>kRadar++: Coarse-to-fine FMCW scanning radar localisation</t>
  </si>
  <si>
    <t>D. D. Martini and M. Gadd and P. Newman</t>
  </si>
  <si>
    <t>10.3390/s20216002</t>
  </si>
  <si>
    <t>http://doi.org/10.3390/s20216002</t>
  </si>
  <si>
    <t>Learning Matchable Image Transformations for Long-Term Metric Visual Localization</t>
  </si>
  <si>
    <t>L. Clement and M. Gridseth and J. Tomasi and J. Kelly</t>
  </si>
  <si>
    <t>10.1109/LRA.2020.2967659</t>
  </si>
  <si>
    <t>http://doi.org/10.1109/LRA.2020.2967659</t>
  </si>
  <si>
    <t>Long-term localization with time series map prediction for mobile robots in dynamic environments</t>
  </si>
  <si>
    <t>L. Wang and W. Chen and J. Wang</t>
  </si>
  <si>
    <t>10.1109/IROS45743.2020.9468884</t>
  </si>
  <si>
    <t>http://doi.org/10.1109/IROS45743.2020.9468884</t>
  </si>
  <si>
    <t>Long-term Place Recognition through Worst-case Graph Matching to Integrate Landmark Appearances and Spatial Relationships</t>
  </si>
  <si>
    <t>P. Gao and H. Zhang</t>
  </si>
  <si>
    <t>10.1109/ICRA40945.2020.9196906</t>
  </si>
  <si>
    <t>http://doi.org/10.1109/ICRA40945.2020.9196906</t>
  </si>
  <si>
    <t>Merging of appearance-based place knowledge among multiple robots</t>
  </si>
  <si>
    <t>10.1007/s10514-020-09911-2</t>
  </si>
  <si>
    <t>http://doi.org/10.1007/s10514-020-09911-2</t>
  </si>
  <si>
    <t>Persistent Stereo Visual Localization on Cross-Modal Invariant Map</t>
  </si>
  <si>
    <t>X. Ding and Y. Wang and R. Xiong and D. Li and L. Tang and H. Yin and L. Zhao</t>
  </si>
  <si>
    <t>10.1109/TITS.2019.2942760</t>
  </si>
  <si>
    <t>http://doi.org/10.1109/TITS.2019.2942760</t>
  </si>
  <si>
    <t>SGC-VSLAM: A semantic and geometric constraints VSLAM for dynamic indoor environments</t>
  </si>
  <si>
    <t>S. Yang and G. Fan and L. Bai and C. Zhao and D. Li</t>
  </si>
  <si>
    <t>10.3390/s20082432</t>
  </si>
  <si>
    <t>http://doi.org/10.3390/s20082432</t>
  </si>
  <si>
    <t>Voxel-based representation learning for place recognition based on 3D point clouds</t>
  </si>
  <si>
    <t>S. Siva and Z. Nahman and H. Zhang</t>
  </si>
  <si>
    <t>10.1109/IROS45743.2020.9340992</t>
  </si>
  <si>
    <t>http://doi.org/10.1109/IROS45743.2020.9340992</t>
  </si>
  <si>
    <t>A brain-inspired compact cognitive mapping system</t>
  </si>
  <si>
    <t>T. Zeng and B. Si</t>
  </si>
  <si>
    <t>10.1007/s11571-020-09621-6</t>
  </si>
  <si>
    <t>http://doi.org/10.1007/s11571-020-09621-6</t>
  </si>
  <si>
    <t>A Flexible and Efficient Loop Closure Detection Based on Motion Knowledge</t>
  </si>
  <si>
    <t>B. Liu and F. Tang and Y. Fu and Y. Yang and Y. Wu</t>
  </si>
  <si>
    <t>10.1109/ICRA48506.2021.9561126</t>
  </si>
  <si>
    <t>http://dx.doi.org/10.1109/ICRA48506.2021.9561126</t>
  </si>
  <si>
    <t>A Geodetic Normal Distribution Map for Long-Term LiDAR Localization on Earth</t>
  </si>
  <si>
    <t>C. Kim and S. Cho and M. Sunwoo and P. Resende and B. Bradai and K. Jo</t>
  </si>
  <si>
    <t>10.1109/ACCESS.2020.3047421</t>
  </si>
  <si>
    <t>http://doi.org/10.1109/ACCESS.2020.3047421</t>
  </si>
  <si>
    <t>A Life-Long SLAM Approach Using Adaptable Local Maps Based on Rasterized LIDAR Images</t>
  </si>
  <si>
    <t>W. Ali and P. Liu and R. Ying and Z. Gong</t>
  </si>
  <si>
    <t>10.1109/JSEN.2021.3100882</t>
  </si>
  <si>
    <t>http://doi.org/10.1109/JSEN.2021.3100882</t>
  </si>
  <si>
    <t>Change detection using weighted features for image-based localization</t>
  </si>
  <si>
    <t>E. Derner and C. Gomez and A. C. Hernandez and R. Barber and R. Babuška</t>
  </si>
  <si>
    <t>10.1016/j.robot.2020.103676</t>
  </si>
  <si>
    <t>http://doi.org/10.1016/j.robot.2020.103676</t>
  </si>
  <si>
    <t>DiSCO: Differentiable Scan Context with Orientation</t>
  </si>
  <si>
    <t>X. Xu and H. Yin and Z. Chen and Y. Li and Y. Wang and R. Xiong</t>
  </si>
  <si>
    <t>10.1109/LRA.2021.3060741</t>
  </si>
  <si>
    <t>http://doi.org/10.1109/LRA.2021.3060741</t>
  </si>
  <si>
    <t>Explicit feature disentanglement for visual place recognition across appearance changes</t>
  </si>
  <si>
    <t>L. Tang and Y. Wang and Q. Tan and R. Xiong</t>
  </si>
  <si>
    <t>10.1177/17298814211037497</t>
  </si>
  <si>
    <t>http://doi.org/10.1177/17298814211037497</t>
  </si>
  <si>
    <t>FusionVLAD: A Multi-View Deep Fusion Networks for Viewpoint-Free 3D Place Recognition</t>
  </si>
  <si>
    <t>P. Yin and L. Xu and J. Zhang and H. Choset</t>
  </si>
  <si>
    <t>10.1109/LRA.2021.3061375</t>
  </si>
  <si>
    <t>http://doi.org/10.1109/LRA.2021.3061375</t>
  </si>
  <si>
    <t>Geometry-based Graph Pruning for Lifelong SLAM</t>
  </si>
  <si>
    <t>G. Kurz and M. Holoch and P. Biber</t>
  </si>
  <si>
    <t>10.1109/IROS51168.2021.9636530</t>
  </si>
  <si>
    <t>http://doi.org/10.1109/IROS51168.2021.9636530</t>
  </si>
  <si>
    <t>Hierarchical Loop Closure Detection for Long-term Visual SLAM with Semantic-Geometric Descriptors</t>
  </si>
  <si>
    <t>G. Singh and M. Wu and S.-K. Lam and D. V. Minh</t>
  </si>
  <si>
    <t>10.1109/ITSC48978.2021.9564866</t>
  </si>
  <si>
    <t>http://doi.org/10.1109/ITSC48978.2021.9564866</t>
  </si>
  <si>
    <t>Improving Image Description with Auxiliary Modality for Visual Localization in Challenging Conditions</t>
  </si>
  <si>
    <t>N. Piasco and D. Sidibé and V. Gouet-Brunet and C. Demonceaux</t>
  </si>
  <si>
    <t>10.1007/s11263-020-01363-6</t>
  </si>
  <si>
    <t>http://doi.org/10.1007/s11263-020-01363-6</t>
  </si>
  <si>
    <t>Lifelong Localization in Semi-Dynamic Environment</t>
  </si>
  <si>
    <t>S. Zhu and X. Zhang and S. Guo and J. Li and H. Liu</t>
  </si>
  <si>
    <t>10.1109/ICRA48506.2021.9561584</t>
  </si>
  <si>
    <t>http://doi.org/10.1109/ICRA48506.2021.9561584</t>
  </si>
  <si>
    <t>Long-Term Map Maintenance Pipeline for Autonomous Vehicles</t>
  </si>
  <si>
    <t>J. S. Berrio and S. Worrall and M. Shan and E. Nebot</t>
  </si>
  <si>
    <t>10.1109/TITS.2021.3094485</t>
  </si>
  <si>
    <t>http://doi.org/10.1109/TITS.2021.3094485</t>
  </si>
  <si>
    <t>Long-term vehicle localization in urban environments based on pole landmarks extracted from 3-D lidar scans</t>
  </si>
  <si>
    <t>A. Schaefer and D. Büscher and J. Vertens and L. Luft and W. Burgard</t>
  </si>
  <si>
    <t>10.1016/j.robot.2020.103709</t>
  </si>
  <si>
    <t>http://doi.org/10.1016/j.robot.2020.103709</t>
  </si>
  <si>
    <t>Loop-Closure Detection with a Multiresolution Point Cloud Histogram Mode in Lidar Odometry and Mapping for Intelligent Vehicles</t>
  </si>
  <si>
    <t>Q. Meng and H. Guo and X. Zhao and D. Cao and H. Chen</t>
  </si>
  <si>
    <t>10.1109/TMECH.2021.3062647</t>
  </si>
  <si>
    <t>http://doi.org/10.1109/TMECH.2021.3062647</t>
  </si>
  <si>
    <t>Modest-vocabulary loop-closure detection with incremental bag of tracked words</t>
  </si>
  <si>
    <t>K. A. Tsintotas and L. Bampis and A. Gasteratos</t>
  </si>
  <si>
    <t>10.1016/j.robot.2021.103782</t>
  </si>
  <si>
    <t>http://doi.org/10.1016/j.robot.2021.103782</t>
  </si>
  <si>
    <t>PLSAV: Parallel loop searching and verifying for loop closure detection</t>
  </si>
  <si>
    <t>Z. Yang and Y. Pan and L. Deng and Y. Xie and R. Huan</t>
  </si>
  <si>
    <t>10.1049/itr2.12054</t>
  </si>
  <si>
    <t>http://doi.org/10.1049/itr2.12054</t>
  </si>
  <si>
    <t>Pole-like Objects Mapping and Long-Term Robot Localization in Dynamic Urban Scenarios</t>
  </si>
  <si>
    <t>Z. Wang and S. Li and M. Cao and H. Chen and Y. Liu</t>
  </si>
  <si>
    <t>10.1109/ROBIO54168.2021.9739599</t>
  </si>
  <si>
    <t>http://doi.org/10.1109/ROBIO54168.2021.9739599</t>
  </si>
  <si>
    <t>Radar-to-Lidar: Heterogeneous Place Recognition via Joint Learning</t>
  </si>
  <si>
    <t>H. Yin and X. Xu and Y. Wang and R. Xiong</t>
  </si>
  <si>
    <t>10.3389/frobt.2021.661199</t>
  </si>
  <si>
    <t>http://doi.org/10.3389/frobt.2021.661199</t>
  </si>
  <si>
    <t>Robust and Long-term Monocular Teach and Repeat Navigation using a Single-experience Map</t>
  </si>
  <si>
    <t>L. Sun and M. Taher and C. Wild and C. Zhao and Y. Zhang and F. Majer and Z. Yan and T. Krajnik and T. Prescott and T. Duckett</t>
  </si>
  <si>
    <t>10.1109/IROS51168.2021.9635886</t>
  </si>
  <si>
    <t>http://doi.org/10.1109/IROS51168.2021.9635886</t>
  </si>
  <si>
    <t>Season-Invariant and Viewpoint-Tolerant LiDAR Place Recognition in GPS-Denied Environments</t>
  </si>
  <si>
    <t>F. Cao and F. Yan and S. Wang and Y. Zhuang and W. Wang</t>
  </si>
  <si>
    <t>10.1109/TIE.2019.2962416</t>
  </si>
  <si>
    <t>http://dx.doi.org/10.1109/TIE.2019.2962416</t>
  </si>
  <si>
    <t>Self-Supervised Learning of Lidar Segmentation for Autonomous Indoor Navigation</t>
  </si>
  <si>
    <t>H. Thomas and B. Agro and M. Gridseth and J. Zhang and T. D. Barfoot</t>
  </si>
  <si>
    <t>10.1109/ICRA48506.2021.9561701</t>
  </si>
  <si>
    <t>http://doi.org/10.1109/ICRA48506.2021.9561701</t>
  </si>
  <si>
    <t>Variational Bayesian approach to condition-invariant feature extraction for visual place recognition</t>
  </si>
  <si>
    <t>J. Oh and G. Eoh</t>
  </si>
  <si>
    <t>10.3390/app11198976</t>
  </si>
  <si>
    <t>http://doi.org/10.3390/app11198976</t>
  </si>
  <si>
    <t>Accurate Dynamic SLAM Using CRF-Based Long-Term Consistency</t>
  </si>
  <si>
    <t>Z.-J. Du and S.-S. Huang and T.-J. Mu and Q. Zhao and R. R. Martin and K. Xu</t>
  </si>
  <si>
    <t>10.1109/TVCG.2020.3028218</t>
  </si>
  <si>
    <t>http://dx.doi.org/10.1109/TVCG.2020.3028218</t>
  </si>
  <si>
    <t>Appearance-Based Loop Closure Detection via Locality-Driven Accurate Motion Field Learning</t>
  </si>
  <si>
    <t>K. Zhang and X. Jiang and J. Ma</t>
  </si>
  <si>
    <t>10.1109/TITS.2021.3086822</t>
  </si>
  <si>
    <t>http://doi.org/10.1109/TITS.2021.3086822</t>
  </si>
  <si>
    <t>DE-SLAM: SLAM for highly dynamic environment</t>
  </si>
  <si>
    <t>Z. Xing and X. Zhu and D. Dong</t>
  </si>
  <si>
    <t>10.1002/rob.22062</t>
  </si>
  <si>
    <t>http://doi.org/10.1002/rob.22062</t>
  </si>
  <si>
    <t>Domain-Invariant Similarity Activation Map Contrastive Learning for Retrieval-Based Long-Term Visual Localization</t>
  </si>
  <si>
    <t>H. Hu and H. Wang and Z. Liu and W. Chen</t>
  </si>
  <si>
    <t>10.1109/JAS.2021.1003907</t>
  </si>
  <si>
    <t>http://doi.org/10.1109/JAS.2021.1003907</t>
  </si>
  <si>
    <t>Map management for robust long-term visual localization of an autonomous shuttle in changing conditions</t>
  </si>
  <si>
    <t>Y. Bouaziz and E. Royer and G. Bresson and M. Dhome</t>
  </si>
  <si>
    <t>10.1007/s11042-021-11870-4</t>
  </si>
  <si>
    <t>http://doi.org/10.1007/s11042-021-11870-4</t>
  </si>
  <si>
    <t>RadarSLAM: A robust simultaneous localization and mapping system for allweather conditions</t>
  </si>
  <si>
    <t>Z. Hong and Y. Petillot and A. Wallace and S. Wang</t>
  </si>
  <si>
    <t>10.1177/02783649221080483</t>
  </si>
  <si>
    <t>http://doi.org/10.1177/02783649221080483</t>
  </si>
  <si>
    <t>Tightly-Coupled Magneto-Visual-Inertial Fusion for Long Term Localization in Indoor Environment</t>
  </si>
  <si>
    <t>J. Coulin and R. Guillemard and V. Gay-Bellile and C. Joly and A. D. L. Fortelle</t>
  </si>
  <si>
    <t>10.1109/LRA.2021.3136241</t>
  </si>
  <si>
    <t>http://doi.org/10.1109/LRA.2021.3136241</t>
  </si>
  <si>
    <t>VIRAL-Fusion: A Visual-Inertial-Ranging-Lidar Sensor Fusion Approach</t>
  </si>
  <si>
    <t>T.-M. Nguyen and M. Cao and S. Yuan and T. H. Y. A. N. Lyu and L. Xie</t>
  </si>
  <si>
    <t>10.1109/TRO.2021.3094157</t>
  </si>
  <si>
    <t>http://doi.org/10.1109/TRO.2021.3094157</t>
  </si>
  <si>
    <t>acm</t>
  </si>
  <si>
    <t>dim</t>
  </si>
  <si>
    <t>ieee</t>
  </si>
  <si>
    <t>inspec</t>
  </si>
  <si>
    <t>scopus</t>
  </si>
  <si>
    <t>wos</t>
  </si>
  <si>
    <t xml:space="preserve">total: </t>
  </si>
  <si>
    <t>-</t>
  </si>
  <si>
    <t>Observations (examples):</t>
  </si>
  <si>
    <t>Database identification matrix of the included records in the review ("local" results)</t>
  </si>
  <si>
    <t>only 18.62% of the included records appear in both dimensions and ieee databases</t>
  </si>
  <si>
    <t>61.38% of the results appear in both inspec and scopus</t>
  </si>
  <si>
    <t>A ∩ B</t>
  </si>
  <si>
    <t>64.58% of the results appear in both web of science and scopus</t>
  </si>
  <si>
    <t>A U B</t>
  </si>
  <si>
    <t>the pairwise unions between inspec, scopus and wos are all above 90%</t>
  </si>
  <si>
    <t>what about the union of the three?</t>
  </si>
  <si>
    <t>ok so, indeed, searching the query on inspec, scopus and wos led to obtaining all the results included in the review</t>
  </si>
  <si>
    <t>#records</t>
  </si>
  <si>
    <t>Evolution of the year of publication relative to the included records in the review</t>
  </si>
  <si>
    <t>Item type</t>
  </si>
  <si>
    <t>Authors</t>
  </si>
  <si>
    <t>Title</t>
  </si>
  <si>
    <t>Journal</t>
  </si>
  <si>
    <t>Publication year</t>
  </si>
  <si>
    <t>Volume</t>
  </si>
  <si>
    <t>Issue</t>
  </si>
  <si>
    <t>Pages</t>
  </si>
  <si>
    <t>Proceedings title</t>
  </si>
  <si>
    <t>Date published</t>
  </si>
  <si>
    <t>URLs</t>
  </si>
  <si>
    <t>DOI</t>
  </si>
  <si>
    <t>Conference Paper</t>
  </si>
  <si>
    <t>Ali AJ,Hashemifar ZS,Dantu K</t>
  </si>
  <si>
    <t/>
  </si>
  <si>
    <t>325-337</t>
  </si>
  <si>
    <t>http://dx.doi.org/10.1145/3386901.3389033</t>
  </si>
  <si>
    <t>Journal Article</t>
  </si>
  <si>
    <t>Davison AJ,Murray DW</t>
  </si>
  <si>
    <t>IEEE Transactions on Pattern Analysis and Machine Intelligence</t>
  </si>
  <si>
    <t>24</t>
  </si>
  <si>
    <t>7</t>
  </si>
  <si>
    <t>865-880</t>
  </si>
  <si>
    <t>http://dx.doi.org/10.1109/TPAMI.2002.1017615</t>
  </si>
  <si>
    <t>Glover AJ,Maddern WP,Milford MJ,Wyeth GF</t>
  </si>
  <si>
    <t>3507-3512</t>
  </si>
  <si>
    <t>http://dx.doi.org/10.1109/ROBOT.2010.5509547</t>
  </si>
  <si>
    <t>Kawewong A,Tongprasit N,Hasegawa O</t>
  </si>
  <si>
    <t>Advanced Robotics</t>
  </si>
  <si>
    <t>27</t>
  </si>
  <si>
    <t>17</t>
  </si>
  <si>
    <t>1325-1336</t>
  </si>
  <si>
    <t>http://dx.doi.org/10.1080/01691864.2013.826410</t>
  </si>
  <si>
    <t>Schaefer A,Büscher D,Vertens J,Luft L,Burgard W</t>
  </si>
  <si>
    <t>Robotics and Autonomous Systems</t>
  </si>
  <si>
    <t>136</t>
  </si>
  <si>
    <t>103709</t>
  </si>
  <si>
    <t>http://dx.doi.org/10.1016/j.robot.2020.103709</t>
  </si>
  <si>
    <t>Walcott-Bryant A,Kaess M,Johannsson H,Leonard JJ</t>
  </si>
  <si>
    <t>1871-1878</t>
  </si>
  <si>
    <t>http://dx.doi.org/10.1109/IROS.2012.6385561</t>
  </si>
  <si>
    <t>Bacca B,Salví J,Cufí X</t>
  </si>
  <si>
    <t>61</t>
  </si>
  <si>
    <t>12</t>
  </si>
  <si>
    <t>1539-1558</t>
  </si>
  <si>
    <t>Bescos B,Fácil JM,Civera J,Neira J</t>
  </si>
  <si>
    <t>IEEE Robotics and Automation Letters</t>
  </si>
  <si>
    <t>3</t>
  </si>
  <si>
    <t>4</t>
  </si>
  <si>
    <t>4076-4083</t>
  </si>
  <si>
    <t>http://dx.doi.org/10.1109/LRA.2018.2860039</t>
  </si>
  <si>
    <t>Liu B,Tang F,Fu Y,Yang Y,Wu Y</t>
  </si>
  <si>
    <t>11241-11247</t>
  </si>
  <si>
    <t>Kim C,Cho S,Sunwoo M,Resende P,Bradaï B,Jo K</t>
  </si>
  <si>
    <t>IEEE Access</t>
  </si>
  <si>
    <t>9</t>
  </si>
  <si>
    <t>470-484</t>
  </si>
  <si>
    <t>http://dx.doi.org/10.1109/ACCESS.2020.3047421</t>
  </si>
  <si>
    <t>Qin C,Zhang Y,Liu Y,Coleman S,Kerr D,Lv G</t>
  </si>
  <si>
    <t>131</t>
  </si>
  <si>
    <t>103561</t>
  </si>
  <si>
    <t>http://dx.doi.org/10.1016/j.robot.2020.103561</t>
  </si>
  <si>
    <t>Yu C,Liu Z,Liu XJ,Qiao F,Wang Y,Xie F,Wei Q,Yang Y</t>
  </si>
  <si>
    <t>258-265</t>
  </si>
  <si>
    <t>http://dx.doi.org/10.1109/ROBIO49542.2019.8961714</t>
  </si>
  <si>
    <t>Ball D,Heath S,Wiles J,Wyeth GF,Corke P,Milford MJ</t>
  </si>
  <si>
    <t>Autonomous Robots</t>
  </si>
  <si>
    <t>34</t>
  </si>
  <si>
    <t>149-176</t>
  </si>
  <si>
    <t>http://dx.doi.org/10.1007/s10514-012-9317-9</t>
  </si>
  <si>
    <t>Martini D,Gadd M,Newman P</t>
  </si>
  <si>
    <t>Sensors</t>
  </si>
  <si>
    <t>20</t>
  </si>
  <si>
    <t>21</t>
  </si>
  <si>
    <t>1-23</t>
  </si>
  <si>
    <t>http://dx.doi.org/10.3390/s20216002</t>
  </si>
  <si>
    <t>Filliat D</t>
  </si>
  <si>
    <t>3921-3926</t>
  </si>
  <si>
    <t>http://dx.doi.org/10.1109/ROBOT.2007.364080</t>
  </si>
  <si>
    <t>Van Opdenbosch D,Aykut T,Oelsch M,Alt N,Steinbach E</t>
  </si>
  <si>
    <t>2018-January</t>
  </si>
  <si>
    <t>992-1000</t>
  </si>
  <si>
    <t>http://dx.doi.org/10.1109/WACV.2018.00114</t>
  </si>
  <si>
    <t>Derner E,Gomez C,Hernandez AC,Barber R,Babuška R</t>
  </si>
  <si>
    <t>135</t>
  </si>
  <si>
    <t>103676</t>
  </si>
  <si>
    <t>http://dx.doi.org/10.1016/j.robot.2020.103676</t>
  </si>
  <si>
    <t>Einhorn E,Gross HM</t>
  </si>
  <si>
    <t>240-247</t>
  </si>
  <si>
    <t>http://dx.doi.org/10.1109/ECMR.2013.6698849</t>
  </si>
  <si>
    <t>69</t>
  </si>
  <si>
    <t>1</t>
  </si>
  <si>
    <t>28-39</t>
  </si>
  <si>
    <t>http://dx.doi.org/10.1016/j.robot.2014.08.008</t>
  </si>
  <si>
    <t>Boniardi F,Caselitz T,Kümmerle R,Burgard W</t>
  </si>
  <si>
    <t>112</t>
  </si>
  <si>
    <t>84-97</t>
  </si>
  <si>
    <t>http://dx.doi.org/10.1016/j.robot.2018.11.003</t>
  </si>
  <si>
    <t>Cao F,Yan F,Wang S,Zhuang Y,Wang W</t>
  </si>
  <si>
    <t>IEEE Transactions on Industrial Electronics</t>
  </si>
  <si>
    <t>68</t>
  </si>
  <si>
    <t>563-574</t>
  </si>
  <si>
    <t>Cao F,Zhuang Y,Zhang H,Wang W</t>
  </si>
  <si>
    <t>IEEE Sensors Journal</t>
  </si>
  <si>
    <t>18</t>
  </si>
  <si>
    <t>10</t>
  </si>
  <si>
    <t>4242-4252</t>
  </si>
  <si>
    <t>http://dx.doi.org/10.1109/JSEN.2018.2815956</t>
  </si>
  <si>
    <t>Dayoub F,Cielniak G,Duckett T</t>
  </si>
  <si>
    <t>59</t>
  </si>
  <si>
    <t>5</t>
  </si>
  <si>
    <t>285-295</t>
  </si>
  <si>
    <t>http://dx.doi.org/10.1016/j.robot.2011.02.013</t>
  </si>
  <si>
    <t>Han F,Wang H,Huang G,Zhang H</t>
  </si>
  <si>
    <t>42</t>
  </si>
  <si>
    <t>1323-1335</t>
  </si>
  <si>
    <t>http://dx.doi.org/10.1007/s10514-018-9736-3</t>
  </si>
  <si>
    <t>Han F,Beleidy SE,Wang H,Ye C,Zhang H</t>
  </si>
  <si>
    <t>3669-3676</t>
  </si>
  <si>
    <t>http://dx.doi.org/10.1109/LRA.2018.2856274</t>
  </si>
  <si>
    <t>Han F,Yang X,Deng Y,Rentschler M,Yang D,Zhang H</t>
  </si>
  <si>
    <t>2</t>
  </si>
  <si>
    <t>1172-1179</t>
  </si>
  <si>
    <t>http://dx.doi.org/10.1109/LRA.2017.2662061</t>
  </si>
  <si>
    <t>Nobre F,Heckman C,Ozog P,Wolcott RW,Walls JM</t>
  </si>
  <si>
    <t>3661-3668</t>
  </si>
  <si>
    <t>http://dx.doi.org/10.1109/ICRA.2018.8461111</t>
  </si>
  <si>
    <t>Pomerleau F,Krüsi P,Colas F,Furgale P,Siegwart R</t>
  </si>
  <si>
    <t>3712-3719</t>
  </si>
  <si>
    <t>http://dx.doi.org/10.1109/ICRA.2014.6907397</t>
  </si>
  <si>
    <t>Tipaldi GD,Meyer-Delius D,Burgard W</t>
  </si>
  <si>
    <t>International Journal of Robotics Research</t>
  </si>
  <si>
    <t>32</t>
  </si>
  <si>
    <t>14</t>
  </si>
  <si>
    <t>1662-1678</t>
  </si>
  <si>
    <t>http://dx.doi.org/10.1177/0278364913502830</t>
  </si>
  <si>
    <t>Huang G,Kaess M,Leonard JJ</t>
  </si>
  <si>
    <t>150-157</t>
  </si>
  <si>
    <t>http://dx.doi.org/10.1109/ECMR.2013.6698835</t>
  </si>
  <si>
    <t>Kim G,Park B,Kim A</t>
  </si>
  <si>
    <t>1948-1955</t>
  </si>
  <si>
    <t>http://dx.doi.org/10.1109/LRA.2019.2897340</t>
  </si>
  <si>
    <t>Kurz G,Holoch M,Biber P</t>
  </si>
  <si>
    <t>3313-3320</t>
  </si>
  <si>
    <t>http://dx.doi.org/10.1109/IROS51168.2021.9636530</t>
  </si>
  <si>
    <t>Singh G,Wu M,Lam SK,Van Minh</t>
  </si>
  <si>
    <t>2021-September</t>
  </si>
  <si>
    <t>2909-2916</t>
  </si>
  <si>
    <t>http://dx.doi.org/10.1109/ITSC48978.2021.9564866</t>
  </si>
  <si>
    <t>Hu H,Wang H,Liu Z,Chen W</t>
  </si>
  <si>
    <t>IEEE/CAA Journal of Automatica Sinica</t>
  </si>
  <si>
    <t>313-328</t>
  </si>
  <si>
    <t>http://dx.doi.org/10.1109/JAS.2021.1003907</t>
  </si>
  <si>
    <t>Johannsson H,Kaess M,Fallon M,Leonard JJ</t>
  </si>
  <si>
    <t>54-61</t>
  </si>
  <si>
    <t>http://dx.doi.org/10.1109/ICRA.2013.6630556</t>
  </si>
  <si>
    <t>Karaoğuz H,Bozma HI</t>
  </si>
  <si>
    <t>40</t>
  </si>
  <si>
    <t>8</t>
  </si>
  <si>
    <t>1379-1402</t>
  </si>
  <si>
    <t>http://dx.doi.org/10.1007/s10514-015-9514-4</t>
  </si>
  <si>
    <t>44</t>
  </si>
  <si>
    <t>6</t>
  </si>
  <si>
    <t>1009-1027</t>
  </si>
  <si>
    <t>http://dx.doi.org/10.1007/s10514-020-09911-2</t>
  </si>
  <si>
    <t>Kretzschmar H,Stachniss C</t>
  </si>
  <si>
    <t>31</t>
  </si>
  <si>
    <t>11</t>
  </si>
  <si>
    <t>1219-1230</t>
  </si>
  <si>
    <t>http://dx.doi.org/10.1177/0278364912455072</t>
  </si>
  <si>
    <t>Kretzschmar H,Stachniss C,Grisetti G</t>
  </si>
  <si>
    <t>865-871</t>
  </si>
  <si>
    <t>http://dx.doi.org/10.1109/IROS.2011.6094414</t>
  </si>
  <si>
    <t>10.1109/IROS.2011.6094414</t>
  </si>
  <si>
    <t>Kretzschmar H,Grisetti G,Stachniss C</t>
  </si>
  <si>
    <t>Lifelong Map Learning for Graph-based SLAM in Static Environments</t>
  </si>
  <si>
    <t>KI - Kunstliche Intelligenz</t>
  </si>
  <si>
    <t>199-206</t>
  </si>
  <si>
    <t>http://dx.doi.org/10.1007/s13218-010-0034-2</t>
  </si>
  <si>
    <t>Thomas H,Agro B,Gridseth M,Zhang J,Barfoot TD</t>
  </si>
  <si>
    <t>2021-May</t>
  </si>
  <si>
    <t>14047-14053</t>
  </si>
  <si>
    <t>http://dx.doi.org/10.1109/ICRA48506.2021.9561701</t>
  </si>
  <si>
    <t>Yin H,Xu X,Wang Y,Xiong R</t>
  </si>
  <si>
    <t>Frontiers in Robotics and AI</t>
  </si>
  <si>
    <t>661199</t>
  </si>
  <si>
    <t>http://dx.doi.org/10.3389/frobt.2021.661199</t>
  </si>
  <si>
    <t>Yin H,Wang Y,Ding X,Tang L,Huang S,Xiong R</t>
  </si>
  <si>
    <t>IEEE Transactions on Intelligent Transportation Systems</t>
  </si>
  <si>
    <t>1380-1392</t>
  </si>
  <si>
    <t>http://dx.doi.org/10.1109/TITS.2019.2905046</t>
  </si>
  <si>
    <t>Zhang H,Chen X,Lu H,Xiao J</t>
  </si>
  <si>
    <t>International Journal of Advanced Robotic Systems</t>
  </si>
  <si>
    <t>15</t>
  </si>
  <si>
    <t>http://dx.doi.org/10.1177/1729881418780178</t>
  </si>
  <si>
    <t>Biswas J,Veloso MM</t>
  </si>
  <si>
    <t>1679-1694</t>
  </si>
  <si>
    <t>http://dx.doi.org/10.1177/0278364913503892</t>
  </si>
  <si>
    <t>87</t>
  </si>
  <si>
    <t>162-176</t>
  </si>
  <si>
    <t>http://dx.doi.org/10.1016/j.robot.2016.09.005</t>
  </si>
  <si>
    <t>Coulin J,Guillemard R,Gay-Bellile V,Joly C,de La Fortelle A</t>
  </si>
  <si>
    <t>952-959</t>
  </si>
  <si>
    <t>http://dx.doi.org/10.1109/LRA.2021.3136241</t>
  </si>
  <si>
    <t>Li J,Eustice RM,Johnson-Roberson M</t>
  </si>
  <si>
    <t>3652-3659</t>
  </si>
  <si>
    <t>2015 IEEE International Conference on Robotics and Automation (ICRA)</t>
  </si>
  <si>
    <t>http://dx.doi.org/10.1109/ICRA.2015.7139706</t>
  </si>
  <si>
    <t>Santos JM,Krajník T,Fentanes JP,Duckett T</t>
  </si>
  <si>
    <t>Lifelong Information-Driven Exploration to Complete and Refine 4-D Spatio-Temporal Maps</t>
  </si>
  <si>
    <t>684-691</t>
  </si>
  <si>
    <t>http://dx.doi.org/10.1109/LRA.2016.2516594</t>
  </si>
  <si>
    <t>Oberländer J,Roennau A,Dillmann R</t>
  </si>
  <si>
    <t>1-7</t>
  </si>
  <si>
    <t>http://dx.doi.org/10.1109/ICAR.2013.6766479</t>
  </si>
  <si>
    <t>Oh J,Eoh G</t>
  </si>
  <si>
    <t>Applied Sciences</t>
  </si>
  <si>
    <t>19</t>
  </si>
  <si>
    <t>8976</t>
  </si>
  <si>
    <t>http://dx.doi.org/10.3390/app11198976</t>
  </si>
  <si>
    <t>Saarinen JP,Andreasson H,Stoyanov T,Lilienthal AJ</t>
  </si>
  <si>
    <t>1627-1644</t>
  </si>
  <si>
    <t>Pérez J,Caballero F,Merino L</t>
  </si>
  <si>
    <t>Journal of Intelligent and Robotic Systems: Theory and Applications</t>
  </si>
  <si>
    <t>80</t>
  </si>
  <si>
    <t>3-4</t>
  </si>
  <si>
    <t>641-656</t>
  </si>
  <si>
    <t>http://dx.doi.org/10.1007/s10846-015-0198-y</t>
  </si>
  <si>
    <t>Berrio JS,Ward J,Worrall S,Nebot E</t>
  </si>
  <si>
    <t>2019-June</t>
  </si>
  <si>
    <t>1166-1172</t>
  </si>
  <si>
    <t>http://dx.doi.org/10.1109/IVS.2019.8814289</t>
  </si>
  <si>
    <t>Berrio JS,Worrall S,Shan M,Nebot E</t>
  </si>
  <si>
    <t>http://dx.doi.org/10.1109/TITS.2021.3094485</t>
  </si>
  <si>
    <t>Zhu J,Ai Y,Tian B,Cao D,Scherer S</t>
  </si>
  <si>
    <t>1679-1685</t>
  </si>
  <si>
    <t>http://dx.doi.org/10.1109/IVS.2018.8500686</t>
  </si>
  <si>
    <t>Tsintotas KA,Bampis L,Gasteratos A</t>
  </si>
  <si>
    <t>141</t>
  </si>
  <si>
    <t>103782</t>
  </si>
  <si>
    <t>http://dx.doi.org/10.1016/j.robot.2021.103782</t>
  </si>
  <si>
    <t>Ikeda K,Kanji T</t>
  </si>
  <si>
    <t>4397-4403</t>
  </si>
  <si>
    <t>http://dx.doi.org/10.1109/ROBOT.2010.5509579</t>
  </si>
  <si>
    <t>Konolige K,Bowman J</t>
  </si>
  <si>
    <t>1156-1163</t>
  </si>
  <si>
    <t>http://dx.doi.org/10.1109/IROS.2009.5354121</t>
  </si>
  <si>
    <t>MacTavish K,Paton M,Barfoot TD</t>
  </si>
  <si>
    <t>Journal of Field Robotics</t>
  </si>
  <si>
    <t>35</t>
  </si>
  <si>
    <t>1265-1292</t>
  </si>
  <si>
    <t>http://dx.doi.org/10.1002/rob.21838</t>
  </si>
  <si>
    <t>Pirker K,Rüther M,Bischof H</t>
  </si>
  <si>
    <t>3990-3997</t>
  </si>
  <si>
    <t>http://dx.doi.org/10.1109/IROS.2011.6048253</t>
  </si>
  <si>
    <t>Wang K,Lin Y,Wang L,Han L,Hua M,Wang X,Lian S,Huang B</t>
  </si>
  <si>
    <t>2019-May</t>
  </si>
  <si>
    <t>5224-5230</t>
  </si>
  <si>
    <t>http://dx.doi.org/10.1109/ICRA.2019.8793499</t>
  </si>
  <si>
    <t>Zhang K,Jiang X,Ma J</t>
  </si>
  <si>
    <t>23</t>
  </si>
  <si>
    <t>2350-2365</t>
  </si>
  <si>
    <t>http://dx.doi.org/10.1109/TITS.2021.3086822</t>
  </si>
  <si>
    <t>Clement L,Gridseth M,Tomasi J,Kelly J</t>
  </si>
  <si>
    <t>1492-1499</t>
  </si>
  <si>
    <t>http://dx.doi.org/10.1109/LRA.2020.2967659</t>
  </si>
  <si>
    <t>Camara LG,Gäbert C,Přeučil L</t>
  </si>
  <si>
    <t>3748-3755</t>
  </si>
  <si>
    <t>http://dx.doi.org/10.1109/ICRA40945.2020.9196967</t>
  </si>
  <si>
    <t>Murphy L,Sibley G</t>
  </si>
  <si>
    <t>1312-1318</t>
  </si>
  <si>
    <t>http://dx.doi.org/10.1109/ICRA.2014.6907022</t>
  </si>
  <si>
    <t>Sun L,Taher M,Wild C,Zhao C,Zhang Y,Majer F,Yan Z,Krajník T,Prescott T,Duckett T</t>
  </si>
  <si>
    <t>2635-2642</t>
  </si>
  <si>
    <t>http://dx.doi.org/10.1109/IROS51168.2021.9635886</t>
  </si>
  <si>
    <t>Sun L,Yan Z,Zaganidis A,Zhao C,Duckett T</t>
  </si>
  <si>
    <t>3749-3756</t>
  </si>
  <si>
    <t>http://dx.doi.org/10.1109/LRA.2018.2856268</t>
  </si>
  <si>
    <t>Tang L,Wang Y,Tan Q,Xiong R</t>
  </si>
  <si>
    <t>http://dx.doi.org/10.1177/17298814211037497</t>
  </si>
  <si>
    <t>Tang L,Wang Y,Ding X,Yin H,Xiong R,Huang S</t>
  </si>
  <si>
    <t>43</t>
  </si>
  <si>
    <t>197-211</t>
  </si>
  <si>
    <t>http://dx.doi.org/10.1007/s10514-018-9724-7</t>
  </si>
  <si>
    <t>Wang L,Chen W,Wang J</t>
  </si>
  <si>
    <t>2020-January</t>
  </si>
  <si>
    <t>8587-8593</t>
  </si>
  <si>
    <t>http://dx.doi.org/10.1109/IROS45743.2020.9468884</t>
  </si>
  <si>
    <t>Wu L,Wu Y</t>
  </si>
  <si>
    <t>3781-3786</t>
  </si>
  <si>
    <t>http://dx.doi.org/10.1109/IROS40897.2019.8968599</t>
  </si>
  <si>
    <t>Bosse M,Zlot R</t>
  </si>
  <si>
    <t>57</t>
  </si>
  <si>
    <t>1211-1224</t>
  </si>
  <si>
    <t>http://dx.doi.org/10.1016/j.robot.2009.07.009</t>
  </si>
  <si>
    <t>Bürki M,Cadena C,Gilitschenski I,Siegwart R,Nieto J</t>
  </si>
  <si>
    <t>36</t>
  </si>
  <si>
    <t>1041-1073</t>
  </si>
  <si>
    <t>http://dx.doi.org/10.1002/rob.21870</t>
  </si>
  <si>
    <t>Dymczyk M,Stumm E,Nieto J,Siegwart R,Gilitschenski I</t>
  </si>
  <si>
    <t>572-581</t>
  </si>
  <si>
    <t>http://dx.doi.org/10.1109/3DV.2016.66</t>
  </si>
  <si>
    <t>Dymczyk M,Lynen S,Cieslewski T,Bosse M,Siegwart R,Furgale P</t>
  </si>
  <si>
    <t>2015-June</t>
  </si>
  <si>
    <t>2767-2773</t>
  </si>
  <si>
    <t>http://dx.doi.org/10.1109/ICRA.2015.7139575</t>
  </si>
  <si>
    <t>Dymczyk M,Schneider T,Gilitschenski I,Siegwart R,Stumm E</t>
  </si>
  <si>
    <t>2016-Noember</t>
  </si>
  <si>
    <t>4572-4579</t>
  </si>
  <si>
    <t>http://dx.doi.org/10.1109/IROS.2016.7759673</t>
  </si>
  <si>
    <t>Gadd M,Newman P</t>
  </si>
  <si>
    <t>5729-5736</t>
  </si>
  <si>
    <t>http://dx.doi.org/10.1109/IROS.2016.7759843</t>
  </si>
  <si>
    <t>Labbé M,Michaud F</t>
  </si>
  <si>
    <t>416-446</t>
  </si>
  <si>
    <t>http://dx.doi.org/10.1002/rob.21831</t>
  </si>
  <si>
    <t>Mazuran M,Burgard W,Tipaldi GD</t>
  </si>
  <si>
    <t>1-3</t>
  </si>
  <si>
    <t>50-72</t>
  </si>
  <si>
    <t>http://dx.doi.org/10.1177/0278364915581629</t>
  </si>
  <si>
    <t>Mohan M,Gálvez-López D,Monteleoni C,Sibley G</t>
  </si>
  <si>
    <t>5487-5494</t>
  </si>
  <si>
    <t>http://dx.doi.org/10.1109/ICRA.2015.7139966</t>
  </si>
  <si>
    <t>Rapp M,Hahn M,Thom M,Dickmann J,Dietmayer K</t>
  </si>
  <si>
    <t>Semi-Markov Process Based Localization using radar in Dynamic Environments</t>
  </si>
  <si>
    <t>423-429</t>
  </si>
  <si>
    <t>2015 IEEE International Intelligent Transportation Systems Conference (ITSC)</t>
  </si>
  <si>
    <t>http://dx.doi.org/10.1109/ITSC.2015.77</t>
  </si>
  <si>
    <t>Lázaro MT,Capobianco R,Grisetti G</t>
  </si>
  <si>
    <t>153-160</t>
  </si>
  <si>
    <t>http://dx.doi.org/10.1109/IROS.2018.8594310</t>
  </si>
  <si>
    <t>Zhang M,Chen Y,Li M</t>
  </si>
  <si>
    <t>2019-July</t>
  </si>
  <si>
    <t>1997-2004</t>
  </si>
  <si>
    <t>http://dx.doi.org/10.23919/acc.2019.8814347</t>
  </si>
  <si>
    <t>Carlevaris-Bianco N,Kaess M,Eustice RM</t>
  </si>
  <si>
    <t>IEEE Transactions on Robotics</t>
  </si>
  <si>
    <t>30</t>
  </si>
  <si>
    <t>1371-1385</t>
  </si>
  <si>
    <t>http://dx.doi.org/10.1109/TRO.2014.2347571</t>
  </si>
  <si>
    <t>Chebrolu N,Läbe T,Stachniss C</t>
  </si>
  <si>
    <t>3097-3104</t>
  </si>
  <si>
    <t>http://dx.doi.org/10.1109/LRA.2018.2849603</t>
  </si>
  <si>
    <t>Piasco N,Sidibé D,Gouet-Brunet V,Demonceaux C</t>
  </si>
  <si>
    <t>International Journal of Computer Vision</t>
  </si>
  <si>
    <t>129</t>
  </si>
  <si>
    <t>185-202</t>
  </si>
  <si>
    <t>http://dx.doi.org/10.1007/s11263-020-01363-6</t>
  </si>
  <si>
    <t>Zhang N,Warren M,Barfoot TD</t>
  </si>
  <si>
    <t>828-835</t>
  </si>
  <si>
    <t>http://dx.doi.org/10.1109/ICRA.2018.8460674</t>
  </si>
  <si>
    <t>Vysotska O,Naseer T,Spinello L,Burgard W,Stachniss C</t>
  </si>
  <si>
    <t>2774-2779</t>
  </si>
  <si>
    <t>Biber P,Duckett T</t>
  </si>
  <si>
    <t>28</t>
  </si>
  <si>
    <t>20-33</t>
  </si>
  <si>
    <t>http://dx.doi.org/10.1177/0278364908096286</t>
  </si>
  <si>
    <t>Egger P,Borges PV,Catt G,Pfrunder A,Siegwart R,Dubé R</t>
  </si>
  <si>
    <t>3430-3437</t>
  </si>
  <si>
    <t>http://dx.doi.org/10.1109/IROS.2018.8593854</t>
  </si>
  <si>
    <t>Ganti P,Waslander SL</t>
  </si>
  <si>
    <t>121-128</t>
  </si>
  <si>
    <t>http://dx.doi.org/10.1109/CRV.2019.00024</t>
  </si>
  <si>
    <t>Gao P,Zhang H</t>
  </si>
  <si>
    <t>1070-1076</t>
  </si>
  <si>
    <t>http://dx.doi.org/10.1109/ICRA40945.2020.9196906</t>
  </si>
  <si>
    <t>Mühlfellner P,Bürki M,Bosse M,Derendarz W,Philippsen R,Furgale P</t>
  </si>
  <si>
    <t>33</t>
  </si>
  <si>
    <t>561-590</t>
  </si>
  <si>
    <t>http://dx.doi.org/10.1002/rob.21595</t>
  </si>
  <si>
    <t>Neubert P,Sünderhauf N,Protzel P</t>
  </si>
  <si>
    <t>15-27</t>
  </si>
  <si>
    <t>Ozog P,Carlevaris-Bianco N,Kim A,Eustice RM</t>
  </si>
  <si>
    <t>265-289</t>
  </si>
  <si>
    <t>http://dx.doi.org/10.1002/rob.21582</t>
  </si>
  <si>
    <t>Schmuck P,Chli M</t>
  </si>
  <si>
    <t>594-603</t>
  </si>
  <si>
    <t>http://dx.doi.org/10.1109/3DV.2019.00071</t>
  </si>
  <si>
    <t>Yin P,Xu J,Zhang J,Choset H</t>
  </si>
  <si>
    <t>2304-2310</t>
  </si>
  <si>
    <t>http://dx.doi.org/10.1109/LRA.2021.3061375</t>
  </si>
  <si>
    <t>Yin P,Xu L,Liu Z,Li L,Salman H,He Y,Xu W,Wang H,Choset H</t>
  </si>
  <si>
    <t>1162-1167</t>
  </si>
  <si>
    <t>http://dx.doi.org/10.1109/IROS.2018.8593562</t>
  </si>
  <si>
    <t>Meng Q,Guo H,Zhao X,Cao D,Chen H</t>
  </si>
  <si>
    <t>IEEE/ASME Transactions on Mechatronics</t>
  </si>
  <si>
    <t>26</t>
  </si>
  <si>
    <t>1307-1317</t>
  </si>
  <si>
    <t>http://dx.doi.org/10.1109/TMECH.2021.3062647</t>
  </si>
  <si>
    <t>Arroyo R,Alcantarilla PF,Bergasa LM,Romera E</t>
  </si>
  <si>
    <t>665-685</t>
  </si>
  <si>
    <t>Mur-Artal R,Montiel JM,Tardós JD</t>
  </si>
  <si>
    <t>1147-1163</t>
  </si>
  <si>
    <t>http://dx.doi.org/10.1109/TRO.2015.2463671</t>
  </si>
  <si>
    <t>Paul R,Newman P</t>
  </si>
  <si>
    <t>1742-1766</t>
  </si>
  <si>
    <t>http://dx.doi.org/10.1177/0278364913509859</t>
  </si>
  <si>
    <t>Griffith S,Pradalier C</t>
  </si>
  <si>
    <t>188-208</t>
  </si>
  <si>
    <t>http://dx.doi.org/10.1002/rob.21664</t>
  </si>
  <si>
    <t>Hochdorfer S,Schlegel C</t>
  </si>
  <si>
    <t>1-6</t>
  </si>
  <si>
    <t>https://ieeexplore.ieee.org/document/5174794</t>
  </si>
  <si>
    <t>Hochdorfer S,Lutz M,Schlegel C</t>
  </si>
  <si>
    <t>161-166</t>
  </si>
  <si>
    <t>http://dx.doi.org/10.1109/TEPRA.2009.5339626</t>
  </si>
  <si>
    <t>Luthardt S,Willert V,Adamy J</t>
  </si>
  <si>
    <t>2018-Noember</t>
  </si>
  <si>
    <t>2645-2652</t>
  </si>
  <si>
    <t>http://dx.doi.org/10.1109/ITSC.2018.8569323</t>
  </si>
  <si>
    <t>Nuske S,Roberts J,Wyeth GF</t>
  </si>
  <si>
    <t>728-756</t>
  </si>
  <si>
    <t>http://dx.doi.org/10.1002/rob.20306</t>
  </si>
  <si>
    <t>Ouerghi S,Boutteau R,Savatier X,Tlili F</t>
  </si>
  <si>
    <t>Visual Odometry and Place Recognition Fusion for Vehicle Position Tracking in Urban Environments</t>
  </si>
  <si>
    <t>939</t>
  </si>
  <si>
    <t>http://dx.doi.org/10.3390/s18040939</t>
  </si>
  <si>
    <t>Siva S,Zhang H</t>
  </si>
  <si>
    <t>5175-5181</t>
  </si>
  <si>
    <t>http://dx.doi.org/10.1109/ICRA.2018.8461042</t>
  </si>
  <si>
    <t>Siva S,Nahman Z,Zhang H</t>
  </si>
  <si>
    <t>8351-8357</t>
  </si>
  <si>
    <t>http://dx.doi.org/10.1109/IROS45743.2020.9340992</t>
  </si>
  <si>
    <t>Williams S,Indelman V,Kaess M,Roberts R,Leonard JJ,Dellaert F</t>
  </si>
  <si>
    <t>1544-1568</t>
  </si>
  <si>
    <t>http://dx.doi.org/10.1177/0278364914531056</t>
  </si>
  <si>
    <t>Yang S,Fan G,Bai L,Zhao C,Li D</t>
  </si>
  <si>
    <t>2432</t>
  </si>
  <si>
    <t>http://dx.doi.org/10.3390/s20082432</t>
  </si>
  <si>
    <t>Zhu S,Zhang X,Guo S,Li J,Liu H</t>
  </si>
  <si>
    <t>14389-14395</t>
  </si>
  <si>
    <t>http://dx.doi.org/10.1109/ICRA48506.2021.9561584</t>
  </si>
  <si>
    <t>An SY,Lee LK,Oh SY</t>
  </si>
  <si>
    <t>291-324</t>
  </si>
  <si>
    <t>http://dx.doi.org/10.1007/s10514-015-9453-0</t>
  </si>
  <si>
    <t>Krajník T,Fentanes JP,Santos JM,Duckett T</t>
  </si>
  <si>
    <t>964-977</t>
  </si>
  <si>
    <t>http://dx.doi.org/10.1109/TRO.2017.2665664</t>
  </si>
  <si>
    <t>Naseer T,Suger B,Ruhnke M,Burgard W</t>
  </si>
  <si>
    <t>http://dx.doi.org/10.1109/ECMR.2015.7324181</t>
  </si>
  <si>
    <t>Naseer T,Oliveira GL,Brox T,Burgard W</t>
  </si>
  <si>
    <t>2614-2620</t>
  </si>
  <si>
    <t>Qin T,Chen T,Chen Y,Su Q</t>
  </si>
  <si>
    <t>5939-5945</t>
  </si>
  <si>
    <t>http://dx.doi.org/10.1109/IROS45743.2020.9340939</t>
  </si>
  <si>
    <t>Taisho T,Kanji T</t>
  </si>
  <si>
    <t>570-576</t>
  </si>
  <si>
    <t>http://dx.doi.org/10.1109/ROBIO.2016.7866383</t>
  </si>
  <si>
    <t>Zeng T,Si B</t>
  </si>
  <si>
    <t>Cognitive Neurodynamics</t>
  </si>
  <si>
    <t>91-101</t>
  </si>
  <si>
    <t>http://dx.doi.org/10.1007/s11571-020-09621-6</t>
  </si>
  <si>
    <t>Nguyen TM,Cao M,Yuan S,Lyu Y,Nguyen TH,Xie L</t>
  </si>
  <si>
    <t>38</t>
  </si>
  <si>
    <t>958-977</t>
  </si>
  <si>
    <t>http://dx.doi.org/10.1109/TRO.2021.3094157</t>
  </si>
  <si>
    <t>Nguyen VA,Starzyk JA,Goh WB</t>
  </si>
  <si>
    <t>1744-1758</t>
  </si>
  <si>
    <t>http://dx.doi.org/10.1016/j.robot.2012.12.004</t>
  </si>
  <si>
    <t>Ila V,Polok L,Solony M,Svoboda P</t>
  </si>
  <si>
    <t>SLAM++ - A highly efficient and temporally scalable incremental SLAM framework</t>
  </si>
  <si>
    <t>210-230</t>
  </si>
  <si>
    <t>http://dx.doi.org/10.1177/0278364917691110</t>
  </si>
  <si>
    <t>Ali W,Liu P,Ying R,Gong Z</t>
  </si>
  <si>
    <t>21740-21749</t>
  </si>
  <si>
    <t>http://dx.doi.org/10.1109/JSEN.2021.3100882</t>
  </si>
  <si>
    <t>Churchill W,Newman P</t>
  </si>
  <si>
    <t>1645-1661</t>
  </si>
  <si>
    <t>http://dx.doi.org/10.1177/0278364913499193</t>
  </si>
  <si>
    <t>Maddern W,Milford MJ,Wyeth GF</t>
  </si>
  <si>
    <t>822-827</t>
  </si>
  <si>
    <t>2012 IEEE International Conference on Robotics and Automation (ICRA)</t>
  </si>
  <si>
    <t>http://dx.doi.org/10.1109/ICRA.2012.6224622</t>
  </si>
  <si>
    <t>281-288</t>
  </si>
  <si>
    <t>http://dx.doi.org/10.15607/rss.2012.viii.036</t>
  </si>
  <si>
    <t>Ding X,Wang Y,Tang L,Yin H,Xiong R</t>
  </si>
  <si>
    <t>2159-2166</t>
  </si>
  <si>
    <t>http://dx.doi.org/10.1109/IROS40897.2019.8968550</t>
  </si>
  <si>
    <t>Ding X,Wang Y,Xiong R,Li D,Tang L,Yin H,Zhao L</t>
  </si>
  <si>
    <t>4646-4658</t>
  </si>
  <si>
    <t>http://dx.doi.org/10.1109/TITS.2019.2942760</t>
  </si>
  <si>
    <t>Xu X,Yin H,Chen Z,Li Y,Wang Y,Xiong R</t>
  </si>
  <si>
    <t>2791-2798</t>
  </si>
  <si>
    <t>http://dx.doi.org/10.1109/LRA.2021.3060741</t>
  </si>
  <si>
    <t>Bouaziz Y,Royer E,Bresson G,Dhome M</t>
  </si>
  <si>
    <t>Multimedia Tools and Applications</t>
  </si>
  <si>
    <t>http://dx.doi.org/10.1007/s11042-021-11870-4</t>
  </si>
  <si>
    <t>Latif Y,Cadena C,Neira J</t>
  </si>
  <si>
    <t>4211-4217</t>
  </si>
  <si>
    <t>http://dx.doi.org/10.1109/IROS.2012.6385879</t>
  </si>
  <si>
    <t>Latif Y,Huang G,Leonard JJ,Neira J</t>
  </si>
  <si>
    <t>93</t>
  </si>
  <si>
    <t>13-26</t>
  </si>
  <si>
    <t>http://dx.doi.org/10.1016/j.robot.2017.03.016</t>
  </si>
  <si>
    <t>Song Y,Zhu D,Li J,Tian Y,Li M</t>
  </si>
  <si>
    <t>3794-3801</t>
  </si>
  <si>
    <t>Yue Y,Yang C,Zhang J,Wen M,Wu Z,Zhang H,Wang D</t>
  </si>
  <si>
    <t>2981-2987</t>
  </si>
  <si>
    <t>Chen Z,Liu L,Sa I,Ge Z,Chli M</t>
  </si>
  <si>
    <t>4015-4022</t>
  </si>
  <si>
    <t>http://dx.doi.org/10.1109/LRA.2018.2859916</t>
  </si>
  <si>
    <t>Hong Z,Petillot Y,Wallace A,Wang S</t>
  </si>
  <si>
    <t>RadarSLAM: A robust simultaneous localization and mapping system for all weather conditions</t>
  </si>
  <si>
    <t>http://dx.doi.org/10.1177/02783649221080483</t>
  </si>
  <si>
    <t>Pan Z,Chen H,Li S,Liu Y</t>
  </si>
  <si>
    <t>4252</t>
  </si>
  <si>
    <t>http://dx.doi.org/10.3390/s19194252</t>
  </si>
  <si>
    <t>Wang Z,Li S,Cao M,Chen H,Liu Y</t>
  </si>
  <si>
    <t>998-1003</t>
  </si>
  <si>
    <t>http://dx.doi.org/10.1109/ROBIO54168.2021.9739599</t>
  </si>
  <si>
    <t>Xin Z,Cui X,Zhang J,Yang Y,Wang Y</t>
  </si>
  <si>
    <t>6pp.-</t>
  </si>
  <si>
    <t>Xing Z,Zhu X,Dong D</t>
  </si>
  <si>
    <t>http://dx.doi.org/10.1002/rob.22062</t>
  </si>
  <si>
    <t>Yang Z,Pan Y,Deng L,Xie Y,Huan R</t>
  </si>
  <si>
    <t>IET Intelligent Transport Systems</t>
  </si>
  <si>
    <t>683-698</t>
  </si>
  <si>
    <t>http://dx.doi.org/10.1049/itr2.12054</t>
  </si>
  <si>
    <t>Du ZJ,Huang SS,Mu TJ,Zhao Q,Martin RR,Xu K</t>
  </si>
  <si>
    <t>IEEE Transactions on Visualization and Computer Graphics</t>
  </si>
  <si>
    <t>1745-1757</t>
  </si>
  <si>
    <t>type</t>
  </si>
  <si>
    <t>authors</t>
  </si>
  <si>
    <t>venue</t>
  </si>
  <si>
    <t>unique 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</si>
</sst>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 applyAlignment="1">
      <alignment vertical="top"/>
    </xf>
    <xf numFmtId="0" fontId="3" fillId="0" borderId="0" xfId="1" applyFill="1" applyAlignment="1">
      <alignment vertical="top"/>
    </xf>
    <xf numFmtId="0" fontId="2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Alignment="1">
      <alignment horizontal="right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1" fillId="0" borderId="0" xfId="0" applyNumberFormat="1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</dxf>
  </dxfs>
  <tableStyles count="0" defaultTableStyle="TableStyleMedium2" defaultPivotStyle="PivotStyleLight16"/>
  <colors>
    <mruColors>
      <color rgb="FF6C8E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Number of Included</a:t>
            </a:r>
            <a:r>
              <a:rPr lang="en-GB" baseline="0"/>
              <a:t> Records</a:t>
            </a:r>
            <a:r>
              <a:rPr lang="en-GB"/>
              <a:t>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6C8EB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6C8EBF"/>
                </a:solidFill>
              </a:ln>
              <a:effectLst/>
            </c:spPr>
          </c:marker>
          <c:xVal>
            <c:numRef>
              <c:f>year!$A$2:$A$22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xVal>
          <c:yVal>
            <c:numRef>
              <c:f>year!$B$2:$B$22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14</c:v>
                </c:pt>
                <c:pt idx="12">
                  <c:v>4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20</c:v>
                </c:pt>
                <c:pt idx="17">
                  <c:v>15</c:v>
                </c:pt>
                <c:pt idx="18">
                  <c:v>14</c:v>
                </c:pt>
                <c:pt idx="19">
                  <c:v>23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A-449E-89D7-92B3FB237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487728"/>
        <c:axId val="1562488144"/>
      </c:scatterChart>
      <c:valAx>
        <c:axId val="1562487728"/>
        <c:scaling>
          <c:orientation val="minMax"/>
          <c:max val="2022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2488144"/>
        <c:crosses val="autoZero"/>
        <c:crossBetween val="midCat"/>
        <c:majorUnit val="2"/>
        <c:minorUnit val="1"/>
      </c:valAx>
      <c:valAx>
        <c:axId val="1562488144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#records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2487728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308609</xdr:colOff>
      <xdr:row>1</xdr:row>
      <xdr:rowOff>156204</xdr:rowOff>
    </xdr:from>
    <xdr:to>
      <xdr:col>12</xdr:col>
      <xdr:colOff>269789</xdr:colOff>
      <xdr:row>19</xdr:row>
      <xdr:rowOff>155844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6214F2-4468-4259-805A-7F4BB8071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810BFF3-1A52-41EB-B412-354D6B7615BB}" autoFormatId="16" applyNumberFormats="0" applyBorderFormats="0" applyFontFormats="0" applyPatternFormats="0" applyAlignmentFormats="0" applyWidthHeightFormats="0">
  <queryTableRefresh nextId="13">
    <queryTableFields count="12">
      <queryTableField id="1" name="Item type" tableColumnId="1"/>
      <queryTableField id="2" name="Authors" tableColumnId="2"/>
      <queryTableField id="3" name="Title" tableColumnId="3"/>
      <queryTableField id="4" name="Journal" tableColumnId="4"/>
      <queryTableField id="5" name="Publication year" tableColumnId="5"/>
      <queryTableField id="6" name="Volume" tableColumnId="6"/>
      <queryTableField id="7" name="Issue" tableColumnId="7"/>
      <queryTableField id="8" name="Pages" tableColumnId="8"/>
      <queryTableField id="9" name="Proceedings title" tableColumnId="9"/>
      <queryTableField id="10" name="Date published" tableColumnId="10"/>
      <queryTableField id="11" name="URLs" tableColumnId="11"/>
      <queryTableField id="12" name="DOI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27BA10-4956-4867-813C-F588A14AD619}" name="included" displayName="included" ref="A1:E145" totalsRowShown="0" headerRowDxfId="16" dataDxfId="15">
  <autoFilter ref="A1:E145" xr:uid="{6427BA10-4956-4867-813C-F588A14AD619}"/>
  <tableColumns count="5">
    <tableColumn id="1" xr3:uid="{E4E21D2D-AE9A-4C54-8BED-D434C8942F1A}" name="title" dataDxfId="14"/>
    <tableColumn id="2" xr3:uid="{46E0E2E4-9024-410D-A85B-543449B51A32}" name="author" dataDxfId="13"/>
    <tableColumn id="3" xr3:uid="{EBE17DE9-E69E-49F5-A49D-4C209E112237}" name="year" dataDxfId="12"/>
    <tableColumn id="4" xr3:uid="{D0068743-4A2B-4AEA-A136-FFC84691652C}" name="doi" dataDxfId="11"/>
    <tableColumn id="5" xr3:uid="{DE065933-8DCD-4725-B091-E1F8DFE2F6B0}" name="url" dataDxfId="10" dataCellStyle="Hyperlink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87BAF8-77D9-4D08-8358-A2D513D6496C}" name="references" displayName="references" ref="A1:L145" tableType="queryTable" totalsRowShown="0">
  <autoFilter ref="A1:L145" xr:uid="{0D87BAF8-77D9-4D08-8358-A2D513D6496C}"/>
  <tableColumns count="12">
    <tableColumn id="1" xr3:uid="{136A107C-661F-4208-A16C-8D1417FF34B0}" uniqueName="1" name="Item type" queryTableFieldId="1" dataDxfId="9"/>
    <tableColumn id="2" xr3:uid="{31B58D72-D7D1-4BE8-9C7D-E86168CE42C0}" uniqueName="2" name="Authors" queryTableFieldId="2" dataDxfId="8"/>
    <tableColumn id="3" xr3:uid="{F2D7203D-58EB-43DD-A4A2-185A569D45F2}" uniqueName="3" name="Title" queryTableFieldId="3" dataDxfId="7"/>
    <tableColumn id="4" xr3:uid="{A84D0509-6F7C-4893-AD8F-61237BA6D1B9}" uniqueName="4" name="Journal" queryTableFieldId="4" dataDxfId="6"/>
    <tableColumn id="5" xr3:uid="{81777B22-3D9B-48A6-97AA-F5F95267514C}" uniqueName="5" name="Publication year" queryTableFieldId="5"/>
    <tableColumn id="6" xr3:uid="{F0256BF6-940B-40A5-8A62-3C4FA44BAB41}" uniqueName="6" name="Volume" queryTableFieldId="6" dataDxfId="5"/>
    <tableColumn id="7" xr3:uid="{F976E413-3524-4512-99D6-622167F5D260}" uniqueName="7" name="Issue" queryTableFieldId="7" dataDxfId="4"/>
    <tableColumn id="8" xr3:uid="{BC9ED215-7045-4A3B-A279-B2018904DD73}" uniqueName="8" name="Pages" queryTableFieldId="8" dataDxfId="3"/>
    <tableColumn id="9" xr3:uid="{26C1F64D-BE9F-443B-8046-E8942A2D6CAC}" uniqueName="9" name="Proceedings title" queryTableFieldId="9" dataDxfId="2"/>
    <tableColumn id="10" xr3:uid="{5828DBBF-BA76-4787-8B73-7D225B450D80}" uniqueName="10" name="Date published" queryTableFieldId="10"/>
    <tableColumn id="11" xr3:uid="{6A67E7FE-36F7-48EE-A17D-2CDB57513076}" uniqueName="11" name="URLs" queryTableFieldId="11" dataDxfId="1"/>
    <tableColumn id="12" xr3:uid="{D090D0D3-F4DF-4F6D-A30E-E313E90976E5}" uniqueName="12" name="DOI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5"/>
  <sheetViews>
    <sheetView zoomScaleNormal="100" workbookViewId="0"/>
  </sheetViews>
  <sheetFormatPr defaultColWidth="9.140625" defaultRowHeight="12.75" x14ac:dyDescent="0.2"/>
  <cols>
    <col min="1" max="1" width="40.7109375" style="4" customWidth="1"/>
    <col min="2" max="2" width="20.7109375" style="4" customWidth="1"/>
    <col min="3" max="3" width="7.28515625" style="4" bestFit="1" customWidth="1"/>
    <col min="4" max="5" width="30.7109375" style="4" customWidth="1"/>
    <col min="6" max="16384" width="9.140625" style="7"/>
  </cols>
  <sheetData>
    <row r="1" spans="1:5" s="6" customFormat="1" x14ac:dyDescent="0.2">
      <c r="A1" s="6" t="s">
        <v>4</v>
      </c>
      <c r="B1" s="6" t="s">
        <v>0</v>
      </c>
      <c r="C1" s="6" t="s">
        <v>1</v>
      </c>
      <c r="D1" s="6" t="s">
        <v>2</v>
      </c>
      <c r="E1" s="6" t="s">
        <v>3</v>
      </c>
    </row>
    <row r="2" spans="1:5" x14ac:dyDescent="0.2">
      <c r="A2" s="4" t="s">
        <v>5</v>
      </c>
      <c r="B2" s="4" t="s">
        <v>6</v>
      </c>
      <c r="C2" s="4">
        <v>2002</v>
      </c>
      <c r="D2" s="4" t="s">
        <v>7</v>
      </c>
      <c r="E2" s="5" t="s">
        <v>8</v>
      </c>
    </row>
    <row r="3" spans="1:5" x14ac:dyDescent="0.2">
      <c r="A3" s="4" t="s">
        <v>9</v>
      </c>
      <c r="B3" s="4" t="s">
        <v>10</v>
      </c>
      <c r="C3" s="4">
        <v>2007</v>
      </c>
      <c r="D3" s="4" t="s">
        <v>11</v>
      </c>
      <c r="E3" s="5" t="s">
        <v>12</v>
      </c>
    </row>
    <row r="4" spans="1:5" x14ac:dyDescent="0.2">
      <c r="A4" s="4" t="s">
        <v>13</v>
      </c>
      <c r="B4" s="4" t="s">
        <v>14</v>
      </c>
      <c r="C4" s="4">
        <v>2009</v>
      </c>
      <c r="D4" s="4" t="s">
        <v>15</v>
      </c>
      <c r="E4" s="5" t="s">
        <v>16</v>
      </c>
    </row>
    <row r="5" spans="1:5" x14ac:dyDescent="0.2">
      <c r="A5" s="4" t="s">
        <v>17</v>
      </c>
      <c r="B5" s="4" t="s">
        <v>18</v>
      </c>
      <c r="C5" s="4">
        <v>2009</v>
      </c>
      <c r="D5" s="4" t="s">
        <v>19</v>
      </c>
      <c r="E5" s="5" t="s">
        <v>20</v>
      </c>
    </row>
    <row r="6" spans="1:5" x14ac:dyDescent="0.2">
      <c r="A6" s="4" t="s">
        <v>21</v>
      </c>
      <c r="B6" s="4" t="s">
        <v>22</v>
      </c>
      <c r="C6" s="4">
        <v>2009</v>
      </c>
      <c r="D6" s="4" t="s">
        <v>23</v>
      </c>
      <c r="E6" s="5" t="s">
        <v>24</v>
      </c>
    </row>
    <row r="7" spans="1:5" x14ac:dyDescent="0.2">
      <c r="A7" s="4" t="s">
        <v>25</v>
      </c>
      <c r="B7" s="4" t="s">
        <v>26</v>
      </c>
      <c r="C7" s="4">
        <v>2009</v>
      </c>
      <c r="D7" s="4" t="s">
        <v>27</v>
      </c>
      <c r="E7" s="5" t="s">
        <v>28</v>
      </c>
    </row>
    <row r="8" spans="1:5" x14ac:dyDescent="0.2">
      <c r="A8" s="4" t="s">
        <v>29</v>
      </c>
      <c r="B8" s="4" t="s">
        <v>30</v>
      </c>
      <c r="C8" s="4">
        <v>2009</v>
      </c>
      <c r="E8" s="5" t="s">
        <v>31</v>
      </c>
    </row>
    <row r="9" spans="1:5" x14ac:dyDescent="0.2">
      <c r="A9" s="4" t="s">
        <v>32</v>
      </c>
      <c r="B9" s="4" t="s">
        <v>33</v>
      </c>
      <c r="C9" s="4">
        <v>2009</v>
      </c>
      <c r="D9" s="4" t="s">
        <v>34</v>
      </c>
      <c r="E9" s="5" t="s">
        <v>35</v>
      </c>
    </row>
    <row r="10" spans="1:5" x14ac:dyDescent="0.2">
      <c r="A10" s="4" t="s">
        <v>36</v>
      </c>
      <c r="B10" s="4" t="s">
        <v>37</v>
      </c>
      <c r="C10" s="4">
        <v>2010</v>
      </c>
      <c r="D10" s="4" t="s">
        <v>38</v>
      </c>
      <c r="E10" s="5" t="s">
        <v>39</v>
      </c>
    </row>
    <row r="11" spans="1:5" x14ac:dyDescent="0.2">
      <c r="A11" s="4" t="s">
        <v>40</v>
      </c>
      <c r="B11" s="4" t="s">
        <v>41</v>
      </c>
      <c r="C11" s="4">
        <v>2010</v>
      </c>
      <c r="D11" s="4" t="s">
        <v>42</v>
      </c>
      <c r="E11" s="5" t="s">
        <v>43</v>
      </c>
    </row>
    <row r="12" spans="1:5" x14ac:dyDescent="0.2">
      <c r="A12" s="4" t="s">
        <v>44</v>
      </c>
      <c r="B12" s="4" t="s">
        <v>45</v>
      </c>
      <c r="C12" s="4">
        <v>2010</v>
      </c>
      <c r="D12" s="4" t="s">
        <v>46</v>
      </c>
      <c r="E12" s="5" t="s">
        <v>47</v>
      </c>
    </row>
    <row r="13" spans="1:5" x14ac:dyDescent="0.2">
      <c r="A13" s="4" t="s">
        <v>48</v>
      </c>
      <c r="B13" s="4" t="s">
        <v>49</v>
      </c>
      <c r="C13" s="4">
        <v>2011</v>
      </c>
      <c r="D13" s="4" t="s">
        <v>50</v>
      </c>
      <c r="E13" s="5" t="s">
        <v>51</v>
      </c>
    </row>
    <row r="14" spans="1:5" x14ac:dyDescent="0.2">
      <c r="A14" s="4" t="s">
        <v>52</v>
      </c>
      <c r="B14" s="4" t="s">
        <v>53</v>
      </c>
      <c r="C14" s="4">
        <v>2011</v>
      </c>
      <c r="D14" s="4" t="s">
        <v>54</v>
      </c>
      <c r="E14" s="5" t="s">
        <v>55</v>
      </c>
    </row>
    <row r="15" spans="1:5" x14ac:dyDescent="0.2">
      <c r="A15" s="4" t="s">
        <v>56</v>
      </c>
      <c r="B15" s="4" t="s">
        <v>57</v>
      </c>
      <c r="C15" s="4">
        <v>2011</v>
      </c>
      <c r="D15" s="4" t="s">
        <v>58</v>
      </c>
      <c r="E15" s="5" t="s">
        <v>59</v>
      </c>
    </row>
    <row r="16" spans="1:5" x14ac:dyDescent="0.2">
      <c r="A16" s="4" t="s">
        <v>60</v>
      </c>
      <c r="B16" s="4" t="s">
        <v>61</v>
      </c>
      <c r="C16" s="4">
        <v>2012</v>
      </c>
      <c r="D16" s="4" t="s">
        <v>62</v>
      </c>
      <c r="E16" s="5" t="s">
        <v>63</v>
      </c>
    </row>
    <row r="17" spans="1:5" x14ac:dyDescent="0.2">
      <c r="A17" s="4" t="s">
        <v>64</v>
      </c>
      <c r="B17" s="4" t="s">
        <v>65</v>
      </c>
      <c r="C17" s="4">
        <v>2012</v>
      </c>
      <c r="D17" s="4" t="s">
        <v>66</v>
      </c>
      <c r="E17" s="5" t="s">
        <v>67</v>
      </c>
    </row>
    <row r="18" spans="1:5" x14ac:dyDescent="0.2">
      <c r="A18" s="4" t="s">
        <v>68</v>
      </c>
      <c r="B18" s="4" t="s">
        <v>69</v>
      </c>
      <c r="C18" s="4">
        <v>2012</v>
      </c>
      <c r="D18" s="4" t="s">
        <v>70</v>
      </c>
      <c r="E18" s="5" t="s">
        <v>71</v>
      </c>
    </row>
    <row r="19" spans="1:5" x14ac:dyDescent="0.2">
      <c r="A19" s="4" t="s">
        <v>72</v>
      </c>
      <c r="B19" s="4" t="s">
        <v>73</v>
      </c>
      <c r="C19" s="4">
        <v>2012</v>
      </c>
      <c r="D19" s="4" t="s">
        <v>74</v>
      </c>
      <c r="E19" s="5" t="s">
        <v>75</v>
      </c>
    </row>
    <row r="20" spans="1:5" x14ac:dyDescent="0.2">
      <c r="A20" s="4" t="s">
        <v>76</v>
      </c>
      <c r="B20" s="4" t="s">
        <v>77</v>
      </c>
      <c r="C20" s="4">
        <v>2013</v>
      </c>
      <c r="D20" s="4" t="s">
        <v>78</v>
      </c>
      <c r="E20" s="5" t="s">
        <v>79</v>
      </c>
    </row>
    <row r="21" spans="1:5" x14ac:dyDescent="0.2">
      <c r="A21" s="4" t="s">
        <v>80</v>
      </c>
      <c r="B21" s="4" t="s">
        <v>81</v>
      </c>
      <c r="C21" s="4">
        <v>2013</v>
      </c>
      <c r="D21" s="4" t="s">
        <v>82</v>
      </c>
      <c r="E21" s="5" t="s">
        <v>83</v>
      </c>
    </row>
    <row r="22" spans="1:5" x14ac:dyDescent="0.2">
      <c r="A22" s="4" t="s">
        <v>84</v>
      </c>
      <c r="B22" s="4" t="s">
        <v>85</v>
      </c>
      <c r="C22" s="4">
        <v>2013</v>
      </c>
      <c r="D22" s="4" t="s">
        <v>86</v>
      </c>
      <c r="E22" s="5" t="s">
        <v>87</v>
      </c>
    </row>
    <row r="23" spans="1:5" x14ac:dyDescent="0.2">
      <c r="A23" s="4" t="s">
        <v>88</v>
      </c>
      <c r="B23" s="4" t="s">
        <v>89</v>
      </c>
      <c r="C23" s="4">
        <v>2013</v>
      </c>
      <c r="D23" s="4" t="s">
        <v>90</v>
      </c>
      <c r="E23" s="5" t="s">
        <v>91</v>
      </c>
    </row>
    <row r="24" spans="1:5" x14ac:dyDescent="0.2">
      <c r="A24" s="4" t="s">
        <v>92</v>
      </c>
      <c r="B24" s="4" t="s">
        <v>93</v>
      </c>
      <c r="C24" s="4">
        <v>2013</v>
      </c>
      <c r="D24" s="4" t="s">
        <v>94</v>
      </c>
      <c r="E24" s="5" t="s">
        <v>95</v>
      </c>
    </row>
    <row r="25" spans="1:5" x14ac:dyDescent="0.2">
      <c r="A25" s="4" t="s">
        <v>96</v>
      </c>
      <c r="B25" s="4" t="s">
        <v>97</v>
      </c>
      <c r="C25" s="4">
        <v>2013</v>
      </c>
      <c r="D25" s="4" t="s">
        <v>98</v>
      </c>
      <c r="E25" s="5" t="s">
        <v>99</v>
      </c>
    </row>
    <row r="26" spans="1:5" x14ac:dyDescent="0.2">
      <c r="A26" s="4" t="s">
        <v>100</v>
      </c>
      <c r="B26" s="4" t="s">
        <v>101</v>
      </c>
      <c r="C26" s="4">
        <v>2013</v>
      </c>
      <c r="D26" s="4" t="s">
        <v>102</v>
      </c>
      <c r="E26" s="5" t="s">
        <v>103</v>
      </c>
    </row>
    <row r="27" spans="1:5" x14ac:dyDescent="0.2">
      <c r="A27" s="4" t="s">
        <v>104</v>
      </c>
      <c r="B27" s="4" t="s">
        <v>105</v>
      </c>
      <c r="C27" s="4">
        <v>2013</v>
      </c>
      <c r="D27" s="4" t="s">
        <v>106</v>
      </c>
      <c r="E27" s="5" t="s">
        <v>107</v>
      </c>
    </row>
    <row r="28" spans="1:5" x14ac:dyDescent="0.2">
      <c r="A28" s="4" t="s">
        <v>108</v>
      </c>
      <c r="B28" s="4" t="s">
        <v>109</v>
      </c>
      <c r="C28" s="4">
        <v>2013</v>
      </c>
      <c r="D28" s="4" t="s">
        <v>110</v>
      </c>
      <c r="E28" s="5" t="s">
        <v>111</v>
      </c>
    </row>
    <row r="29" spans="1:5" x14ac:dyDescent="0.2">
      <c r="A29" s="4" t="s">
        <v>112</v>
      </c>
      <c r="B29" s="4" t="s">
        <v>113</v>
      </c>
      <c r="C29" s="4">
        <v>2013</v>
      </c>
      <c r="D29" s="4" t="s">
        <v>114</v>
      </c>
      <c r="E29" s="5" t="s">
        <v>115</v>
      </c>
    </row>
    <row r="30" spans="1:5" x14ac:dyDescent="0.2">
      <c r="A30" s="4" t="s">
        <v>116</v>
      </c>
      <c r="B30" s="4" t="s">
        <v>117</v>
      </c>
      <c r="C30" s="4">
        <v>2013</v>
      </c>
      <c r="D30" s="4" t="s">
        <v>118</v>
      </c>
      <c r="E30" s="5" t="s">
        <v>119</v>
      </c>
    </row>
    <row r="31" spans="1:5" x14ac:dyDescent="0.2">
      <c r="A31" s="4" t="s">
        <v>120</v>
      </c>
      <c r="B31" s="4" t="s">
        <v>121</v>
      </c>
      <c r="C31" s="4">
        <v>2013</v>
      </c>
      <c r="D31" s="4" t="s">
        <v>122</v>
      </c>
      <c r="E31" s="5" t="s">
        <v>123</v>
      </c>
    </row>
    <row r="32" spans="1:5" x14ac:dyDescent="0.2">
      <c r="A32" s="4" t="s">
        <v>124</v>
      </c>
      <c r="B32" s="4" t="s">
        <v>125</v>
      </c>
      <c r="C32" s="4">
        <v>2013</v>
      </c>
      <c r="D32" s="4" t="s">
        <v>126</v>
      </c>
      <c r="E32" s="5" t="s">
        <v>127</v>
      </c>
    </row>
    <row r="33" spans="1:5" x14ac:dyDescent="0.2">
      <c r="A33" s="4" t="s">
        <v>128</v>
      </c>
      <c r="B33" s="4" t="s">
        <v>61</v>
      </c>
      <c r="C33" s="4">
        <v>2013</v>
      </c>
      <c r="D33" s="4" t="s">
        <v>129</v>
      </c>
      <c r="E33" s="5" t="s">
        <v>130</v>
      </c>
    </row>
    <row r="34" spans="1:5" x14ac:dyDescent="0.2">
      <c r="A34" s="4" t="s">
        <v>131</v>
      </c>
      <c r="B34" s="4" t="s">
        <v>132</v>
      </c>
      <c r="C34" s="4">
        <v>2014</v>
      </c>
      <c r="D34" s="4" t="s">
        <v>133</v>
      </c>
      <c r="E34" s="5" t="s">
        <v>134</v>
      </c>
    </row>
    <row r="35" spans="1:5" x14ac:dyDescent="0.2">
      <c r="A35" s="4" t="s">
        <v>135</v>
      </c>
      <c r="B35" s="4" t="s">
        <v>136</v>
      </c>
      <c r="C35" s="4">
        <v>2014</v>
      </c>
      <c r="D35" s="4" t="s">
        <v>137</v>
      </c>
      <c r="E35" s="5" t="s">
        <v>138</v>
      </c>
    </row>
    <row r="36" spans="1:5" x14ac:dyDescent="0.2">
      <c r="A36" s="4" t="s">
        <v>139</v>
      </c>
      <c r="B36" s="4" t="s">
        <v>140</v>
      </c>
      <c r="C36" s="4">
        <v>2014</v>
      </c>
      <c r="D36" s="4" t="s">
        <v>141</v>
      </c>
      <c r="E36" s="5" t="s">
        <v>142</v>
      </c>
    </row>
    <row r="37" spans="1:5" x14ac:dyDescent="0.2">
      <c r="A37" s="4" t="s">
        <v>143</v>
      </c>
      <c r="B37" s="4" t="s">
        <v>144</v>
      </c>
      <c r="C37" s="4">
        <v>2014</v>
      </c>
      <c r="D37" s="4" t="s">
        <v>145</v>
      </c>
      <c r="E37" s="5" t="s">
        <v>146</v>
      </c>
    </row>
    <row r="38" spans="1:5" x14ac:dyDescent="0.2">
      <c r="A38" s="4" t="s">
        <v>147</v>
      </c>
      <c r="B38" s="4" t="s">
        <v>148</v>
      </c>
      <c r="C38" s="4">
        <v>2015</v>
      </c>
      <c r="D38" s="4" t="s">
        <v>149</v>
      </c>
      <c r="E38" s="5" t="s">
        <v>150</v>
      </c>
    </row>
    <row r="39" spans="1:5" x14ac:dyDescent="0.2">
      <c r="A39" s="4" t="s">
        <v>151</v>
      </c>
      <c r="B39" s="4" t="s">
        <v>152</v>
      </c>
      <c r="C39" s="4">
        <v>2015</v>
      </c>
      <c r="D39" s="4" t="s">
        <v>153</v>
      </c>
      <c r="E39" s="5" t="s">
        <v>154</v>
      </c>
    </row>
    <row r="40" spans="1:5" x14ac:dyDescent="0.2">
      <c r="A40" s="4" t="s">
        <v>155</v>
      </c>
      <c r="B40" s="4" t="s">
        <v>156</v>
      </c>
      <c r="C40" s="4">
        <v>2015</v>
      </c>
      <c r="D40" s="4" t="s">
        <v>157</v>
      </c>
      <c r="E40" s="5" t="s">
        <v>158</v>
      </c>
    </row>
    <row r="41" spans="1:5" x14ac:dyDescent="0.2">
      <c r="A41" s="4" t="s">
        <v>159</v>
      </c>
      <c r="B41" s="4" t="s">
        <v>97</v>
      </c>
      <c r="C41" s="4">
        <v>2015</v>
      </c>
      <c r="D41" s="4" t="s">
        <v>160</v>
      </c>
      <c r="E41" s="5" t="s">
        <v>161</v>
      </c>
    </row>
    <row r="42" spans="1:5" x14ac:dyDescent="0.2">
      <c r="A42" s="4" t="s">
        <v>162</v>
      </c>
      <c r="B42" s="4" t="s">
        <v>163</v>
      </c>
      <c r="C42" s="4">
        <v>2015</v>
      </c>
      <c r="D42" s="4" t="s">
        <v>164</v>
      </c>
      <c r="E42" s="5" t="s">
        <v>165</v>
      </c>
    </row>
    <row r="43" spans="1:5" x14ac:dyDescent="0.2">
      <c r="A43" s="4" t="s">
        <v>166</v>
      </c>
      <c r="B43" s="4" t="s">
        <v>167</v>
      </c>
      <c r="C43" s="4">
        <v>2015</v>
      </c>
      <c r="D43" s="4" t="s">
        <v>168</v>
      </c>
      <c r="E43" s="5" t="s">
        <v>169</v>
      </c>
    </row>
    <row r="44" spans="1:5" x14ac:dyDescent="0.2">
      <c r="A44" s="4" t="s">
        <v>170</v>
      </c>
      <c r="B44" s="4" t="s">
        <v>171</v>
      </c>
      <c r="C44" s="4">
        <v>2015</v>
      </c>
      <c r="D44" s="4" t="s">
        <v>172</v>
      </c>
      <c r="E44" s="5" t="s">
        <v>173</v>
      </c>
    </row>
    <row r="45" spans="1:5" x14ac:dyDescent="0.2">
      <c r="A45" s="4" t="s">
        <v>174</v>
      </c>
      <c r="B45" s="4" t="s">
        <v>175</v>
      </c>
      <c r="C45" s="4">
        <v>2015</v>
      </c>
      <c r="D45" s="4" t="s">
        <v>176</v>
      </c>
      <c r="E45" s="5" t="s">
        <v>177</v>
      </c>
    </row>
    <row r="46" spans="1:5" x14ac:dyDescent="0.2">
      <c r="A46" s="4" t="s">
        <v>178</v>
      </c>
      <c r="B46" s="4" t="s">
        <v>179</v>
      </c>
      <c r="C46" s="4">
        <v>2015</v>
      </c>
      <c r="D46" s="4" t="s">
        <v>180</v>
      </c>
      <c r="E46" s="5" t="s">
        <v>181</v>
      </c>
    </row>
    <row r="47" spans="1:5" x14ac:dyDescent="0.2">
      <c r="A47" s="4" t="s">
        <v>182</v>
      </c>
      <c r="B47" s="4" t="s">
        <v>183</v>
      </c>
      <c r="C47" s="4">
        <v>2015</v>
      </c>
      <c r="D47" s="4" t="s">
        <v>184</v>
      </c>
      <c r="E47" s="5" t="s">
        <v>185</v>
      </c>
    </row>
    <row r="48" spans="1:5" x14ac:dyDescent="0.2">
      <c r="A48" s="4" t="s">
        <v>186</v>
      </c>
      <c r="B48" s="4" t="s">
        <v>187</v>
      </c>
      <c r="C48" s="4">
        <v>2016</v>
      </c>
      <c r="D48" s="4" t="s">
        <v>188</v>
      </c>
      <c r="E48" s="5" t="s">
        <v>189</v>
      </c>
    </row>
    <row r="49" spans="1:5" x14ac:dyDescent="0.2">
      <c r="A49" s="4" t="s">
        <v>190</v>
      </c>
      <c r="B49" s="4" t="s">
        <v>191</v>
      </c>
      <c r="C49" s="4">
        <v>2016</v>
      </c>
      <c r="D49" s="4" t="s">
        <v>192</v>
      </c>
      <c r="E49" s="5" t="s">
        <v>193</v>
      </c>
    </row>
    <row r="50" spans="1:5" x14ac:dyDescent="0.2">
      <c r="A50" s="4" t="s">
        <v>194</v>
      </c>
      <c r="B50" s="4" t="s">
        <v>195</v>
      </c>
      <c r="C50" s="4">
        <v>2016</v>
      </c>
      <c r="D50" s="4" t="s">
        <v>196</v>
      </c>
      <c r="E50" s="5" t="s">
        <v>197</v>
      </c>
    </row>
    <row r="51" spans="1:5" x14ac:dyDescent="0.2">
      <c r="A51" s="4" t="s">
        <v>198</v>
      </c>
      <c r="B51" s="4" t="s">
        <v>199</v>
      </c>
      <c r="C51" s="4">
        <v>2016</v>
      </c>
      <c r="D51" s="4" t="s">
        <v>200</v>
      </c>
      <c r="E51" s="5" t="s">
        <v>201</v>
      </c>
    </row>
    <row r="52" spans="1:5" x14ac:dyDescent="0.2">
      <c r="A52" s="4" t="s">
        <v>202</v>
      </c>
      <c r="B52" s="4" t="s">
        <v>203</v>
      </c>
      <c r="C52" s="4">
        <v>2016</v>
      </c>
      <c r="D52" s="4" t="s">
        <v>204</v>
      </c>
      <c r="E52" s="5" t="s">
        <v>205</v>
      </c>
    </row>
    <row r="53" spans="1:5" x14ac:dyDescent="0.2">
      <c r="A53" s="4" t="s">
        <v>206</v>
      </c>
      <c r="B53" s="4" t="s">
        <v>207</v>
      </c>
      <c r="C53" s="4">
        <v>2016</v>
      </c>
      <c r="D53" s="4" t="s">
        <v>208</v>
      </c>
      <c r="E53" s="5" t="s">
        <v>209</v>
      </c>
    </row>
    <row r="54" spans="1:5" x14ac:dyDescent="0.2">
      <c r="A54" s="4" t="s">
        <v>210</v>
      </c>
      <c r="B54" s="4" t="s">
        <v>211</v>
      </c>
      <c r="C54" s="4">
        <v>2016</v>
      </c>
      <c r="D54" s="4" t="s">
        <v>212</v>
      </c>
      <c r="E54" s="5" t="s">
        <v>213</v>
      </c>
    </row>
    <row r="55" spans="1:5" x14ac:dyDescent="0.2">
      <c r="A55" s="4" t="s">
        <v>214</v>
      </c>
      <c r="B55" s="4" t="s">
        <v>215</v>
      </c>
      <c r="C55" s="4">
        <v>2016</v>
      </c>
      <c r="D55" s="4" t="s">
        <v>216</v>
      </c>
      <c r="E55" s="5" t="s">
        <v>217</v>
      </c>
    </row>
    <row r="56" spans="1:5" x14ac:dyDescent="0.2">
      <c r="A56" s="4" t="s">
        <v>218</v>
      </c>
      <c r="B56" s="4" t="s">
        <v>219</v>
      </c>
      <c r="C56" s="4">
        <v>2016</v>
      </c>
      <c r="D56" s="4" t="s">
        <v>220</v>
      </c>
      <c r="E56" s="5" t="s">
        <v>221</v>
      </c>
    </row>
    <row r="57" spans="1:5" x14ac:dyDescent="0.2">
      <c r="A57" s="4" t="s">
        <v>222</v>
      </c>
      <c r="B57" s="4" t="s">
        <v>223</v>
      </c>
      <c r="C57" s="4">
        <v>2016</v>
      </c>
      <c r="D57" s="4" t="s">
        <v>224</v>
      </c>
      <c r="E57" s="5" t="s">
        <v>225</v>
      </c>
    </row>
    <row r="58" spans="1:5" x14ac:dyDescent="0.2">
      <c r="A58" s="4" t="s">
        <v>226</v>
      </c>
      <c r="B58" s="4" t="s">
        <v>109</v>
      </c>
      <c r="C58" s="4">
        <v>2017</v>
      </c>
      <c r="D58" s="4" t="s">
        <v>227</v>
      </c>
      <c r="E58" s="5" t="s">
        <v>228</v>
      </c>
    </row>
    <row r="59" spans="1:5" x14ac:dyDescent="0.2">
      <c r="A59" s="4" t="s">
        <v>229</v>
      </c>
      <c r="B59" s="4" t="s">
        <v>230</v>
      </c>
      <c r="C59" s="4">
        <v>2017</v>
      </c>
      <c r="D59" s="4" t="s">
        <v>231</v>
      </c>
      <c r="E59" s="5" t="s">
        <v>232</v>
      </c>
    </row>
    <row r="60" spans="1:5" x14ac:dyDescent="0.2">
      <c r="A60" s="4" t="s">
        <v>233</v>
      </c>
      <c r="B60" s="4" t="s">
        <v>234</v>
      </c>
      <c r="C60" s="4">
        <v>2017</v>
      </c>
      <c r="D60" s="4" t="s">
        <v>235</v>
      </c>
      <c r="E60" s="5" t="s">
        <v>236</v>
      </c>
    </row>
    <row r="61" spans="1:5" x14ac:dyDescent="0.2">
      <c r="A61" s="4" t="s">
        <v>237</v>
      </c>
      <c r="B61" s="4" t="s">
        <v>238</v>
      </c>
      <c r="C61" s="4">
        <v>2017</v>
      </c>
      <c r="D61" s="4" t="s">
        <v>239</v>
      </c>
      <c r="E61" s="5" t="s">
        <v>240</v>
      </c>
    </row>
    <row r="62" spans="1:5" x14ac:dyDescent="0.2">
      <c r="A62" s="4" t="s">
        <v>241</v>
      </c>
      <c r="B62" s="4" t="s">
        <v>242</v>
      </c>
      <c r="C62" s="4">
        <v>2017</v>
      </c>
      <c r="D62" s="4" t="s">
        <v>243</v>
      </c>
      <c r="E62" s="5" t="s">
        <v>244</v>
      </c>
    </row>
    <row r="63" spans="1:5" x14ac:dyDescent="0.2">
      <c r="A63" s="4" t="s">
        <v>245</v>
      </c>
      <c r="B63" s="4" t="s">
        <v>246</v>
      </c>
      <c r="C63" s="4">
        <v>2017</v>
      </c>
      <c r="D63" s="4" t="s">
        <v>247</v>
      </c>
      <c r="E63" s="5" t="s">
        <v>248</v>
      </c>
    </row>
    <row r="64" spans="1:5" x14ac:dyDescent="0.2">
      <c r="A64" s="4" t="s">
        <v>249</v>
      </c>
      <c r="B64" s="4" t="s">
        <v>250</v>
      </c>
      <c r="C64" s="4">
        <v>2017</v>
      </c>
      <c r="D64" s="4" t="s">
        <v>251</v>
      </c>
      <c r="E64" s="5" t="s">
        <v>252</v>
      </c>
    </row>
    <row r="65" spans="1:5" x14ac:dyDescent="0.2">
      <c r="A65" s="4" t="s">
        <v>253</v>
      </c>
      <c r="B65" s="4" t="s">
        <v>254</v>
      </c>
      <c r="C65" s="4">
        <v>2017</v>
      </c>
      <c r="D65" s="4" t="s">
        <v>255</v>
      </c>
      <c r="E65" s="5" t="s">
        <v>256</v>
      </c>
    </row>
    <row r="66" spans="1:5" x14ac:dyDescent="0.2">
      <c r="A66" s="4" t="s">
        <v>257</v>
      </c>
      <c r="B66" s="4" t="s">
        <v>258</v>
      </c>
      <c r="C66" s="4">
        <v>2018</v>
      </c>
      <c r="D66" s="4" t="s">
        <v>259</v>
      </c>
      <c r="E66" s="5" t="s">
        <v>260</v>
      </c>
    </row>
    <row r="67" spans="1:5" x14ac:dyDescent="0.2">
      <c r="A67" s="4" t="s">
        <v>261</v>
      </c>
      <c r="B67" s="4" t="s">
        <v>262</v>
      </c>
      <c r="C67" s="4">
        <v>2018</v>
      </c>
      <c r="D67" s="4" t="s">
        <v>263</v>
      </c>
      <c r="E67" s="5" t="s">
        <v>264</v>
      </c>
    </row>
    <row r="68" spans="1:5" x14ac:dyDescent="0.2">
      <c r="A68" s="4" t="s">
        <v>265</v>
      </c>
      <c r="B68" s="4" t="s">
        <v>266</v>
      </c>
      <c r="C68" s="4">
        <v>2018</v>
      </c>
      <c r="D68" s="4" t="s">
        <v>267</v>
      </c>
      <c r="E68" s="5" t="s">
        <v>268</v>
      </c>
    </row>
    <row r="69" spans="1:5" x14ac:dyDescent="0.2">
      <c r="A69" s="4" t="s">
        <v>269</v>
      </c>
      <c r="B69" s="4" t="s">
        <v>270</v>
      </c>
      <c r="C69" s="4">
        <v>2018</v>
      </c>
      <c r="D69" s="4" t="s">
        <v>271</v>
      </c>
      <c r="E69" s="5" t="s">
        <v>272</v>
      </c>
    </row>
    <row r="70" spans="1:5" x14ac:dyDescent="0.2">
      <c r="A70" s="4" t="s">
        <v>273</v>
      </c>
      <c r="B70" s="4" t="s">
        <v>274</v>
      </c>
      <c r="C70" s="4">
        <v>2018</v>
      </c>
      <c r="D70" s="4" t="s">
        <v>275</v>
      </c>
      <c r="E70" s="5" t="s">
        <v>276</v>
      </c>
    </row>
    <row r="71" spans="1:5" x14ac:dyDescent="0.2">
      <c r="A71" s="4" t="s">
        <v>277</v>
      </c>
      <c r="B71" s="4" t="s">
        <v>278</v>
      </c>
      <c r="C71" s="4">
        <v>2018</v>
      </c>
      <c r="D71" s="4" t="s">
        <v>279</v>
      </c>
      <c r="E71" s="5" t="s">
        <v>280</v>
      </c>
    </row>
    <row r="72" spans="1:5" x14ac:dyDescent="0.2">
      <c r="A72" s="4" t="s">
        <v>281</v>
      </c>
      <c r="B72" s="4" t="s">
        <v>282</v>
      </c>
      <c r="C72" s="4">
        <v>2018</v>
      </c>
      <c r="D72" s="4" t="s">
        <v>283</v>
      </c>
      <c r="E72" s="5" t="s">
        <v>284</v>
      </c>
    </row>
    <row r="73" spans="1:5" x14ac:dyDescent="0.2">
      <c r="A73" s="4" t="s">
        <v>285</v>
      </c>
      <c r="B73" s="4" t="s">
        <v>286</v>
      </c>
      <c r="C73" s="4">
        <v>2018</v>
      </c>
      <c r="D73" s="4" t="s">
        <v>287</v>
      </c>
      <c r="E73" s="5" t="s">
        <v>288</v>
      </c>
    </row>
    <row r="74" spans="1:5" x14ac:dyDescent="0.2">
      <c r="A74" s="4" t="s">
        <v>289</v>
      </c>
      <c r="B74" s="4" t="s">
        <v>290</v>
      </c>
      <c r="C74" s="4">
        <v>2018</v>
      </c>
      <c r="D74" s="4" t="s">
        <v>291</v>
      </c>
      <c r="E74" s="5" t="s">
        <v>292</v>
      </c>
    </row>
    <row r="75" spans="1:5" x14ac:dyDescent="0.2">
      <c r="A75" s="4" t="s">
        <v>293</v>
      </c>
      <c r="B75" s="4" t="s">
        <v>294</v>
      </c>
      <c r="C75" s="4">
        <v>2018</v>
      </c>
      <c r="D75" s="4" t="s">
        <v>295</v>
      </c>
      <c r="E75" s="5" t="s">
        <v>296</v>
      </c>
    </row>
    <row r="76" spans="1:5" x14ac:dyDescent="0.2">
      <c r="A76" s="4" t="s">
        <v>297</v>
      </c>
      <c r="B76" s="4" t="s">
        <v>298</v>
      </c>
      <c r="C76" s="4">
        <v>2018</v>
      </c>
      <c r="D76" s="4" t="s">
        <v>299</v>
      </c>
      <c r="E76" s="5" t="s">
        <v>300</v>
      </c>
    </row>
    <row r="77" spans="1:5" x14ac:dyDescent="0.2">
      <c r="A77" s="4" t="s">
        <v>301</v>
      </c>
      <c r="B77" s="4" t="s">
        <v>302</v>
      </c>
      <c r="C77" s="4">
        <v>2018</v>
      </c>
      <c r="D77" s="4" t="s">
        <v>303</v>
      </c>
      <c r="E77" s="5" t="s">
        <v>304</v>
      </c>
    </row>
    <row r="78" spans="1:5" x14ac:dyDescent="0.2">
      <c r="A78" s="4" t="s">
        <v>305</v>
      </c>
      <c r="B78" s="4" t="s">
        <v>306</v>
      </c>
      <c r="C78" s="4">
        <v>2018</v>
      </c>
      <c r="D78" s="4" t="s">
        <v>307</v>
      </c>
      <c r="E78" s="5" t="s">
        <v>308</v>
      </c>
    </row>
    <row r="79" spans="1:5" x14ac:dyDescent="0.2">
      <c r="A79" s="4" t="s">
        <v>309</v>
      </c>
      <c r="B79" s="4" t="s">
        <v>310</v>
      </c>
      <c r="C79" s="4">
        <v>2018</v>
      </c>
      <c r="D79" s="4" t="s">
        <v>311</v>
      </c>
      <c r="E79" s="5" t="s">
        <v>312</v>
      </c>
    </row>
    <row r="80" spans="1:5" x14ac:dyDescent="0.2">
      <c r="A80" s="4" t="s">
        <v>313</v>
      </c>
      <c r="B80" s="4" t="s">
        <v>314</v>
      </c>
      <c r="C80" s="4">
        <v>2018</v>
      </c>
      <c r="D80" s="4" t="s">
        <v>315</v>
      </c>
      <c r="E80" s="5" t="s">
        <v>316</v>
      </c>
    </row>
    <row r="81" spans="1:5" x14ac:dyDescent="0.2">
      <c r="A81" s="4" t="s">
        <v>317</v>
      </c>
      <c r="B81" s="4" t="s">
        <v>318</v>
      </c>
      <c r="C81" s="4">
        <v>2018</v>
      </c>
      <c r="D81" s="4" t="s">
        <v>319</v>
      </c>
      <c r="E81" s="5" t="s">
        <v>320</v>
      </c>
    </row>
    <row r="82" spans="1:5" x14ac:dyDescent="0.2">
      <c r="A82" s="4" t="s">
        <v>321</v>
      </c>
      <c r="B82" s="4" t="s">
        <v>322</v>
      </c>
      <c r="C82" s="4">
        <v>2018</v>
      </c>
      <c r="D82" s="4" t="s">
        <v>323</v>
      </c>
      <c r="E82" s="5" t="s">
        <v>324</v>
      </c>
    </row>
    <row r="83" spans="1:5" x14ac:dyDescent="0.2">
      <c r="A83" s="4" t="s">
        <v>325</v>
      </c>
      <c r="B83" s="4" t="s">
        <v>326</v>
      </c>
      <c r="C83" s="4">
        <v>2018</v>
      </c>
      <c r="D83" s="4" t="s">
        <v>327</v>
      </c>
      <c r="E83" s="5" t="s">
        <v>328</v>
      </c>
    </row>
    <row r="84" spans="1:5" x14ac:dyDescent="0.2">
      <c r="A84" s="4" t="s">
        <v>329</v>
      </c>
      <c r="B84" s="4" t="s">
        <v>330</v>
      </c>
      <c r="C84" s="4">
        <v>2018</v>
      </c>
      <c r="D84" s="4" t="s">
        <v>331</v>
      </c>
      <c r="E84" s="5" t="s">
        <v>332</v>
      </c>
    </row>
    <row r="85" spans="1:5" x14ac:dyDescent="0.2">
      <c r="A85" s="4" t="s">
        <v>333</v>
      </c>
      <c r="B85" s="4" t="s">
        <v>334</v>
      </c>
      <c r="C85" s="4">
        <v>2018</v>
      </c>
      <c r="D85" s="4" t="s">
        <v>335</v>
      </c>
      <c r="E85" s="5" t="s">
        <v>336</v>
      </c>
    </row>
    <row r="86" spans="1:5" x14ac:dyDescent="0.2">
      <c r="A86" s="4" t="s">
        <v>337</v>
      </c>
      <c r="B86" s="4" t="s">
        <v>338</v>
      </c>
      <c r="C86" s="4">
        <v>2019</v>
      </c>
      <c r="D86" s="4" t="s">
        <v>339</v>
      </c>
      <c r="E86" s="5" t="s">
        <v>340</v>
      </c>
    </row>
    <row r="87" spans="1:5" x14ac:dyDescent="0.2">
      <c r="A87" s="4" t="s">
        <v>341</v>
      </c>
      <c r="B87" s="4" t="s">
        <v>342</v>
      </c>
      <c r="C87" s="4">
        <v>2019</v>
      </c>
      <c r="D87" s="4" t="s">
        <v>343</v>
      </c>
      <c r="E87" s="5" t="s">
        <v>344</v>
      </c>
    </row>
    <row r="88" spans="1:5" x14ac:dyDescent="0.2">
      <c r="A88" s="4" t="s">
        <v>345</v>
      </c>
      <c r="B88" s="4" t="s">
        <v>346</v>
      </c>
      <c r="C88" s="4">
        <v>2019</v>
      </c>
      <c r="D88" s="4" t="s">
        <v>347</v>
      </c>
      <c r="E88" s="5" t="s">
        <v>348</v>
      </c>
    </row>
    <row r="89" spans="1:5" x14ac:dyDescent="0.2">
      <c r="A89" s="4" t="s">
        <v>349</v>
      </c>
      <c r="B89" s="4" t="s">
        <v>350</v>
      </c>
      <c r="C89" s="4">
        <v>2019</v>
      </c>
      <c r="D89" s="4" t="s">
        <v>351</v>
      </c>
      <c r="E89" s="5" t="s">
        <v>352</v>
      </c>
    </row>
    <row r="90" spans="1:5" x14ac:dyDescent="0.2">
      <c r="A90" s="4" t="s">
        <v>353</v>
      </c>
      <c r="B90" s="4" t="s">
        <v>354</v>
      </c>
      <c r="C90" s="4">
        <v>2019</v>
      </c>
      <c r="D90" s="4" t="s">
        <v>355</v>
      </c>
      <c r="E90" s="5" t="s">
        <v>356</v>
      </c>
    </row>
    <row r="91" spans="1:5" x14ac:dyDescent="0.2">
      <c r="A91" s="4" t="s">
        <v>357</v>
      </c>
      <c r="B91" s="4" t="s">
        <v>358</v>
      </c>
      <c r="C91" s="4">
        <v>2019</v>
      </c>
      <c r="D91" s="4" t="s">
        <v>359</v>
      </c>
      <c r="E91" s="5" t="s">
        <v>360</v>
      </c>
    </row>
    <row r="92" spans="1:5" x14ac:dyDescent="0.2">
      <c r="A92" s="4" t="s">
        <v>361</v>
      </c>
      <c r="B92" s="4" t="s">
        <v>362</v>
      </c>
      <c r="C92" s="4">
        <v>2019</v>
      </c>
      <c r="D92" s="4" t="s">
        <v>363</v>
      </c>
      <c r="E92" s="5" t="s">
        <v>364</v>
      </c>
    </row>
    <row r="93" spans="1:5" x14ac:dyDescent="0.2">
      <c r="A93" s="4" t="s">
        <v>365</v>
      </c>
      <c r="B93" s="4" t="s">
        <v>366</v>
      </c>
      <c r="C93" s="4">
        <v>2019</v>
      </c>
      <c r="D93" s="4" t="s">
        <v>367</v>
      </c>
      <c r="E93" s="5" t="s">
        <v>368</v>
      </c>
    </row>
    <row r="94" spans="1:5" x14ac:dyDescent="0.2">
      <c r="A94" s="4" t="s">
        <v>369</v>
      </c>
      <c r="B94" s="4" t="s">
        <v>370</v>
      </c>
      <c r="C94" s="4">
        <v>2019</v>
      </c>
      <c r="D94" s="4" t="s">
        <v>371</v>
      </c>
      <c r="E94" s="5" t="s">
        <v>372</v>
      </c>
    </row>
    <row r="95" spans="1:5" x14ac:dyDescent="0.2">
      <c r="A95" s="4" t="s">
        <v>373</v>
      </c>
      <c r="B95" s="4" t="s">
        <v>374</v>
      </c>
      <c r="C95" s="4">
        <v>2019</v>
      </c>
      <c r="D95" s="4" t="s">
        <v>375</v>
      </c>
      <c r="E95" s="5" t="s">
        <v>376</v>
      </c>
    </row>
    <row r="96" spans="1:5" x14ac:dyDescent="0.2">
      <c r="A96" s="4" t="s">
        <v>377</v>
      </c>
      <c r="B96" s="4" t="s">
        <v>378</v>
      </c>
      <c r="C96" s="4">
        <v>2019</v>
      </c>
      <c r="D96" s="4" t="s">
        <v>379</v>
      </c>
      <c r="E96" s="5" t="s">
        <v>380</v>
      </c>
    </row>
    <row r="97" spans="1:5" x14ac:dyDescent="0.2">
      <c r="A97" s="4" t="s">
        <v>381</v>
      </c>
      <c r="B97" s="4" t="s">
        <v>382</v>
      </c>
      <c r="C97" s="4">
        <v>2019</v>
      </c>
      <c r="D97" s="4" t="s">
        <v>383</v>
      </c>
      <c r="E97" s="5" t="s">
        <v>384</v>
      </c>
    </row>
    <row r="98" spans="1:5" x14ac:dyDescent="0.2">
      <c r="A98" s="4" t="s">
        <v>385</v>
      </c>
      <c r="B98" s="4" t="s">
        <v>386</v>
      </c>
      <c r="C98" s="4">
        <v>2019</v>
      </c>
      <c r="D98" s="4" t="s">
        <v>387</v>
      </c>
      <c r="E98" s="5" t="s">
        <v>388</v>
      </c>
    </row>
    <row r="99" spans="1:5" x14ac:dyDescent="0.2">
      <c r="A99" s="4" t="s">
        <v>389</v>
      </c>
      <c r="B99" s="4" t="s">
        <v>390</v>
      </c>
      <c r="C99" s="4">
        <v>2019</v>
      </c>
      <c r="D99" s="4" t="s">
        <v>391</v>
      </c>
      <c r="E99" s="5" t="s">
        <v>392</v>
      </c>
    </row>
    <row r="100" spans="1:5" x14ac:dyDescent="0.2">
      <c r="A100" s="4" t="s">
        <v>393</v>
      </c>
      <c r="B100" s="4" t="s">
        <v>394</v>
      </c>
      <c r="C100" s="4">
        <v>2019</v>
      </c>
      <c r="D100" s="4" t="s">
        <v>395</v>
      </c>
      <c r="E100" s="5" t="s">
        <v>396</v>
      </c>
    </row>
    <row r="101" spans="1:5" x14ac:dyDescent="0.2">
      <c r="A101" s="4" t="s">
        <v>397</v>
      </c>
      <c r="B101" s="4" t="s">
        <v>398</v>
      </c>
      <c r="C101" s="4">
        <v>2020</v>
      </c>
      <c r="D101" s="4" t="s">
        <v>399</v>
      </c>
      <c r="E101" s="5" t="s">
        <v>400</v>
      </c>
    </row>
    <row r="102" spans="1:5" x14ac:dyDescent="0.2">
      <c r="A102" s="4" t="s">
        <v>401</v>
      </c>
      <c r="B102" s="4" t="s">
        <v>402</v>
      </c>
      <c r="C102" s="4">
        <v>2020</v>
      </c>
      <c r="D102" s="4" t="s">
        <v>403</v>
      </c>
      <c r="E102" s="5" t="s">
        <v>404</v>
      </c>
    </row>
    <row r="103" spans="1:5" x14ac:dyDescent="0.2">
      <c r="A103" s="4" t="s">
        <v>405</v>
      </c>
      <c r="B103" s="4" t="s">
        <v>406</v>
      </c>
      <c r="C103" s="4">
        <v>2020</v>
      </c>
      <c r="D103" s="4" t="s">
        <v>407</v>
      </c>
      <c r="E103" s="5" t="s">
        <v>408</v>
      </c>
    </row>
    <row r="104" spans="1:5" x14ac:dyDescent="0.2">
      <c r="A104" s="4" t="s">
        <v>409</v>
      </c>
      <c r="B104" s="4" t="s">
        <v>410</v>
      </c>
      <c r="C104" s="4">
        <v>2020</v>
      </c>
      <c r="D104" s="4" t="s">
        <v>411</v>
      </c>
      <c r="E104" s="5" t="s">
        <v>412</v>
      </c>
    </row>
    <row r="105" spans="1:5" x14ac:dyDescent="0.2">
      <c r="A105" s="4" t="s">
        <v>413</v>
      </c>
      <c r="B105" s="4" t="s">
        <v>414</v>
      </c>
      <c r="C105" s="4">
        <v>2020</v>
      </c>
      <c r="D105" s="4" t="s">
        <v>415</v>
      </c>
      <c r="E105" s="5" t="s">
        <v>416</v>
      </c>
    </row>
    <row r="106" spans="1:5" x14ac:dyDescent="0.2">
      <c r="A106" s="4" t="s">
        <v>417</v>
      </c>
      <c r="B106" s="4" t="s">
        <v>418</v>
      </c>
      <c r="C106" s="4">
        <v>2020</v>
      </c>
      <c r="D106" s="4" t="s">
        <v>419</v>
      </c>
      <c r="E106" s="5" t="s">
        <v>420</v>
      </c>
    </row>
    <row r="107" spans="1:5" x14ac:dyDescent="0.2">
      <c r="A107" s="4" t="s">
        <v>421</v>
      </c>
      <c r="B107" s="4" t="s">
        <v>422</v>
      </c>
      <c r="C107" s="4">
        <v>2020</v>
      </c>
      <c r="D107" s="4" t="s">
        <v>423</v>
      </c>
      <c r="E107" s="5" t="s">
        <v>424</v>
      </c>
    </row>
    <row r="108" spans="1:5" x14ac:dyDescent="0.2">
      <c r="A108" s="4" t="s">
        <v>425</v>
      </c>
      <c r="B108" s="4" t="s">
        <v>426</v>
      </c>
      <c r="C108" s="4">
        <v>2020</v>
      </c>
      <c r="D108" s="4" t="s">
        <v>427</v>
      </c>
      <c r="E108" s="5" t="s">
        <v>428</v>
      </c>
    </row>
    <row r="109" spans="1:5" x14ac:dyDescent="0.2">
      <c r="A109" s="4" t="s">
        <v>429</v>
      </c>
      <c r="B109" s="4" t="s">
        <v>430</v>
      </c>
      <c r="C109" s="4">
        <v>2020</v>
      </c>
      <c r="D109" s="4" t="s">
        <v>431</v>
      </c>
      <c r="E109" s="5" t="s">
        <v>432</v>
      </c>
    </row>
    <row r="110" spans="1:5" x14ac:dyDescent="0.2">
      <c r="A110" s="4" t="s">
        <v>433</v>
      </c>
      <c r="B110" s="4" t="s">
        <v>434</v>
      </c>
      <c r="C110" s="4">
        <v>2020</v>
      </c>
      <c r="D110" s="4" t="s">
        <v>435</v>
      </c>
      <c r="E110" s="5" t="s">
        <v>436</v>
      </c>
    </row>
    <row r="111" spans="1:5" x14ac:dyDescent="0.2">
      <c r="A111" s="4" t="s">
        <v>437</v>
      </c>
      <c r="B111" s="4" t="s">
        <v>187</v>
      </c>
      <c r="C111" s="4">
        <v>2020</v>
      </c>
      <c r="D111" s="4" t="s">
        <v>438</v>
      </c>
      <c r="E111" s="5" t="s">
        <v>439</v>
      </c>
    </row>
    <row r="112" spans="1:5" x14ac:dyDescent="0.2">
      <c r="A112" s="4" t="s">
        <v>440</v>
      </c>
      <c r="B112" s="4" t="s">
        <v>441</v>
      </c>
      <c r="C112" s="4">
        <v>2020</v>
      </c>
      <c r="D112" s="4" t="s">
        <v>442</v>
      </c>
      <c r="E112" s="5" t="s">
        <v>443</v>
      </c>
    </row>
    <row r="113" spans="1:5" x14ac:dyDescent="0.2">
      <c r="A113" s="4" t="s">
        <v>444</v>
      </c>
      <c r="B113" s="4" t="s">
        <v>445</v>
      </c>
      <c r="C113" s="4">
        <v>2020</v>
      </c>
      <c r="D113" s="4" t="s">
        <v>446</v>
      </c>
      <c r="E113" s="5" t="s">
        <v>447</v>
      </c>
    </row>
    <row r="114" spans="1:5" x14ac:dyDescent="0.2">
      <c r="A114" s="4" t="s">
        <v>448</v>
      </c>
      <c r="B114" s="4" t="s">
        <v>449</v>
      </c>
      <c r="C114" s="4">
        <v>2020</v>
      </c>
      <c r="D114" s="4" t="s">
        <v>450</v>
      </c>
      <c r="E114" s="5" t="s">
        <v>451</v>
      </c>
    </row>
    <row r="115" spans="1:5" x14ac:dyDescent="0.2">
      <c r="A115" s="4" t="s">
        <v>452</v>
      </c>
      <c r="B115" s="4" t="s">
        <v>453</v>
      </c>
      <c r="C115" s="4">
        <v>2021</v>
      </c>
      <c r="D115" s="4" t="s">
        <v>454</v>
      </c>
      <c r="E115" s="5" t="s">
        <v>455</v>
      </c>
    </row>
    <row r="116" spans="1:5" x14ac:dyDescent="0.2">
      <c r="A116" s="4" t="s">
        <v>456</v>
      </c>
      <c r="B116" s="4" t="s">
        <v>457</v>
      </c>
      <c r="C116" s="4">
        <v>2021</v>
      </c>
      <c r="D116" s="4" t="s">
        <v>458</v>
      </c>
      <c r="E116" s="5" t="s">
        <v>459</v>
      </c>
    </row>
    <row r="117" spans="1:5" x14ac:dyDescent="0.2">
      <c r="A117" s="4" t="s">
        <v>460</v>
      </c>
      <c r="B117" s="4" t="s">
        <v>461</v>
      </c>
      <c r="C117" s="4">
        <v>2021</v>
      </c>
      <c r="D117" s="4" t="s">
        <v>462</v>
      </c>
      <c r="E117" s="5" t="s">
        <v>463</v>
      </c>
    </row>
    <row r="118" spans="1:5" x14ac:dyDescent="0.2">
      <c r="A118" s="4" t="s">
        <v>464</v>
      </c>
      <c r="B118" s="4" t="s">
        <v>465</v>
      </c>
      <c r="C118" s="4">
        <v>2021</v>
      </c>
      <c r="D118" s="4" t="s">
        <v>466</v>
      </c>
      <c r="E118" s="5" t="s">
        <v>467</v>
      </c>
    </row>
    <row r="119" spans="1:5" x14ac:dyDescent="0.2">
      <c r="A119" s="4" t="s">
        <v>468</v>
      </c>
      <c r="B119" s="4" t="s">
        <v>469</v>
      </c>
      <c r="C119" s="4">
        <v>2021</v>
      </c>
      <c r="D119" s="4" t="s">
        <v>470</v>
      </c>
      <c r="E119" s="5" t="s">
        <v>471</v>
      </c>
    </row>
    <row r="120" spans="1:5" x14ac:dyDescent="0.2">
      <c r="A120" s="4" t="s">
        <v>472</v>
      </c>
      <c r="B120" s="4" t="s">
        <v>473</v>
      </c>
      <c r="C120" s="4">
        <v>2021</v>
      </c>
      <c r="D120" s="4" t="s">
        <v>474</v>
      </c>
      <c r="E120" s="5" t="s">
        <v>475</v>
      </c>
    </row>
    <row r="121" spans="1:5" x14ac:dyDescent="0.2">
      <c r="A121" s="4" t="s">
        <v>476</v>
      </c>
      <c r="B121" s="4" t="s">
        <v>477</v>
      </c>
      <c r="C121" s="4">
        <v>2021</v>
      </c>
      <c r="D121" s="4" t="s">
        <v>478</v>
      </c>
      <c r="E121" s="5" t="s">
        <v>479</v>
      </c>
    </row>
    <row r="122" spans="1:5" x14ac:dyDescent="0.2">
      <c r="A122" s="4" t="s">
        <v>480</v>
      </c>
      <c r="B122" s="4" t="s">
        <v>481</v>
      </c>
      <c r="C122" s="4">
        <v>2021</v>
      </c>
      <c r="D122" s="4" t="s">
        <v>482</v>
      </c>
      <c r="E122" s="5" t="s">
        <v>483</v>
      </c>
    </row>
    <row r="123" spans="1:5" x14ac:dyDescent="0.2">
      <c r="A123" s="4" t="s">
        <v>484</v>
      </c>
      <c r="B123" s="4" t="s">
        <v>485</v>
      </c>
      <c r="C123" s="4">
        <v>2021</v>
      </c>
      <c r="D123" s="4" t="s">
        <v>486</v>
      </c>
      <c r="E123" s="5" t="s">
        <v>487</v>
      </c>
    </row>
    <row r="124" spans="1:5" x14ac:dyDescent="0.2">
      <c r="A124" s="4" t="s">
        <v>488</v>
      </c>
      <c r="B124" s="4" t="s">
        <v>489</v>
      </c>
      <c r="C124" s="4">
        <v>2021</v>
      </c>
      <c r="D124" s="4" t="s">
        <v>490</v>
      </c>
      <c r="E124" s="5" t="s">
        <v>491</v>
      </c>
    </row>
    <row r="125" spans="1:5" x14ac:dyDescent="0.2">
      <c r="A125" s="4" t="s">
        <v>492</v>
      </c>
      <c r="B125" s="4" t="s">
        <v>493</v>
      </c>
      <c r="C125" s="4">
        <v>2021</v>
      </c>
      <c r="D125" s="4" t="s">
        <v>494</v>
      </c>
      <c r="E125" s="5" t="s">
        <v>495</v>
      </c>
    </row>
    <row r="126" spans="1:5" x14ac:dyDescent="0.2">
      <c r="A126" s="4" t="s">
        <v>496</v>
      </c>
      <c r="B126" s="4" t="s">
        <v>497</v>
      </c>
      <c r="C126" s="4">
        <v>2021</v>
      </c>
      <c r="D126" s="4" t="s">
        <v>498</v>
      </c>
      <c r="E126" s="5" t="s">
        <v>499</v>
      </c>
    </row>
    <row r="127" spans="1:5" x14ac:dyDescent="0.2">
      <c r="A127" s="4" t="s">
        <v>500</v>
      </c>
      <c r="B127" s="4" t="s">
        <v>501</v>
      </c>
      <c r="C127" s="4">
        <v>2021</v>
      </c>
      <c r="D127" s="4" t="s">
        <v>502</v>
      </c>
      <c r="E127" s="5" t="s">
        <v>503</v>
      </c>
    </row>
    <row r="128" spans="1:5" x14ac:dyDescent="0.2">
      <c r="A128" s="4" t="s">
        <v>504</v>
      </c>
      <c r="B128" s="4" t="s">
        <v>505</v>
      </c>
      <c r="C128" s="4">
        <v>2021</v>
      </c>
      <c r="D128" s="4" t="s">
        <v>506</v>
      </c>
      <c r="E128" s="5" t="s">
        <v>507</v>
      </c>
    </row>
    <row r="129" spans="1:5" x14ac:dyDescent="0.2">
      <c r="A129" s="4" t="s">
        <v>508</v>
      </c>
      <c r="B129" s="4" t="s">
        <v>509</v>
      </c>
      <c r="C129" s="4">
        <v>2021</v>
      </c>
      <c r="D129" s="4" t="s">
        <v>510</v>
      </c>
      <c r="E129" s="5" t="s">
        <v>511</v>
      </c>
    </row>
    <row r="130" spans="1:5" x14ac:dyDescent="0.2">
      <c r="A130" s="4" t="s">
        <v>512</v>
      </c>
      <c r="B130" s="4" t="s">
        <v>513</v>
      </c>
      <c r="C130" s="4">
        <v>2021</v>
      </c>
      <c r="D130" s="4" t="s">
        <v>514</v>
      </c>
      <c r="E130" s="5" t="s">
        <v>515</v>
      </c>
    </row>
    <row r="131" spans="1:5" x14ac:dyDescent="0.2">
      <c r="A131" s="4" t="s">
        <v>516</v>
      </c>
      <c r="B131" s="4" t="s">
        <v>517</v>
      </c>
      <c r="C131" s="4">
        <v>2021</v>
      </c>
      <c r="D131" s="4" t="s">
        <v>518</v>
      </c>
      <c r="E131" s="5" t="s">
        <v>519</v>
      </c>
    </row>
    <row r="132" spans="1:5" x14ac:dyDescent="0.2">
      <c r="A132" s="4" t="s">
        <v>520</v>
      </c>
      <c r="B132" s="4" t="s">
        <v>521</v>
      </c>
      <c r="C132" s="4">
        <v>2021</v>
      </c>
      <c r="D132" s="4" t="s">
        <v>522</v>
      </c>
      <c r="E132" s="5" t="s">
        <v>523</v>
      </c>
    </row>
    <row r="133" spans="1:5" x14ac:dyDescent="0.2">
      <c r="A133" s="4" t="s">
        <v>524</v>
      </c>
      <c r="B133" s="4" t="s">
        <v>525</v>
      </c>
      <c r="C133" s="4">
        <v>2021</v>
      </c>
      <c r="D133" s="4" t="s">
        <v>526</v>
      </c>
      <c r="E133" s="5" t="s">
        <v>527</v>
      </c>
    </row>
    <row r="134" spans="1:5" x14ac:dyDescent="0.2">
      <c r="A134" s="4" t="s">
        <v>528</v>
      </c>
      <c r="B134" s="4" t="s">
        <v>529</v>
      </c>
      <c r="C134" s="4">
        <v>2021</v>
      </c>
      <c r="D134" s="4" t="s">
        <v>530</v>
      </c>
      <c r="E134" s="5" t="s">
        <v>531</v>
      </c>
    </row>
    <row r="135" spans="1:5" x14ac:dyDescent="0.2">
      <c r="A135" s="4" t="s">
        <v>532</v>
      </c>
      <c r="B135" s="4" t="s">
        <v>533</v>
      </c>
      <c r="C135" s="4">
        <v>2021</v>
      </c>
      <c r="D135" s="4" t="s">
        <v>534</v>
      </c>
      <c r="E135" s="5" t="s">
        <v>535</v>
      </c>
    </row>
    <row r="136" spans="1:5" x14ac:dyDescent="0.2">
      <c r="A136" s="4" t="s">
        <v>536</v>
      </c>
      <c r="B136" s="4" t="s">
        <v>537</v>
      </c>
      <c r="C136" s="4">
        <v>2021</v>
      </c>
      <c r="D136" s="4" t="s">
        <v>538</v>
      </c>
      <c r="E136" s="5" t="s">
        <v>539</v>
      </c>
    </row>
    <row r="137" spans="1:5" x14ac:dyDescent="0.2">
      <c r="A137" s="4" t="s">
        <v>540</v>
      </c>
      <c r="B137" s="4" t="s">
        <v>541</v>
      </c>
      <c r="C137" s="4">
        <v>2021</v>
      </c>
      <c r="D137" s="4" t="s">
        <v>542</v>
      </c>
      <c r="E137" s="5" t="s">
        <v>543</v>
      </c>
    </row>
    <row r="138" spans="1:5" x14ac:dyDescent="0.2">
      <c r="A138" s="4" t="s">
        <v>544</v>
      </c>
      <c r="B138" s="4" t="s">
        <v>545</v>
      </c>
      <c r="C138" s="4">
        <v>2022</v>
      </c>
      <c r="D138" s="4" t="s">
        <v>546</v>
      </c>
      <c r="E138" s="5" t="s">
        <v>547</v>
      </c>
    </row>
    <row r="139" spans="1:5" x14ac:dyDescent="0.2">
      <c r="A139" s="4" t="s">
        <v>548</v>
      </c>
      <c r="B139" s="4" t="s">
        <v>549</v>
      </c>
      <c r="C139" s="4">
        <v>2022</v>
      </c>
      <c r="D139" s="4" t="s">
        <v>550</v>
      </c>
      <c r="E139" s="5" t="s">
        <v>551</v>
      </c>
    </row>
    <row r="140" spans="1:5" x14ac:dyDescent="0.2">
      <c r="A140" s="4" t="s">
        <v>552</v>
      </c>
      <c r="B140" s="4" t="s">
        <v>553</v>
      </c>
      <c r="C140" s="4">
        <v>2022</v>
      </c>
      <c r="D140" s="4" t="s">
        <v>554</v>
      </c>
      <c r="E140" s="5" t="s">
        <v>555</v>
      </c>
    </row>
    <row r="141" spans="1:5" x14ac:dyDescent="0.2">
      <c r="A141" s="4" t="s">
        <v>556</v>
      </c>
      <c r="B141" s="4" t="s">
        <v>557</v>
      </c>
      <c r="C141" s="4">
        <v>2022</v>
      </c>
      <c r="D141" s="4" t="s">
        <v>558</v>
      </c>
      <c r="E141" s="5" t="s">
        <v>559</v>
      </c>
    </row>
    <row r="142" spans="1:5" x14ac:dyDescent="0.2">
      <c r="A142" s="4" t="s">
        <v>560</v>
      </c>
      <c r="B142" s="4" t="s">
        <v>561</v>
      </c>
      <c r="C142" s="4">
        <v>2022</v>
      </c>
      <c r="D142" s="4" t="s">
        <v>562</v>
      </c>
      <c r="E142" s="5" t="s">
        <v>563</v>
      </c>
    </row>
    <row r="143" spans="1:5" x14ac:dyDescent="0.2">
      <c r="A143" s="4" t="s">
        <v>564</v>
      </c>
      <c r="B143" s="4" t="s">
        <v>565</v>
      </c>
      <c r="C143" s="4">
        <v>2022</v>
      </c>
      <c r="D143" s="4" t="s">
        <v>566</v>
      </c>
      <c r="E143" s="5" t="s">
        <v>567</v>
      </c>
    </row>
    <row r="144" spans="1:5" x14ac:dyDescent="0.2">
      <c r="A144" s="4" t="s">
        <v>568</v>
      </c>
      <c r="B144" s="4" t="s">
        <v>569</v>
      </c>
      <c r="C144" s="4">
        <v>2022</v>
      </c>
      <c r="D144" s="4" t="s">
        <v>570</v>
      </c>
      <c r="E144" s="5" t="s">
        <v>571</v>
      </c>
    </row>
    <row r="145" spans="1:5" x14ac:dyDescent="0.2">
      <c r="A145" s="4" t="s">
        <v>572</v>
      </c>
      <c r="B145" s="4" t="s">
        <v>573</v>
      </c>
      <c r="C145" s="4">
        <v>2022</v>
      </c>
      <c r="D145" s="4" t="s">
        <v>574</v>
      </c>
      <c r="E145" s="5" t="s">
        <v>575</v>
      </c>
    </row>
    <row r="146" spans="1:5" x14ac:dyDescent="0.2">
      <c r="E146" s="5"/>
    </row>
    <row r="147" spans="1:5" x14ac:dyDescent="0.2">
      <c r="E147" s="5"/>
    </row>
    <row r="148" spans="1:5" x14ac:dyDescent="0.2">
      <c r="E148" s="5"/>
    </row>
    <row r="149" spans="1:5" x14ac:dyDescent="0.2">
      <c r="E149" s="5"/>
    </row>
    <row r="150" spans="1:5" x14ac:dyDescent="0.2">
      <c r="E150" s="5"/>
    </row>
    <row r="151" spans="1:5" x14ac:dyDescent="0.2">
      <c r="E151" s="5"/>
    </row>
    <row r="152" spans="1:5" x14ac:dyDescent="0.2">
      <c r="E152" s="5"/>
    </row>
    <row r="153" spans="1:5" x14ac:dyDescent="0.2">
      <c r="E153" s="5"/>
    </row>
    <row r="154" spans="1:5" x14ac:dyDescent="0.2">
      <c r="E154" s="5"/>
    </row>
    <row r="155" spans="1:5" x14ac:dyDescent="0.2">
      <c r="E155" s="5"/>
    </row>
    <row r="156" spans="1:5" x14ac:dyDescent="0.2">
      <c r="E156" s="5"/>
    </row>
    <row r="157" spans="1:5" x14ac:dyDescent="0.2">
      <c r="E157" s="5"/>
    </row>
    <row r="158" spans="1:5" x14ac:dyDescent="0.2">
      <c r="E158" s="5"/>
    </row>
    <row r="159" spans="1:5" x14ac:dyDescent="0.2">
      <c r="E159" s="5"/>
    </row>
    <row r="160" spans="1:5" x14ac:dyDescent="0.2">
      <c r="E160" s="5"/>
    </row>
    <row r="161" spans="5:5" x14ac:dyDescent="0.2">
      <c r="E161" s="5"/>
    </row>
    <row r="162" spans="5:5" x14ac:dyDescent="0.2">
      <c r="E162" s="5"/>
    </row>
    <row r="163" spans="5:5" x14ac:dyDescent="0.2">
      <c r="E163" s="5"/>
    </row>
    <row r="164" spans="5:5" x14ac:dyDescent="0.2">
      <c r="E164" s="5"/>
    </row>
    <row r="165" spans="5:5" x14ac:dyDescent="0.2">
      <c r="E165" s="5"/>
    </row>
    <row r="166" spans="5:5" x14ac:dyDescent="0.2">
      <c r="E166" s="5"/>
    </row>
    <row r="167" spans="5:5" x14ac:dyDescent="0.2">
      <c r="E167" s="5"/>
    </row>
    <row r="168" spans="5:5" x14ac:dyDescent="0.2">
      <c r="E168" s="5"/>
    </row>
    <row r="169" spans="5:5" x14ac:dyDescent="0.2">
      <c r="E169" s="5"/>
    </row>
    <row r="170" spans="5:5" x14ac:dyDescent="0.2">
      <c r="E170" s="5"/>
    </row>
    <row r="171" spans="5:5" x14ac:dyDescent="0.2">
      <c r="E171" s="5"/>
    </row>
    <row r="172" spans="5:5" x14ac:dyDescent="0.2">
      <c r="E172" s="5"/>
    </row>
    <row r="173" spans="5:5" x14ac:dyDescent="0.2">
      <c r="E173" s="5"/>
    </row>
    <row r="174" spans="5:5" x14ac:dyDescent="0.2">
      <c r="E174" s="5"/>
    </row>
    <row r="175" spans="5:5" x14ac:dyDescent="0.2">
      <c r="E175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16EB-1D21-4E7E-9A29-BD466C104F0E}">
  <dimension ref="A1:Q146"/>
  <sheetViews>
    <sheetView topLeftCell="A10" workbookViewId="0"/>
  </sheetViews>
  <sheetFormatPr defaultColWidth="8.85546875" defaultRowHeight="12.75" x14ac:dyDescent="0.2"/>
  <cols>
    <col min="1" max="1" width="40.7109375" style="4" customWidth="1"/>
    <col min="2" max="2" width="7.28515625" style="4" bestFit="1" customWidth="1"/>
    <col min="3" max="3" width="30.7109375" style="4" customWidth="1"/>
    <col min="4" max="9" width="7.7109375" style="10" customWidth="1"/>
    <col min="10" max="10" width="4.7109375" style="1" customWidth="1"/>
    <col min="11" max="12" width="8.85546875" style="1"/>
    <col min="13" max="17" width="8.85546875" style="1" customWidth="1"/>
    <col min="18" max="16384" width="8.85546875" style="1"/>
  </cols>
  <sheetData>
    <row r="1" spans="1:17" s="2" customFormat="1" x14ac:dyDescent="0.2">
      <c r="A1" s="6" t="s">
        <v>4</v>
      </c>
      <c r="B1" s="3" t="s">
        <v>1</v>
      </c>
      <c r="C1" s="3" t="s">
        <v>2</v>
      </c>
      <c r="D1" s="9" t="s">
        <v>576</v>
      </c>
      <c r="E1" s="9" t="s">
        <v>577</v>
      </c>
      <c r="F1" s="9" t="s">
        <v>578</v>
      </c>
      <c r="G1" s="9" t="s">
        <v>579</v>
      </c>
      <c r="H1" s="9" t="s">
        <v>580</v>
      </c>
      <c r="I1" s="9" t="s">
        <v>581</v>
      </c>
      <c r="K1" s="2" t="s">
        <v>585</v>
      </c>
    </row>
    <row r="2" spans="1:17" x14ac:dyDescent="0.2">
      <c r="A2" s="4" t="s">
        <v>5</v>
      </c>
      <c r="B2" s="4">
        <v>2002</v>
      </c>
      <c r="C2" s="4" t="s">
        <v>7</v>
      </c>
      <c r="D2" s="10">
        <v>0</v>
      </c>
      <c r="E2" s="10">
        <v>0</v>
      </c>
      <c r="F2" s="10">
        <v>0</v>
      </c>
      <c r="G2" s="10">
        <v>0</v>
      </c>
      <c r="H2" s="10">
        <v>1</v>
      </c>
      <c r="I2" s="10">
        <v>1</v>
      </c>
    </row>
    <row r="3" spans="1:17" x14ac:dyDescent="0.2">
      <c r="A3" s="4" t="s">
        <v>9</v>
      </c>
      <c r="B3" s="4">
        <v>2007</v>
      </c>
      <c r="C3" s="4" t="s">
        <v>11</v>
      </c>
      <c r="D3" s="10">
        <v>0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K3" s="11" t="s">
        <v>588</v>
      </c>
      <c r="L3" s="1" t="s">
        <v>576</v>
      </c>
      <c r="M3" s="1" t="s">
        <v>577</v>
      </c>
      <c r="N3" s="1" t="s">
        <v>578</v>
      </c>
      <c r="O3" s="1" t="s">
        <v>579</v>
      </c>
      <c r="P3" s="1" t="s">
        <v>580</v>
      </c>
      <c r="Q3" s="1" t="s">
        <v>581</v>
      </c>
    </row>
    <row r="4" spans="1:17" x14ac:dyDescent="0.2">
      <c r="A4" s="4" t="s">
        <v>13</v>
      </c>
      <c r="B4" s="4">
        <v>2009</v>
      </c>
      <c r="C4" s="4" t="s">
        <v>15</v>
      </c>
      <c r="D4" s="10">
        <v>0</v>
      </c>
      <c r="E4" s="10">
        <v>1</v>
      </c>
      <c r="F4" s="10">
        <v>0</v>
      </c>
      <c r="G4" s="10">
        <v>1</v>
      </c>
      <c r="H4" s="10">
        <v>1</v>
      </c>
      <c r="I4" s="10">
        <v>1</v>
      </c>
      <c r="K4" s="1" t="s">
        <v>576</v>
      </c>
      <c r="L4" s="1" t="s">
        <v>583</v>
      </c>
      <c r="M4" s="1">
        <f>SUMPRODUCT($D$2:$D$145,E$2:E$145)</f>
        <v>0</v>
      </c>
      <c r="N4" s="1">
        <f>SUMPRODUCT($D$2:$D$145,F$2:F$145)</f>
        <v>0</v>
      </c>
      <c r="O4" s="1">
        <f>SUMPRODUCT($D$2:$D$145,G$2:G$145)</f>
        <v>0</v>
      </c>
      <c r="P4" s="1">
        <f>SUMPRODUCT($D$2:$D$145,H$2:H$145)</f>
        <v>0</v>
      </c>
      <c r="Q4" s="1">
        <f>SUMPRODUCT($D$2:$D$145,I$2:I$145)</f>
        <v>0</v>
      </c>
    </row>
    <row r="5" spans="1:17" x14ac:dyDescent="0.2">
      <c r="A5" s="4" t="s">
        <v>17</v>
      </c>
      <c r="B5" s="4">
        <v>2009</v>
      </c>
      <c r="C5" s="4" t="s">
        <v>19</v>
      </c>
      <c r="D5" s="10">
        <v>0</v>
      </c>
      <c r="E5" s="10">
        <v>1</v>
      </c>
      <c r="F5" s="10">
        <v>0</v>
      </c>
      <c r="G5" s="10">
        <v>1</v>
      </c>
      <c r="H5" s="10">
        <v>1</v>
      </c>
      <c r="I5" s="10">
        <v>1</v>
      </c>
      <c r="K5" s="1" t="s">
        <v>577</v>
      </c>
      <c r="L5" s="1" t="s">
        <v>583</v>
      </c>
      <c r="M5" s="1" t="s">
        <v>583</v>
      </c>
      <c r="N5" s="1">
        <f>SUMPRODUCT($E$2:$E$145,F$2:F$145)</f>
        <v>27</v>
      </c>
      <c r="O5" s="1">
        <f>SUMPRODUCT($E$2:$E$145,G$2:G$145)</f>
        <v>45</v>
      </c>
      <c r="P5" s="1">
        <f>SUMPRODUCT($E$2:$E$145,H$2:H$145)</f>
        <v>63</v>
      </c>
      <c r="Q5" s="1">
        <f>SUMPRODUCT($E$2:$E$145,I$2:I$145)</f>
        <v>62</v>
      </c>
    </row>
    <row r="6" spans="1:17" x14ac:dyDescent="0.2">
      <c r="A6" s="4" t="s">
        <v>21</v>
      </c>
      <c r="B6" s="4">
        <v>2009</v>
      </c>
      <c r="C6" s="4" t="s">
        <v>23</v>
      </c>
      <c r="D6" s="10">
        <v>0</v>
      </c>
      <c r="E6" s="10">
        <v>0</v>
      </c>
      <c r="F6" s="10">
        <v>1</v>
      </c>
      <c r="G6" s="10">
        <v>1</v>
      </c>
      <c r="H6" s="10">
        <v>1</v>
      </c>
      <c r="I6" s="10">
        <v>1</v>
      </c>
      <c r="K6" s="1" t="s">
        <v>578</v>
      </c>
      <c r="L6" s="1" t="s">
        <v>583</v>
      </c>
      <c r="M6" s="1" t="s">
        <v>583</v>
      </c>
      <c r="N6" s="1" t="s">
        <v>583</v>
      </c>
      <c r="O6" s="1">
        <f>SUMPRODUCT($F$2:$F$145,G$2:G$145)</f>
        <v>59</v>
      </c>
      <c r="P6" s="1">
        <f>SUMPRODUCT($F$2:$F$145,H$2:H$145)</f>
        <v>61</v>
      </c>
      <c r="Q6" s="1">
        <f>SUMPRODUCT($F$2:$F$145,I$2:I$145)</f>
        <v>49</v>
      </c>
    </row>
    <row r="7" spans="1:17" x14ac:dyDescent="0.2">
      <c r="A7" s="4" t="s">
        <v>25</v>
      </c>
      <c r="B7" s="4">
        <v>2009</v>
      </c>
      <c r="C7" s="4" t="s">
        <v>27</v>
      </c>
      <c r="D7" s="10">
        <v>0</v>
      </c>
      <c r="E7" s="10">
        <v>1</v>
      </c>
      <c r="F7" s="10">
        <v>0</v>
      </c>
      <c r="G7" s="10">
        <v>1</v>
      </c>
      <c r="H7" s="10">
        <v>1</v>
      </c>
      <c r="I7" s="10">
        <v>1</v>
      </c>
      <c r="K7" s="1" t="s">
        <v>579</v>
      </c>
      <c r="L7" s="1" t="s">
        <v>583</v>
      </c>
      <c r="M7" s="1" t="s">
        <v>583</v>
      </c>
      <c r="N7" s="1" t="s">
        <v>583</v>
      </c>
      <c r="O7" s="1" t="s">
        <v>583</v>
      </c>
      <c r="P7" s="1">
        <f>SUMPRODUCT($G$2:$G$145,H$2:H$145)</f>
        <v>88</v>
      </c>
      <c r="Q7" s="1">
        <f>SUMPRODUCT($G$2:$G$145,I$2:I$145)</f>
        <v>70</v>
      </c>
    </row>
    <row r="8" spans="1:17" x14ac:dyDescent="0.2">
      <c r="A8" s="4" t="s">
        <v>29</v>
      </c>
      <c r="B8" s="4">
        <v>2009</v>
      </c>
      <c r="D8" s="10">
        <v>0</v>
      </c>
      <c r="E8" s="10">
        <v>0</v>
      </c>
      <c r="F8" s="10">
        <v>1</v>
      </c>
      <c r="G8" s="10">
        <v>0</v>
      </c>
      <c r="H8" s="10">
        <v>1</v>
      </c>
      <c r="I8" s="10">
        <v>0</v>
      </c>
      <c r="K8" s="1" t="s">
        <v>580</v>
      </c>
      <c r="L8" s="1" t="s">
        <v>583</v>
      </c>
      <c r="M8" s="1" t="s">
        <v>583</v>
      </c>
      <c r="N8" s="1" t="s">
        <v>583</v>
      </c>
      <c r="O8" s="1" t="s">
        <v>583</v>
      </c>
      <c r="P8" s="1" t="s">
        <v>583</v>
      </c>
      <c r="Q8" s="1">
        <f>SUMPRODUCT($H$2:$H$145,I$2:I$145)</f>
        <v>93</v>
      </c>
    </row>
    <row r="9" spans="1:17" x14ac:dyDescent="0.2">
      <c r="A9" s="4" t="s">
        <v>32</v>
      </c>
      <c r="B9" s="4">
        <v>2009</v>
      </c>
      <c r="C9" s="4" t="s">
        <v>34</v>
      </c>
      <c r="D9" s="10">
        <v>0</v>
      </c>
      <c r="E9" s="10">
        <v>0</v>
      </c>
      <c r="F9" s="10">
        <v>0</v>
      </c>
      <c r="G9" s="10">
        <v>1</v>
      </c>
      <c r="H9" s="10">
        <v>1</v>
      </c>
      <c r="I9" s="10">
        <v>0</v>
      </c>
      <c r="K9" s="1" t="s">
        <v>581</v>
      </c>
      <c r="L9" s="1" t="s">
        <v>583</v>
      </c>
      <c r="M9" s="1" t="s">
        <v>583</v>
      </c>
      <c r="N9" s="1" t="s">
        <v>583</v>
      </c>
      <c r="O9" s="1" t="s">
        <v>583</v>
      </c>
      <c r="P9" s="1" t="s">
        <v>583</v>
      </c>
      <c r="Q9" s="1" t="s">
        <v>583</v>
      </c>
    </row>
    <row r="10" spans="1:17" x14ac:dyDescent="0.2">
      <c r="A10" s="4" t="s">
        <v>36</v>
      </c>
      <c r="B10" s="4">
        <v>2010</v>
      </c>
      <c r="C10" s="4" t="s">
        <v>38</v>
      </c>
      <c r="D10" s="10">
        <v>0</v>
      </c>
      <c r="E10" s="10">
        <v>0</v>
      </c>
      <c r="F10" s="10">
        <v>1</v>
      </c>
      <c r="G10" s="10">
        <v>1</v>
      </c>
      <c r="H10" s="10">
        <v>1</v>
      </c>
      <c r="I10" s="10">
        <v>0</v>
      </c>
    </row>
    <row r="11" spans="1:17" x14ac:dyDescent="0.2">
      <c r="A11" s="4" t="s">
        <v>40</v>
      </c>
      <c r="B11" s="4">
        <v>2010</v>
      </c>
      <c r="C11" s="4" t="s">
        <v>42</v>
      </c>
      <c r="D11" s="10">
        <v>0</v>
      </c>
      <c r="E11" s="10">
        <v>1</v>
      </c>
      <c r="F11" s="10">
        <v>0</v>
      </c>
      <c r="G11" s="10">
        <v>0</v>
      </c>
      <c r="H11" s="10">
        <v>1</v>
      </c>
      <c r="I11" s="10">
        <v>0</v>
      </c>
      <c r="K11" s="11" t="s">
        <v>588</v>
      </c>
      <c r="L11" s="1" t="s">
        <v>576</v>
      </c>
      <c r="M11" s="1" t="s">
        <v>577</v>
      </c>
      <c r="N11" s="1" t="s">
        <v>578</v>
      </c>
      <c r="O11" s="1" t="s">
        <v>579</v>
      </c>
      <c r="P11" s="1" t="s">
        <v>580</v>
      </c>
      <c r="Q11" s="1" t="s">
        <v>581</v>
      </c>
    </row>
    <row r="12" spans="1:17" x14ac:dyDescent="0.2">
      <c r="A12" s="4" t="s">
        <v>44</v>
      </c>
      <c r="B12" s="4">
        <v>2010</v>
      </c>
      <c r="C12" s="4" t="s">
        <v>46</v>
      </c>
      <c r="D12" s="10">
        <v>0</v>
      </c>
      <c r="E12" s="10">
        <v>0</v>
      </c>
      <c r="F12" s="10">
        <v>1</v>
      </c>
      <c r="G12" s="10">
        <v>1</v>
      </c>
      <c r="H12" s="10">
        <v>1</v>
      </c>
      <c r="I12" s="10">
        <v>1</v>
      </c>
      <c r="K12" s="1" t="s">
        <v>576</v>
      </c>
      <c r="L12" s="1" t="s">
        <v>583</v>
      </c>
      <c r="M12" s="12">
        <f>SUMPRODUCT($D$2:$D$145,E$2:E$145)/COUNTIF($A$2:$A$145,"&lt;&gt;")</f>
        <v>0</v>
      </c>
      <c r="N12" s="12">
        <f>SUMPRODUCT($D$2:$D$145,F$2:F$145)/COUNTIF($A$2:$A$145,"&lt;&gt;")</f>
        <v>0</v>
      </c>
      <c r="O12" s="12">
        <f>SUMPRODUCT($D$2:$D$145,G$2:G$145)/COUNTIF($A$2:$A$145,"&lt;&gt;")</f>
        <v>0</v>
      </c>
      <c r="P12" s="12">
        <f>SUMPRODUCT($D$2:$D$145,H$2:H$145)/COUNTIF($A$2:$A$145,"&lt;&gt;")</f>
        <v>0</v>
      </c>
      <c r="Q12" s="12">
        <f>SUMPRODUCT($D$2:$D$145,I$2:I$145)/COUNTIF($A$2:$A$145,"&lt;&gt;")</f>
        <v>0</v>
      </c>
    </row>
    <row r="13" spans="1:17" x14ac:dyDescent="0.2">
      <c r="A13" s="4" t="s">
        <v>48</v>
      </c>
      <c r="B13" s="4">
        <v>2011</v>
      </c>
      <c r="C13" s="4" t="s">
        <v>50</v>
      </c>
      <c r="D13" s="10">
        <v>0</v>
      </c>
      <c r="E13" s="10">
        <v>0</v>
      </c>
      <c r="F13" s="10">
        <v>0</v>
      </c>
      <c r="G13" s="10">
        <v>1</v>
      </c>
      <c r="H13" s="10">
        <v>1</v>
      </c>
      <c r="I13" s="10">
        <v>0</v>
      </c>
      <c r="K13" s="1" t="s">
        <v>577</v>
      </c>
      <c r="L13" s="1" t="s">
        <v>583</v>
      </c>
      <c r="M13" s="1" t="s">
        <v>583</v>
      </c>
      <c r="N13" s="12">
        <f>SUMPRODUCT($E$2:$E$145,F$2:F$145)/COUNTIF($A$2:$A$145,"&lt;&gt;")</f>
        <v>0.1875</v>
      </c>
      <c r="O13" s="12">
        <f>SUMPRODUCT($E$2:$E$145,G$2:G$145)/COUNTIF($A$2:$A$145,"&lt;&gt;")</f>
        <v>0.3125</v>
      </c>
      <c r="P13" s="12">
        <f>SUMPRODUCT($E$2:$E$145,H$2:H$145)/COUNTIF($A$2:$A$145,"&lt;&gt;")</f>
        <v>0.4375</v>
      </c>
      <c r="Q13" s="12">
        <f>SUMPRODUCT($E$2:$E$145,I$2:I$145)/COUNTIF($A$2:$A$145,"&lt;&gt;")</f>
        <v>0.43055555555555558</v>
      </c>
    </row>
    <row r="14" spans="1:17" x14ac:dyDescent="0.2">
      <c r="A14" s="4" t="s">
        <v>52</v>
      </c>
      <c r="B14" s="4">
        <v>2011</v>
      </c>
      <c r="C14" s="4" t="s">
        <v>54</v>
      </c>
      <c r="D14" s="10">
        <v>0</v>
      </c>
      <c r="E14" s="10">
        <v>0</v>
      </c>
      <c r="F14" s="10">
        <v>1</v>
      </c>
      <c r="G14" s="10">
        <v>1</v>
      </c>
      <c r="H14" s="10">
        <v>1</v>
      </c>
      <c r="I14" s="10">
        <v>0</v>
      </c>
      <c r="K14" s="1" t="s">
        <v>578</v>
      </c>
      <c r="L14" s="1" t="s">
        <v>583</v>
      </c>
      <c r="M14" s="1" t="s">
        <v>583</v>
      </c>
      <c r="N14" s="1" t="s">
        <v>583</v>
      </c>
      <c r="O14" s="12">
        <f>SUMPRODUCT($F$2:$F$145,G$2:G$145)/COUNTIF($A$2:$A$145,"&lt;&gt;")</f>
        <v>0.40972222222222221</v>
      </c>
      <c r="P14" s="12">
        <f>SUMPRODUCT($F$2:$F$145,H$2:H$145)/COUNTIF($A$2:$A$145,"&lt;&gt;")</f>
        <v>0.4236111111111111</v>
      </c>
      <c r="Q14" s="12">
        <f>SUMPRODUCT($F$2:$F$145,I$2:I$145)/COUNTIF($A$2:$A$145,"&lt;&gt;")</f>
        <v>0.34027777777777779</v>
      </c>
    </row>
    <row r="15" spans="1:17" x14ac:dyDescent="0.2">
      <c r="A15" s="4" t="s">
        <v>56</v>
      </c>
      <c r="B15" s="4">
        <v>2011</v>
      </c>
      <c r="C15" s="4" t="s">
        <v>58</v>
      </c>
      <c r="D15" s="10">
        <v>0</v>
      </c>
      <c r="E15" s="10">
        <v>1</v>
      </c>
      <c r="F15" s="10">
        <v>0</v>
      </c>
      <c r="G15" s="10">
        <v>1</v>
      </c>
      <c r="H15" s="10">
        <v>1</v>
      </c>
      <c r="I15" s="10">
        <v>1</v>
      </c>
      <c r="K15" s="1" t="s">
        <v>579</v>
      </c>
      <c r="L15" s="1" t="s">
        <v>583</v>
      </c>
      <c r="M15" s="1" t="s">
        <v>583</v>
      </c>
      <c r="N15" s="1" t="s">
        <v>583</v>
      </c>
      <c r="O15" s="1" t="s">
        <v>583</v>
      </c>
      <c r="P15" s="12">
        <f>SUMPRODUCT($G$2:$G$145,H$2:H$145)/COUNTIF($A$2:$A$145,"&lt;&gt;")</f>
        <v>0.61111111111111116</v>
      </c>
      <c r="Q15" s="12">
        <f>SUMPRODUCT($G$2:$G$145,I$2:I$145)/COUNTIF($A$2:$A$145,"&lt;&gt;")</f>
        <v>0.4861111111111111</v>
      </c>
    </row>
    <row r="16" spans="1:17" x14ac:dyDescent="0.2">
      <c r="A16" s="4" t="s">
        <v>60</v>
      </c>
      <c r="B16" s="4">
        <v>2012</v>
      </c>
      <c r="C16" s="4" t="s">
        <v>62</v>
      </c>
      <c r="D16" s="10">
        <v>0</v>
      </c>
      <c r="E16" s="10">
        <v>1</v>
      </c>
      <c r="F16" s="10">
        <v>0</v>
      </c>
      <c r="G16" s="10">
        <v>0</v>
      </c>
      <c r="H16" s="10">
        <v>0</v>
      </c>
      <c r="I16" s="10">
        <v>1</v>
      </c>
      <c r="K16" s="1" t="s">
        <v>580</v>
      </c>
      <c r="L16" s="1" t="s">
        <v>583</v>
      </c>
      <c r="M16" s="1" t="s">
        <v>583</v>
      </c>
      <c r="N16" s="1" t="s">
        <v>583</v>
      </c>
      <c r="O16" s="1" t="s">
        <v>583</v>
      </c>
      <c r="P16" s="1" t="s">
        <v>583</v>
      </c>
      <c r="Q16" s="12">
        <f>SUMPRODUCT($H$2:$H$145,I$2:I$145)/COUNTIF($A$2:$A$145,"&lt;&gt;")</f>
        <v>0.64583333333333337</v>
      </c>
    </row>
    <row r="17" spans="1:17" x14ac:dyDescent="0.2">
      <c r="A17" s="4" t="s">
        <v>64</v>
      </c>
      <c r="B17" s="4">
        <v>2012</v>
      </c>
      <c r="C17" s="4" t="s">
        <v>66</v>
      </c>
      <c r="D17" s="10">
        <v>0</v>
      </c>
      <c r="E17" s="10">
        <v>0</v>
      </c>
      <c r="F17" s="10">
        <v>1</v>
      </c>
      <c r="G17" s="10">
        <v>1</v>
      </c>
      <c r="H17" s="10">
        <v>1</v>
      </c>
      <c r="I17" s="10">
        <v>1</v>
      </c>
      <c r="K17" s="1" t="s">
        <v>581</v>
      </c>
      <c r="L17" s="1" t="s">
        <v>583</v>
      </c>
      <c r="M17" s="1" t="s">
        <v>583</v>
      </c>
      <c r="N17" s="1" t="s">
        <v>583</v>
      </c>
      <c r="O17" s="1" t="s">
        <v>583</v>
      </c>
      <c r="P17" s="1" t="s">
        <v>583</v>
      </c>
      <c r="Q17" s="1" t="s">
        <v>583</v>
      </c>
    </row>
    <row r="18" spans="1:17" x14ac:dyDescent="0.2">
      <c r="A18" s="4" t="s">
        <v>68</v>
      </c>
      <c r="B18" s="4">
        <v>2012</v>
      </c>
      <c r="C18" s="4" t="s">
        <v>70</v>
      </c>
      <c r="D18" s="10">
        <v>0</v>
      </c>
      <c r="E18" s="10">
        <v>1</v>
      </c>
      <c r="F18" s="10">
        <v>0</v>
      </c>
      <c r="G18" s="10">
        <v>0</v>
      </c>
      <c r="H18" s="10">
        <v>1</v>
      </c>
      <c r="I18" s="10">
        <v>1</v>
      </c>
    </row>
    <row r="19" spans="1:17" x14ac:dyDescent="0.2">
      <c r="A19" s="4" t="s">
        <v>72</v>
      </c>
      <c r="B19" s="4">
        <v>2012</v>
      </c>
      <c r="C19" s="4" t="s">
        <v>74</v>
      </c>
      <c r="D19" s="10">
        <v>0</v>
      </c>
      <c r="E19" s="10">
        <v>0</v>
      </c>
      <c r="F19" s="10">
        <v>1</v>
      </c>
      <c r="G19" s="10">
        <v>1</v>
      </c>
      <c r="H19" s="10">
        <v>1</v>
      </c>
      <c r="I19" s="10">
        <v>1</v>
      </c>
      <c r="K19" s="1" t="s">
        <v>584</v>
      </c>
    </row>
    <row r="20" spans="1:17" x14ac:dyDescent="0.2">
      <c r="A20" s="4" t="s">
        <v>76</v>
      </c>
      <c r="B20" s="4">
        <v>2013</v>
      </c>
      <c r="C20" s="4" t="s">
        <v>78</v>
      </c>
      <c r="D20" s="10">
        <v>0</v>
      </c>
      <c r="E20" s="10">
        <v>0</v>
      </c>
      <c r="F20" s="10">
        <v>0</v>
      </c>
      <c r="G20" s="10">
        <v>1</v>
      </c>
      <c r="H20" s="10">
        <v>0</v>
      </c>
      <c r="I20" s="10">
        <v>0</v>
      </c>
      <c r="K20" s="1" t="s">
        <v>586</v>
      </c>
    </row>
    <row r="21" spans="1:17" x14ac:dyDescent="0.2">
      <c r="A21" s="4" t="s">
        <v>80</v>
      </c>
      <c r="B21" s="4">
        <v>2013</v>
      </c>
      <c r="C21" s="4" t="s">
        <v>82</v>
      </c>
      <c r="D21" s="10">
        <v>0</v>
      </c>
      <c r="E21" s="10">
        <v>0</v>
      </c>
      <c r="F21" s="10">
        <v>0</v>
      </c>
      <c r="G21" s="10">
        <v>0</v>
      </c>
      <c r="H21" s="10">
        <v>1</v>
      </c>
      <c r="I21" s="10">
        <v>1</v>
      </c>
      <c r="K21" s="1" t="s">
        <v>587</v>
      </c>
    </row>
    <row r="22" spans="1:17" x14ac:dyDescent="0.2">
      <c r="A22" s="4" t="s">
        <v>84</v>
      </c>
      <c r="B22" s="4">
        <v>2013</v>
      </c>
      <c r="C22" s="4" t="s">
        <v>86</v>
      </c>
      <c r="D22" s="10">
        <v>0</v>
      </c>
      <c r="E22" s="10">
        <v>1</v>
      </c>
      <c r="F22" s="10">
        <v>0</v>
      </c>
      <c r="G22" s="10">
        <v>1</v>
      </c>
      <c r="H22" s="10">
        <v>1</v>
      </c>
      <c r="I22" s="10">
        <v>1</v>
      </c>
      <c r="K22" s="1" t="s">
        <v>589</v>
      </c>
    </row>
    <row r="23" spans="1:17" x14ac:dyDescent="0.2">
      <c r="A23" s="4" t="s">
        <v>88</v>
      </c>
      <c r="B23" s="4">
        <v>2013</v>
      </c>
      <c r="C23" s="4" t="s">
        <v>90</v>
      </c>
      <c r="D23" s="10">
        <v>0</v>
      </c>
      <c r="E23" s="10">
        <v>0</v>
      </c>
      <c r="F23" s="10">
        <v>0</v>
      </c>
      <c r="G23" s="10">
        <v>1</v>
      </c>
      <c r="H23" s="10">
        <v>1</v>
      </c>
      <c r="I23" s="10">
        <v>0</v>
      </c>
    </row>
    <row r="24" spans="1:17" x14ac:dyDescent="0.2">
      <c r="A24" s="4" t="s">
        <v>92</v>
      </c>
      <c r="B24" s="4">
        <v>2013</v>
      </c>
      <c r="C24" s="4" t="s">
        <v>94</v>
      </c>
      <c r="D24" s="10">
        <v>0</v>
      </c>
      <c r="E24" s="10">
        <v>0</v>
      </c>
      <c r="F24" s="10">
        <v>0</v>
      </c>
      <c r="G24" s="10">
        <v>0</v>
      </c>
      <c r="H24" s="10">
        <v>1</v>
      </c>
      <c r="I24" s="10">
        <v>1</v>
      </c>
    </row>
    <row r="25" spans="1:17" x14ac:dyDescent="0.2">
      <c r="A25" s="4" t="s">
        <v>96</v>
      </c>
      <c r="B25" s="4">
        <v>2013</v>
      </c>
      <c r="C25" s="4" t="s">
        <v>98</v>
      </c>
      <c r="D25" s="10">
        <v>0</v>
      </c>
      <c r="E25" s="10">
        <v>0</v>
      </c>
      <c r="F25" s="10">
        <v>1</v>
      </c>
      <c r="G25" s="10">
        <v>1</v>
      </c>
      <c r="H25" s="10">
        <v>1</v>
      </c>
      <c r="I25" s="10">
        <v>0</v>
      </c>
    </row>
    <row r="26" spans="1:17" x14ac:dyDescent="0.2">
      <c r="A26" s="4" t="s">
        <v>100</v>
      </c>
      <c r="B26" s="4">
        <v>2013</v>
      </c>
      <c r="C26" s="4" t="s">
        <v>102</v>
      </c>
      <c r="D26" s="10">
        <v>0</v>
      </c>
      <c r="E26" s="10">
        <v>0</v>
      </c>
      <c r="F26" s="10">
        <v>0</v>
      </c>
      <c r="G26" s="10">
        <v>1</v>
      </c>
      <c r="H26" s="10">
        <v>1</v>
      </c>
      <c r="I26" s="10">
        <v>0</v>
      </c>
      <c r="K26" s="11" t="s">
        <v>590</v>
      </c>
      <c r="L26" s="1" t="s">
        <v>576</v>
      </c>
      <c r="M26" s="1" t="s">
        <v>577</v>
      </c>
      <c r="N26" s="1" t="s">
        <v>578</v>
      </c>
      <c r="O26" s="1" t="s">
        <v>579</v>
      </c>
      <c r="P26" s="1" t="s">
        <v>580</v>
      </c>
      <c r="Q26" s="1" t="s">
        <v>581</v>
      </c>
    </row>
    <row r="27" spans="1:17" x14ac:dyDescent="0.2">
      <c r="A27" s="4" t="s">
        <v>104</v>
      </c>
      <c r="B27" s="4">
        <v>2013</v>
      </c>
      <c r="C27" s="4" t="s">
        <v>106</v>
      </c>
      <c r="D27" s="10">
        <v>0</v>
      </c>
      <c r="E27" s="10">
        <v>1</v>
      </c>
      <c r="F27" s="10">
        <v>0</v>
      </c>
      <c r="G27" s="10">
        <v>1</v>
      </c>
      <c r="H27" s="10">
        <v>1</v>
      </c>
      <c r="I27" s="10">
        <v>1</v>
      </c>
      <c r="K27" s="1" t="s">
        <v>576</v>
      </c>
      <c r="L27" s="1" t="s">
        <v>583</v>
      </c>
      <c r="M27" s="1">
        <f>SUM($D$2:$D$145)+SUM(E$2:E$145)-SUMPRODUCT($D$2:$D$145,E$2:E$145)</f>
        <v>65</v>
      </c>
      <c r="N27" s="1">
        <f>SUM($D$2:$D$145)+SUM(F$2:F$145)-SUMPRODUCT($D$2:$D$145,F$2:F$145)</f>
        <v>67</v>
      </c>
      <c r="O27" s="1">
        <f>SUM($D$2:$D$145)+SUM(G$2:G$145)-SUMPRODUCT($D$2:$D$145,G$2:G$145)</f>
        <v>101</v>
      </c>
      <c r="P27" s="1">
        <f>SUM($D$2:$D$145)+SUM(H$2:H$145)-SUMPRODUCT($D$2:$D$145,H$2:H$145)</f>
        <v>122</v>
      </c>
      <c r="Q27" s="1">
        <f>SUM($D$2:$D$145)+SUM(I$2:I$145)-SUMPRODUCT($D$2:$D$145,I$2:I$145)</f>
        <v>104</v>
      </c>
    </row>
    <row r="28" spans="1:17" x14ac:dyDescent="0.2">
      <c r="A28" s="4" t="s">
        <v>108</v>
      </c>
      <c r="B28" s="4">
        <v>2013</v>
      </c>
      <c r="C28" s="4" t="s">
        <v>110</v>
      </c>
      <c r="D28" s="10">
        <v>0</v>
      </c>
      <c r="E28" s="10">
        <v>1</v>
      </c>
      <c r="F28" s="10">
        <v>0</v>
      </c>
      <c r="G28" s="10">
        <v>1</v>
      </c>
      <c r="H28" s="10">
        <v>1</v>
      </c>
      <c r="I28" s="10">
        <v>1</v>
      </c>
      <c r="K28" s="1" t="s">
        <v>577</v>
      </c>
      <c r="L28" s="1" t="s">
        <v>583</v>
      </c>
      <c r="M28" s="1" t="s">
        <v>583</v>
      </c>
      <c r="N28" s="1">
        <f>SUM($E$2:$E$145)+SUM(F$2:F$145)-SUMPRODUCT($E$2:$E$145,F$2:F$145)</f>
        <v>105</v>
      </c>
      <c r="O28" s="1">
        <f>SUM($E$2:$E$145)+SUM(G$2:G$145)-SUMPRODUCT($E$2:$E$145,G$2:G$145)</f>
        <v>121</v>
      </c>
      <c r="P28" s="1">
        <f t="shared" ref="P28:Q28" si="0">SUM($E$2:$E$145)+SUM(H$2:H$145)-SUMPRODUCT($E$2:$E$145,H$2:H$145)</f>
        <v>124</v>
      </c>
      <c r="Q28" s="1">
        <f t="shared" si="0"/>
        <v>107</v>
      </c>
    </row>
    <row r="29" spans="1:17" x14ac:dyDescent="0.2">
      <c r="A29" s="4" t="s">
        <v>112</v>
      </c>
      <c r="B29" s="4">
        <v>2013</v>
      </c>
      <c r="C29" s="4" t="s">
        <v>114</v>
      </c>
      <c r="D29" s="10">
        <v>0</v>
      </c>
      <c r="E29" s="10">
        <v>0</v>
      </c>
      <c r="F29" s="10">
        <v>0</v>
      </c>
      <c r="G29" s="10">
        <v>1</v>
      </c>
      <c r="H29" s="10">
        <v>0</v>
      </c>
      <c r="I29" s="10">
        <v>0</v>
      </c>
      <c r="K29" s="1" t="s">
        <v>578</v>
      </c>
      <c r="L29" s="1" t="s">
        <v>583</v>
      </c>
      <c r="M29" s="1" t="s">
        <v>583</v>
      </c>
      <c r="N29" s="1" t="s">
        <v>583</v>
      </c>
      <c r="O29" s="1">
        <f>SUM($F$2:$F$145)+SUM(G$2:G$145)-SUMPRODUCT($F$2:$F$145,G$2:G$145)</f>
        <v>109</v>
      </c>
      <c r="P29" s="1">
        <f t="shared" ref="P29" si="1">SUM($F$2:$F$145)+SUM(H$2:H$145)-SUMPRODUCT($F$2:$F$145,H$2:H$145)</f>
        <v>128</v>
      </c>
      <c r="Q29" s="1">
        <f>SUM($F$2:$F$145)+SUM(I$2:I$145)-SUMPRODUCT($F$2:$F$145,I$2:I$145)</f>
        <v>122</v>
      </c>
    </row>
    <row r="30" spans="1:17" x14ac:dyDescent="0.2">
      <c r="A30" s="4" t="s">
        <v>116</v>
      </c>
      <c r="B30" s="4">
        <v>2013</v>
      </c>
      <c r="C30" s="4" t="s">
        <v>118</v>
      </c>
      <c r="D30" s="10">
        <v>0</v>
      </c>
      <c r="E30" s="10">
        <v>1</v>
      </c>
      <c r="F30" s="10">
        <v>0</v>
      </c>
      <c r="G30" s="10">
        <v>1</v>
      </c>
      <c r="H30" s="10">
        <v>1</v>
      </c>
      <c r="I30" s="10">
        <v>1</v>
      </c>
      <c r="K30" s="1" t="s">
        <v>579</v>
      </c>
      <c r="L30" s="1" t="s">
        <v>583</v>
      </c>
      <c r="M30" s="1" t="s">
        <v>583</v>
      </c>
      <c r="N30" s="1" t="s">
        <v>583</v>
      </c>
      <c r="O30" s="1" t="s">
        <v>583</v>
      </c>
      <c r="P30" s="1">
        <f>SUM($G$2:$G$145)+SUM(H$2:H$145)-SUMPRODUCT($G$2:$G$145,H$2:H$145)</f>
        <v>135</v>
      </c>
      <c r="Q30" s="1">
        <f>SUM($G$2:$G$145)+SUM(I$2:I$145)-SUMPRODUCT($G$2:$G$145,I$2:I$145)</f>
        <v>135</v>
      </c>
    </row>
    <row r="31" spans="1:17" x14ac:dyDescent="0.2">
      <c r="A31" s="4" t="s">
        <v>120</v>
      </c>
      <c r="B31" s="4">
        <v>2013</v>
      </c>
      <c r="C31" s="4" t="s">
        <v>122</v>
      </c>
      <c r="D31" s="10">
        <v>0</v>
      </c>
      <c r="E31" s="10">
        <v>1</v>
      </c>
      <c r="F31" s="10">
        <v>0</v>
      </c>
      <c r="G31" s="10">
        <v>1</v>
      </c>
      <c r="H31" s="10">
        <v>1</v>
      </c>
      <c r="I31" s="10">
        <v>1</v>
      </c>
      <c r="K31" s="1" t="s">
        <v>580</v>
      </c>
      <c r="L31" s="1" t="s">
        <v>583</v>
      </c>
      <c r="M31" s="1" t="s">
        <v>583</v>
      </c>
      <c r="N31" s="1" t="s">
        <v>583</v>
      </c>
      <c r="O31" s="1" t="s">
        <v>583</v>
      </c>
      <c r="P31" s="1" t="s">
        <v>583</v>
      </c>
      <c r="Q31" s="1">
        <f>SUMPRODUCT($H$2:$H$145)+SUMPRODUCT(I$2:I$145)-SUMPRODUCT($H$2:$H$145,I$2:I$145)</f>
        <v>133</v>
      </c>
    </row>
    <row r="32" spans="1:17" x14ac:dyDescent="0.2">
      <c r="A32" s="4" t="s">
        <v>124</v>
      </c>
      <c r="B32" s="4">
        <v>2013</v>
      </c>
      <c r="C32" s="4" t="s">
        <v>126</v>
      </c>
      <c r="D32" s="10">
        <v>0</v>
      </c>
      <c r="E32" s="10">
        <v>0</v>
      </c>
      <c r="F32" s="10">
        <v>0</v>
      </c>
      <c r="G32" s="10">
        <v>1</v>
      </c>
      <c r="H32" s="10">
        <v>1</v>
      </c>
      <c r="I32" s="10">
        <v>0</v>
      </c>
      <c r="K32" s="1" t="s">
        <v>581</v>
      </c>
      <c r="L32" s="1" t="s">
        <v>583</v>
      </c>
      <c r="M32" s="1" t="s">
        <v>583</v>
      </c>
      <c r="N32" s="1" t="s">
        <v>583</v>
      </c>
      <c r="O32" s="1" t="s">
        <v>583</v>
      </c>
      <c r="P32" s="1" t="s">
        <v>583</v>
      </c>
      <c r="Q32" s="1" t="s">
        <v>583</v>
      </c>
    </row>
    <row r="33" spans="1:17" x14ac:dyDescent="0.2">
      <c r="A33" s="4" t="s">
        <v>128</v>
      </c>
      <c r="B33" s="4">
        <v>2013</v>
      </c>
      <c r="C33" s="4" t="s">
        <v>129</v>
      </c>
      <c r="D33" s="10">
        <v>0</v>
      </c>
      <c r="E33" s="10">
        <v>0</v>
      </c>
      <c r="F33" s="10">
        <v>0</v>
      </c>
      <c r="G33" s="10">
        <v>0</v>
      </c>
      <c r="H33" s="10">
        <v>1</v>
      </c>
      <c r="I33" s="10">
        <v>0</v>
      </c>
    </row>
    <row r="34" spans="1:17" x14ac:dyDescent="0.2">
      <c r="A34" s="4" t="s">
        <v>131</v>
      </c>
      <c r="B34" s="4">
        <v>2014</v>
      </c>
      <c r="C34" s="4" t="s">
        <v>133</v>
      </c>
      <c r="D34" s="10">
        <v>0</v>
      </c>
      <c r="E34" s="10">
        <v>0</v>
      </c>
      <c r="F34" s="10">
        <v>0</v>
      </c>
      <c r="G34" s="10">
        <v>0</v>
      </c>
      <c r="H34" s="10">
        <v>1</v>
      </c>
      <c r="I34" s="10">
        <v>1</v>
      </c>
      <c r="K34" s="11" t="s">
        <v>590</v>
      </c>
      <c r="L34" s="1" t="s">
        <v>576</v>
      </c>
      <c r="M34" s="1" t="s">
        <v>577</v>
      </c>
      <c r="N34" s="1" t="s">
        <v>578</v>
      </c>
      <c r="O34" s="1" t="s">
        <v>579</v>
      </c>
      <c r="P34" s="1" t="s">
        <v>580</v>
      </c>
      <c r="Q34" s="1" t="s">
        <v>581</v>
      </c>
    </row>
    <row r="35" spans="1:17" x14ac:dyDescent="0.2">
      <c r="A35" s="4" t="s">
        <v>135</v>
      </c>
      <c r="B35" s="4">
        <v>2014</v>
      </c>
      <c r="C35" s="4" t="s">
        <v>137</v>
      </c>
      <c r="D35" s="10">
        <v>0</v>
      </c>
      <c r="E35" s="10">
        <v>0</v>
      </c>
      <c r="F35" s="10">
        <v>1</v>
      </c>
      <c r="G35" s="10">
        <v>1</v>
      </c>
      <c r="H35" s="10">
        <v>1</v>
      </c>
      <c r="I35" s="10">
        <v>1</v>
      </c>
      <c r="K35" s="1" t="s">
        <v>576</v>
      </c>
      <c r="L35" s="1" t="s">
        <v>583</v>
      </c>
      <c r="M35" s="12">
        <f>(SUM($D$2:$D$145)+SUM(E$2:E$145)-SUMPRODUCT($D$2:$D$145,E$2:E$145))/COUNTIF($A$2:$A$145,"&lt;&gt;")</f>
        <v>0.4513888888888889</v>
      </c>
      <c r="N35" s="12">
        <f>(SUM($D$2:$D$145)+SUM(F$2:F$145)-SUMPRODUCT($D$2:$D$145,F$2:F$145))/COUNTIF($A$2:$A$145,"&lt;&gt;")</f>
        <v>0.46527777777777779</v>
      </c>
      <c r="O35" s="12">
        <f>(SUM($D$2:$D$145)+SUM(G$2:G$145)-SUMPRODUCT($D$2:$D$145,G$2:G$145))/COUNTIF($A$2:$A$145,"&lt;&gt;")</f>
        <v>0.70138888888888884</v>
      </c>
      <c r="P35" s="12">
        <f>(SUM($D$2:$D$145)+SUM(H$2:H$145)-SUMPRODUCT($D$2:$D$145,H$2:H$145))/COUNTIF($A$2:$A$145,"&lt;&gt;")</f>
        <v>0.84722222222222221</v>
      </c>
      <c r="Q35" s="12">
        <f>(SUM($D$2:$D$145)+SUM(I$2:I$145)-SUMPRODUCT($D$2:$D$145,I$2:I$145))/COUNTIF($A$2:$A$145,"&lt;&gt;")</f>
        <v>0.72222222222222221</v>
      </c>
    </row>
    <row r="36" spans="1:17" x14ac:dyDescent="0.2">
      <c r="A36" s="4" t="s">
        <v>139</v>
      </c>
      <c r="B36" s="4">
        <v>2014</v>
      </c>
      <c r="C36" s="4" t="s">
        <v>141</v>
      </c>
      <c r="D36" s="10">
        <v>0</v>
      </c>
      <c r="E36" s="10">
        <v>0</v>
      </c>
      <c r="F36" s="10">
        <v>1</v>
      </c>
      <c r="G36" s="10">
        <v>1</v>
      </c>
      <c r="H36" s="10">
        <v>1</v>
      </c>
      <c r="I36" s="10">
        <v>1</v>
      </c>
      <c r="K36" s="1" t="s">
        <v>577</v>
      </c>
      <c r="L36" s="1" t="s">
        <v>583</v>
      </c>
      <c r="M36" s="1" t="s">
        <v>583</v>
      </c>
      <c r="N36" s="12">
        <f>(SUM($E$2:$E$145)+SUM(F$2:F$145)-SUMPRODUCT($E$2:$E$145,F$2:F$145))/COUNTIF($A$2:$A$145,"&lt;&gt;")</f>
        <v>0.72916666666666663</v>
      </c>
      <c r="O36" s="12">
        <f t="shared" ref="O36:Q36" si="2">(SUM($E$2:$E$145)+SUM(G$2:G$145)-SUMPRODUCT($E$2:$E$145,G$2:G$145))/COUNTIF($A$2:$A$145,"&lt;&gt;")</f>
        <v>0.84027777777777779</v>
      </c>
      <c r="P36" s="12">
        <f t="shared" si="2"/>
        <v>0.86111111111111116</v>
      </c>
      <c r="Q36" s="12">
        <f t="shared" si="2"/>
        <v>0.74305555555555558</v>
      </c>
    </row>
    <row r="37" spans="1:17" x14ac:dyDescent="0.2">
      <c r="A37" s="4" t="s">
        <v>143</v>
      </c>
      <c r="B37" s="4">
        <v>2014</v>
      </c>
      <c r="C37" s="4" t="s">
        <v>145</v>
      </c>
      <c r="D37" s="10">
        <v>0</v>
      </c>
      <c r="E37" s="10">
        <v>1</v>
      </c>
      <c r="F37" s="10">
        <v>1</v>
      </c>
      <c r="G37" s="10">
        <v>1</v>
      </c>
      <c r="H37" s="10">
        <v>1</v>
      </c>
      <c r="I37" s="10">
        <v>1</v>
      </c>
      <c r="K37" s="1" t="s">
        <v>578</v>
      </c>
      <c r="L37" s="1" t="s">
        <v>583</v>
      </c>
      <c r="M37" s="1" t="s">
        <v>583</v>
      </c>
      <c r="N37" s="1" t="s">
        <v>583</v>
      </c>
      <c r="O37" s="12">
        <f>(SUM($F$2:$F$145)+SUM(G$2:G$145)-SUMPRODUCT($F$2:$F$145,G$2:G$145))/COUNTIF($A$2:$A$145,"&lt;&gt;")</f>
        <v>0.75694444444444442</v>
      </c>
      <c r="P37" s="12">
        <f t="shared" ref="P37:Q37" si="3">(SUM($F$2:$F$145)+SUM(H$2:H$145)-SUMPRODUCT($F$2:$F$145,H$2:H$145))/COUNTIF($A$2:$A$145,"&lt;&gt;")</f>
        <v>0.88888888888888884</v>
      </c>
      <c r="Q37" s="12">
        <f t="shared" si="3"/>
        <v>0.84722222222222221</v>
      </c>
    </row>
    <row r="38" spans="1:17" x14ac:dyDescent="0.2">
      <c r="A38" s="4" t="s">
        <v>147</v>
      </c>
      <c r="B38" s="4">
        <v>2015</v>
      </c>
      <c r="C38" s="4" t="s">
        <v>149</v>
      </c>
      <c r="D38" s="10">
        <v>0</v>
      </c>
      <c r="E38" s="10">
        <v>0</v>
      </c>
      <c r="F38" s="10">
        <v>0</v>
      </c>
      <c r="G38" s="10">
        <v>1</v>
      </c>
      <c r="H38" s="10">
        <v>0</v>
      </c>
      <c r="I38" s="10">
        <v>0</v>
      </c>
      <c r="K38" s="1" t="s">
        <v>579</v>
      </c>
      <c r="L38" s="1" t="s">
        <v>583</v>
      </c>
      <c r="M38" s="1" t="s">
        <v>583</v>
      </c>
      <c r="N38" s="1" t="s">
        <v>583</v>
      </c>
      <c r="O38" s="1" t="s">
        <v>583</v>
      </c>
      <c r="P38" s="12">
        <f>(SUM($G$2:$G$145)+SUM(H$2:H$145)-SUMPRODUCT($G$2:$G$145,H$2:H$145))/COUNTIF($A$2:$A$145,"&lt;&gt;")</f>
        <v>0.9375</v>
      </c>
      <c r="Q38" s="12">
        <f>(SUM($G$2:$G$145)+SUM(I$2:I$145)-SUMPRODUCT($G$2:$G$145,I$2:I$145))/COUNTIF($A$2:$A$145,"&lt;&gt;")</f>
        <v>0.9375</v>
      </c>
    </row>
    <row r="39" spans="1:17" x14ac:dyDescent="0.2">
      <c r="A39" s="4" t="s">
        <v>151</v>
      </c>
      <c r="B39" s="4">
        <v>2015</v>
      </c>
      <c r="C39" s="4" t="s">
        <v>153</v>
      </c>
      <c r="D39" s="10">
        <v>0</v>
      </c>
      <c r="E39" s="10">
        <v>1</v>
      </c>
      <c r="F39" s="10">
        <v>0</v>
      </c>
      <c r="G39" s="10">
        <v>0</v>
      </c>
      <c r="H39" s="10">
        <v>1</v>
      </c>
      <c r="I39" s="10">
        <v>1</v>
      </c>
      <c r="K39" s="1" t="s">
        <v>580</v>
      </c>
      <c r="L39" s="1" t="s">
        <v>583</v>
      </c>
      <c r="M39" s="1" t="s">
        <v>583</v>
      </c>
      <c r="N39" s="1" t="s">
        <v>583</v>
      </c>
      <c r="O39" s="1" t="s">
        <v>583</v>
      </c>
      <c r="P39" s="1" t="s">
        <v>583</v>
      </c>
      <c r="Q39" s="12">
        <f>(SUMPRODUCT($H$2:$H$145)+SUMPRODUCT(I$2:I$145)-SUMPRODUCT($H$2:$H$145,I$2:I$145))/COUNTIF($A$2:$A$145,"&lt;&gt;")</f>
        <v>0.92361111111111116</v>
      </c>
    </row>
    <row r="40" spans="1:17" x14ac:dyDescent="0.2">
      <c r="A40" s="4" t="s">
        <v>155</v>
      </c>
      <c r="B40" s="4">
        <v>2015</v>
      </c>
      <c r="C40" s="4" t="s">
        <v>157</v>
      </c>
      <c r="D40" s="10">
        <v>0</v>
      </c>
      <c r="E40" s="10">
        <v>0</v>
      </c>
      <c r="F40" s="10">
        <v>1</v>
      </c>
      <c r="G40" s="10">
        <v>1</v>
      </c>
      <c r="H40" s="10">
        <v>1</v>
      </c>
      <c r="I40" s="10">
        <v>1</v>
      </c>
      <c r="K40" s="1" t="s">
        <v>581</v>
      </c>
      <c r="L40" s="1" t="s">
        <v>583</v>
      </c>
      <c r="M40" s="1" t="s">
        <v>583</v>
      </c>
      <c r="N40" s="1" t="s">
        <v>583</v>
      </c>
      <c r="O40" s="1" t="s">
        <v>583</v>
      </c>
      <c r="P40" s="1" t="s">
        <v>583</v>
      </c>
      <c r="Q40" s="1" t="s">
        <v>583</v>
      </c>
    </row>
    <row r="41" spans="1:17" x14ac:dyDescent="0.2">
      <c r="A41" s="4" t="s">
        <v>159</v>
      </c>
      <c r="B41" s="4">
        <v>2015</v>
      </c>
      <c r="C41" s="4" t="s">
        <v>160</v>
      </c>
      <c r="D41" s="10">
        <v>0</v>
      </c>
      <c r="E41" s="10">
        <v>0</v>
      </c>
      <c r="F41" s="10">
        <v>0</v>
      </c>
      <c r="G41" s="10">
        <v>1</v>
      </c>
      <c r="H41" s="10">
        <v>1</v>
      </c>
      <c r="I41" s="10">
        <v>1</v>
      </c>
    </row>
    <row r="42" spans="1:17" x14ac:dyDescent="0.2">
      <c r="A42" s="4" t="s">
        <v>162</v>
      </c>
      <c r="B42" s="4">
        <v>2015</v>
      </c>
      <c r="C42" s="4" t="s">
        <v>164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1</v>
      </c>
      <c r="K42" s="1" t="s">
        <v>584</v>
      </c>
    </row>
    <row r="43" spans="1:17" x14ac:dyDescent="0.2">
      <c r="A43" s="4" t="s">
        <v>166</v>
      </c>
      <c r="B43" s="4">
        <v>2015</v>
      </c>
      <c r="C43" s="4" t="s">
        <v>168</v>
      </c>
      <c r="D43" s="10">
        <v>0</v>
      </c>
      <c r="E43" s="10">
        <v>0</v>
      </c>
      <c r="F43" s="10">
        <v>1</v>
      </c>
      <c r="G43" s="10">
        <v>1</v>
      </c>
      <c r="H43" s="10">
        <v>1</v>
      </c>
      <c r="I43" s="10">
        <v>0</v>
      </c>
      <c r="K43" s="1" t="s">
        <v>591</v>
      </c>
    </row>
    <row r="44" spans="1:17" x14ac:dyDescent="0.2">
      <c r="A44" s="4" t="s">
        <v>170</v>
      </c>
      <c r="B44" s="4">
        <v>2015</v>
      </c>
      <c r="C44" s="4" t="s">
        <v>172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1</v>
      </c>
      <c r="K44" s="1" t="s">
        <v>592</v>
      </c>
      <c r="Q44" s="1">
        <f>SUM($G$2:$G$145)+SUM($H$2:$H$145)+SUM($I$2:$I$145)-SUMPRODUCT($G$2:$G$145,$H$2:$H$145)-SUMPRODUCT($H$2:$H$145,$I$2:$I$145)-SUMPRODUCT($I$2:$I$145,$G$2:$G$145)+SUMPRODUCT($G$2:$G$145,$H$2:$H$145,$I$2:$I$145)</f>
        <v>144</v>
      </c>
    </row>
    <row r="45" spans="1:17" x14ac:dyDescent="0.2">
      <c r="A45" s="4" t="s">
        <v>174</v>
      </c>
      <c r="B45" s="4">
        <v>2015</v>
      </c>
      <c r="C45" s="4" t="s">
        <v>176</v>
      </c>
      <c r="D45" s="10">
        <v>0</v>
      </c>
      <c r="E45" s="10">
        <v>0</v>
      </c>
      <c r="F45" s="10">
        <v>0</v>
      </c>
      <c r="G45" s="10">
        <v>1</v>
      </c>
      <c r="H45" s="10">
        <v>0</v>
      </c>
      <c r="I45" s="10">
        <v>1</v>
      </c>
      <c r="K45" s="1" t="s">
        <v>593</v>
      </c>
    </row>
    <row r="46" spans="1:17" x14ac:dyDescent="0.2">
      <c r="A46" s="4" t="s">
        <v>178</v>
      </c>
      <c r="B46" s="4">
        <v>2015</v>
      </c>
      <c r="C46" s="4" t="s">
        <v>180</v>
      </c>
      <c r="D46" s="10">
        <v>0</v>
      </c>
      <c r="E46" s="10">
        <v>0</v>
      </c>
      <c r="F46" s="10">
        <v>0</v>
      </c>
      <c r="G46" s="10">
        <v>1</v>
      </c>
      <c r="H46" s="10">
        <v>1</v>
      </c>
      <c r="I46" s="10">
        <v>1</v>
      </c>
    </row>
    <row r="47" spans="1:17" x14ac:dyDescent="0.2">
      <c r="A47" s="4" t="s">
        <v>182</v>
      </c>
      <c r="B47" s="4">
        <v>2015</v>
      </c>
      <c r="C47" s="4" t="s">
        <v>184</v>
      </c>
      <c r="D47" s="10">
        <v>0</v>
      </c>
      <c r="E47" s="10">
        <v>0</v>
      </c>
      <c r="F47" s="10">
        <v>1</v>
      </c>
      <c r="G47" s="10">
        <v>1</v>
      </c>
      <c r="H47" s="10">
        <v>1</v>
      </c>
      <c r="I47" s="10">
        <v>1</v>
      </c>
    </row>
    <row r="48" spans="1:17" x14ac:dyDescent="0.2">
      <c r="A48" s="4" t="s">
        <v>186</v>
      </c>
      <c r="B48" s="4">
        <v>2016</v>
      </c>
      <c r="C48" s="4" t="s">
        <v>188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1</v>
      </c>
    </row>
    <row r="49" spans="1:9" x14ac:dyDescent="0.2">
      <c r="A49" s="4" t="s">
        <v>190</v>
      </c>
      <c r="B49" s="4">
        <v>2016</v>
      </c>
      <c r="C49" s="4" t="s">
        <v>192</v>
      </c>
      <c r="D49" s="10">
        <v>0</v>
      </c>
      <c r="E49" s="10">
        <v>1</v>
      </c>
      <c r="F49" s="10">
        <v>0</v>
      </c>
      <c r="G49" s="10">
        <v>1</v>
      </c>
      <c r="H49" s="10">
        <v>1</v>
      </c>
      <c r="I49" s="10">
        <v>1</v>
      </c>
    </row>
    <row r="50" spans="1:9" x14ac:dyDescent="0.2">
      <c r="A50" s="4" t="s">
        <v>194</v>
      </c>
      <c r="B50" s="4">
        <v>2016</v>
      </c>
      <c r="C50" s="4" t="s">
        <v>196</v>
      </c>
      <c r="D50" s="10">
        <v>0</v>
      </c>
      <c r="E50" s="10">
        <v>0</v>
      </c>
      <c r="F50" s="10">
        <v>1</v>
      </c>
      <c r="G50" s="10">
        <v>1</v>
      </c>
      <c r="H50" s="10">
        <v>1</v>
      </c>
      <c r="I50" s="10">
        <v>1</v>
      </c>
    </row>
    <row r="51" spans="1:9" x14ac:dyDescent="0.2">
      <c r="A51" s="4" t="s">
        <v>198</v>
      </c>
      <c r="B51" s="4">
        <v>2016</v>
      </c>
      <c r="C51" s="4" t="s">
        <v>200</v>
      </c>
      <c r="D51" s="10">
        <v>0</v>
      </c>
      <c r="E51" s="10">
        <v>0</v>
      </c>
      <c r="F51" s="10">
        <v>1</v>
      </c>
      <c r="G51" s="10">
        <v>1</v>
      </c>
      <c r="H51" s="10">
        <v>1</v>
      </c>
      <c r="I51" s="10">
        <v>1</v>
      </c>
    </row>
    <row r="52" spans="1:9" x14ac:dyDescent="0.2">
      <c r="A52" s="4" t="s">
        <v>202</v>
      </c>
      <c r="B52" s="4">
        <v>2016</v>
      </c>
      <c r="C52" s="4" t="s">
        <v>204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1</v>
      </c>
    </row>
    <row r="53" spans="1:9" x14ac:dyDescent="0.2">
      <c r="A53" s="4" t="s">
        <v>206</v>
      </c>
      <c r="B53" s="4">
        <v>2016</v>
      </c>
      <c r="C53" s="4" t="s">
        <v>208</v>
      </c>
      <c r="D53" s="10">
        <v>0</v>
      </c>
      <c r="E53" s="10">
        <v>1</v>
      </c>
      <c r="F53" s="10">
        <v>0</v>
      </c>
      <c r="G53" s="10">
        <v>1</v>
      </c>
      <c r="H53" s="10">
        <v>1</v>
      </c>
      <c r="I53" s="10">
        <v>1</v>
      </c>
    </row>
    <row r="54" spans="1:9" x14ac:dyDescent="0.2">
      <c r="A54" s="4" t="s">
        <v>210</v>
      </c>
      <c r="B54" s="4">
        <v>2016</v>
      </c>
      <c r="C54" s="4" t="s">
        <v>212</v>
      </c>
      <c r="D54" s="10">
        <v>0</v>
      </c>
      <c r="E54" s="10">
        <v>0</v>
      </c>
      <c r="F54" s="10">
        <v>1</v>
      </c>
      <c r="G54" s="10">
        <v>1</v>
      </c>
      <c r="H54" s="10">
        <v>1</v>
      </c>
      <c r="I54" s="10">
        <v>1</v>
      </c>
    </row>
    <row r="55" spans="1:9" x14ac:dyDescent="0.2">
      <c r="A55" s="4" t="s">
        <v>214</v>
      </c>
      <c r="B55" s="4">
        <v>2016</v>
      </c>
      <c r="C55" s="4" t="s">
        <v>216</v>
      </c>
      <c r="D55" s="10">
        <v>0</v>
      </c>
      <c r="E55" s="10">
        <v>0</v>
      </c>
      <c r="F55" s="10">
        <v>0</v>
      </c>
      <c r="G55" s="10">
        <v>1</v>
      </c>
      <c r="H55" s="10">
        <v>1</v>
      </c>
      <c r="I55" s="10">
        <v>1</v>
      </c>
    </row>
    <row r="56" spans="1:9" x14ac:dyDescent="0.2">
      <c r="A56" s="4" t="s">
        <v>218</v>
      </c>
      <c r="B56" s="4">
        <v>2016</v>
      </c>
      <c r="C56" s="4" t="s">
        <v>220</v>
      </c>
      <c r="D56" s="10">
        <v>0</v>
      </c>
      <c r="E56" s="10">
        <v>1</v>
      </c>
      <c r="F56" s="10">
        <v>0</v>
      </c>
      <c r="G56" s="10">
        <v>1</v>
      </c>
      <c r="H56" s="10">
        <v>1</v>
      </c>
      <c r="I56" s="10">
        <v>1</v>
      </c>
    </row>
    <row r="57" spans="1:9" x14ac:dyDescent="0.2">
      <c r="A57" s="4" t="s">
        <v>222</v>
      </c>
      <c r="B57" s="4">
        <v>2016</v>
      </c>
      <c r="C57" s="4" t="s">
        <v>224</v>
      </c>
      <c r="D57" s="10">
        <v>0</v>
      </c>
      <c r="E57" s="10">
        <v>0</v>
      </c>
      <c r="F57" s="10">
        <v>1</v>
      </c>
      <c r="G57" s="10">
        <v>1</v>
      </c>
      <c r="H57" s="10">
        <v>1</v>
      </c>
      <c r="I57" s="10">
        <v>0</v>
      </c>
    </row>
    <row r="58" spans="1:9" x14ac:dyDescent="0.2">
      <c r="A58" s="4" t="s">
        <v>226</v>
      </c>
      <c r="B58" s="4">
        <v>2017</v>
      </c>
      <c r="C58" s="4" t="s">
        <v>227</v>
      </c>
      <c r="D58" s="10">
        <v>0</v>
      </c>
      <c r="E58" s="10">
        <v>1</v>
      </c>
      <c r="F58" s="10">
        <v>0</v>
      </c>
      <c r="G58" s="10">
        <v>1</v>
      </c>
      <c r="H58" s="10">
        <v>1</v>
      </c>
      <c r="I58" s="10">
        <v>1</v>
      </c>
    </row>
    <row r="59" spans="1:9" x14ac:dyDescent="0.2">
      <c r="A59" s="4" t="s">
        <v>229</v>
      </c>
      <c r="B59" s="4">
        <v>2017</v>
      </c>
      <c r="C59" s="4" t="s">
        <v>231</v>
      </c>
      <c r="D59" s="10">
        <v>0</v>
      </c>
      <c r="E59" s="10">
        <v>0</v>
      </c>
      <c r="F59" s="10">
        <v>1</v>
      </c>
      <c r="G59" s="10">
        <v>1</v>
      </c>
      <c r="H59" s="10">
        <v>1</v>
      </c>
      <c r="I59" s="10">
        <v>1</v>
      </c>
    </row>
    <row r="60" spans="1:9" x14ac:dyDescent="0.2">
      <c r="A60" s="4" t="s">
        <v>233</v>
      </c>
      <c r="B60" s="4">
        <v>2017</v>
      </c>
      <c r="C60" s="4" t="s">
        <v>235</v>
      </c>
      <c r="D60" s="10">
        <v>0</v>
      </c>
      <c r="E60" s="10">
        <v>0</v>
      </c>
      <c r="F60" s="10">
        <v>1</v>
      </c>
      <c r="G60" s="10">
        <v>1</v>
      </c>
      <c r="H60" s="10">
        <v>0</v>
      </c>
      <c r="I60" s="10">
        <v>0</v>
      </c>
    </row>
    <row r="61" spans="1:9" x14ac:dyDescent="0.2">
      <c r="A61" s="4" t="s">
        <v>237</v>
      </c>
      <c r="B61" s="4">
        <v>2017</v>
      </c>
      <c r="C61" s="4" t="s">
        <v>239</v>
      </c>
      <c r="D61" s="10">
        <v>0</v>
      </c>
      <c r="E61" s="10">
        <v>0</v>
      </c>
      <c r="F61" s="10">
        <v>0</v>
      </c>
      <c r="G61" s="10">
        <v>0</v>
      </c>
      <c r="H61" s="10">
        <v>1</v>
      </c>
      <c r="I61" s="10">
        <v>1</v>
      </c>
    </row>
    <row r="62" spans="1:9" x14ac:dyDescent="0.2">
      <c r="A62" s="4" t="s">
        <v>241</v>
      </c>
      <c r="B62" s="4">
        <v>2017</v>
      </c>
      <c r="C62" s="4" t="s">
        <v>243</v>
      </c>
      <c r="D62" s="10">
        <v>0</v>
      </c>
      <c r="E62" s="10">
        <v>0</v>
      </c>
      <c r="F62" s="10">
        <v>0</v>
      </c>
      <c r="G62" s="10">
        <v>1</v>
      </c>
      <c r="H62" s="10">
        <v>1</v>
      </c>
      <c r="I62" s="10">
        <v>1</v>
      </c>
    </row>
    <row r="63" spans="1:9" x14ac:dyDescent="0.2">
      <c r="A63" s="4" t="s">
        <v>245</v>
      </c>
      <c r="B63" s="4">
        <v>2017</v>
      </c>
      <c r="C63" s="4" t="s">
        <v>247</v>
      </c>
      <c r="D63" s="10">
        <v>0</v>
      </c>
      <c r="E63" s="10">
        <v>1</v>
      </c>
      <c r="F63" s="10">
        <v>1</v>
      </c>
      <c r="G63" s="10">
        <v>1</v>
      </c>
      <c r="H63" s="10">
        <v>1</v>
      </c>
      <c r="I63" s="10">
        <v>1</v>
      </c>
    </row>
    <row r="64" spans="1:9" x14ac:dyDescent="0.2">
      <c r="A64" s="4" t="s">
        <v>249</v>
      </c>
      <c r="B64" s="4">
        <v>2017</v>
      </c>
      <c r="C64" s="4" t="s">
        <v>251</v>
      </c>
      <c r="D64" s="10">
        <v>0</v>
      </c>
      <c r="E64" s="10">
        <v>0</v>
      </c>
      <c r="F64" s="10">
        <v>0</v>
      </c>
      <c r="G64" s="10">
        <v>1</v>
      </c>
      <c r="H64" s="10">
        <v>1</v>
      </c>
      <c r="I64" s="10">
        <v>0</v>
      </c>
    </row>
    <row r="65" spans="1:9" x14ac:dyDescent="0.2">
      <c r="A65" s="4" t="s">
        <v>253</v>
      </c>
      <c r="B65" s="4">
        <v>2017</v>
      </c>
      <c r="C65" s="4" t="s">
        <v>255</v>
      </c>
      <c r="D65" s="10">
        <v>0</v>
      </c>
      <c r="E65" s="10">
        <v>0</v>
      </c>
      <c r="F65" s="10">
        <v>1</v>
      </c>
      <c r="G65" s="10">
        <v>1</v>
      </c>
      <c r="H65" s="10">
        <v>0</v>
      </c>
      <c r="I65" s="10">
        <v>0</v>
      </c>
    </row>
    <row r="66" spans="1:9" x14ac:dyDescent="0.2">
      <c r="A66" s="4" t="s">
        <v>257</v>
      </c>
      <c r="B66" s="4">
        <v>2018</v>
      </c>
      <c r="C66" s="4" t="s">
        <v>259</v>
      </c>
      <c r="D66" s="10">
        <v>0</v>
      </c>
      <c r="E66" s="10">
        <v>0</v>
      </c>
      <c r="F66" s="10">
        <v>0</v>
      </c>
      <c r="G66" s="10">
        <v>1</v>
      </c>
      <c r="H66" s="10">
        <v>0</v>
      </c>
      <c r="I66" s="10">
        <v>1</v>
      </c>
    </row>
    <row r="67" spans="1:9" x14ac:dyDescent="0.2">
      <c r="A67" s="4" t="s">
        <v>261</v>
      </c>
      <c r="B67" s="4">
        <v>2018</v>
      </c>
      <c r="C67" s="4" t="s">
        <v>263</v>
      </c>
      <c r="D67" s="10">
        <v>0</v>
      </c>
      <c r="E67" s="10">
        <v>1</v>
      </c>
      <c r="F67" s="10">
        <v>0</v>
      </c>
      <c r="G67" s="10">
        <v>1</v>
      </c>
      <c r="H67" s="10">
        <v>1</v>
      </c>
      <c r="I67" s="10">
        <v>1</v>
      </c>
    </row>
    <row r="68" spans="1:9" x14ac:dyDescent="0.2">
      <c r="A68" s="4" t="s">
        <v>265</v>
      </c>
      <c r="B68" s="4">
        <v>2018</v>
      </c>
      <c r="C68" s="4" t="s">
        <v>267</v>
      </c>
      <c r="D68" s="10">
        <v>0</v>
      </c>
      <c r="E68" s="10">
        <v>1</v>
      </c>
      <c r="F68" s="10">
        <v>1</v>
      </c>
      <c r="G68" s="10">
        <v>1</v>
      </c>
      <c r="H68" s="10">
        <v>1</v>
      </c>
      <c r="I68" s="10">
        <v>1</v>
      </c>
    </row>
    <row r="69" spans="1:9" x14ac:dyDescent="0.2">
      <c r="A69" s="4" t="s">
        <v>269</v>
      </c>
      <c r="B69" s="4">
        <v>2018</v>
      </c>
      <c r="C69" s="4" t="s">
        <v>271</v>
      </c>
      <c r="D69" s="10">
        <v>0</v>
      </c>
      <c r="E69" s="10">
        <v>1</v>
      </c>
      <c r="F69" s="10">
        <v>1</v>
      </c>
      <c r="G69" s="10">
        <v>1</v>
      </c>
      <c r="H69" s="10">
        <v>1</v>
      </c>
      <c r="I69" s="10">
        <v>1</v>
      </c>
    </row>
    <row r="70" spans="1:9" x14ac:dyDescent="0.2">
      <c r="A70" s="4" t="s">
        <v>273</v>
      </c>
      <c r="B70" s="4">
        <v>2018</v>
      </c>
      <c r="C70" s="4" t="s">
        <v>275</v>
      </c>
      <c r="D70" s="10">
        <v>0</v>
      </c>
      <c r="E70" s="10">
        <v>1</v>
      </c>
      <c r="F70" s="10">
        <v>1</v>
      </c>
      <c r="G70" s="10">
        <v>1</v>
      </c>
      <c r="H70" s="10">
        <v>1</v>
      </c>
      <c r="I70" s="10">
        <v>1</v>
      </c>
    </row>
    <row r="71" spans="1:9" x14ac:dyDescent="0.2">
      <c r="A71" s="4" t="s">
        <v>277</v>
      </c>
      <c r="B71" s="4">
        <v>2018</v>
      </c>
      <c r="C71" s="4" t="s">
        <v>279</v>
      </c>
      <c r="D71" s="10">
        <v>0</v>
      </c>
      <c r="E71" s="10">
        <v>0</v>
      </c>
      <c r="F71" s="10">
        <v>1</v>
      </c>
      <c r="G71" s="10">
        <v>0</v>
      </c>
      <c r="H71" s="10">
        <v>1</v>
      </c>
      <c r="I71" s="10">
        <v>1</v>
      </c>
    </row>
    <row r="72" spans="1:9" x14ac:dyDescent="0.2">
      <c r="A72" s="4" t="s">
        <v>281</v>
      </c>
      <c r="B72" s="4">
        <v>2018</v>
      </c>
      <c r="C72" s="4" t="s">
        <v>283</v>
      </c>
      <c r="D72" s="10">
        <v>0</v>
      </c>
      <c r="E72" s="10">
        <v>0</v>
      </c>
      <c r="F72" s="10">
        <v>1</v>
      </c>
      <c r="G72" s="10">
        <v>1</v>
      </c>
      <c r="H72" s="10">
        <v>1</v>
      </c>
      <c r="I72" s="10">
        <v>0</v>
      </c>
    </row>
    <row r="73" spans="1:9" x14ac:dyDescent="0.2">
      <c r="A73" s="4" t="s">
        <v>285</v>
      </c>
      <c r="B73" s="4">
        <v>2018</v>
      </c>
      <c r="C73" s="4" t="s">
        <v>287</v>
      </c>
      <c r="D73" s="10">
        <v>0</v>
      </c>
      <c r="E73" s="10">
        <v>0</v>
      </c>
      <c r="F73" s="10">
        <v>0</v>
      </c>
      <c r="G73" s="10">
        <v>0</v>
      </c>
      <c r="H73" s="10">
        <v>1</v>
      </c>
      <c r="I73" s="10">
        <v>0</v>
      </c>
    </row>
    <row r="74" spans="1:9" x14ac:dyDescent="0.2">
      <c r="A74" s="4" t="s">
        <v>289</v>
      </c>
      <c r="B74" s="4">
        <v>2018</v>
      </c>
      <c r="C74" s="4" t="s">
        <v>291</v>
      </c>
      <c r="D74" s="10">
        <v>0</v>
      </c>
      <c r="E74" s="10">
        <v>1</v>
      </c>
      <c r="F74" s="10">
        <v>1</v>
      </c>
      <c r="G74" s="10">
        <v>1</v>
      </c>
      <c r="H74" s="10">
        <v>1</v>
      </c>
      <c r="I74" s="10">
        <v>1</v>
      </c>
    </row>
    <row r="75" spans="1:9" x14ac:dyDescent="0.2">
      <c r="A75" s="4" t="s">
        <v>293</v>
      </c>
      <c r="B75" s="4">
        <v>2018</v>
      </c>
      <c r="C75" s="4" t="s">
        <v>295</v>
      </c>
      <c r="D75" s="10">
        <v>0</v>
      </c>
      <c r="E75" s="10">
        <v>0</v>
      </c>
      <c r="F75" s="10">
        <v>1</v>
      </c>
      <c r="G75" s="10">
        <v>1</v>
      </c>
      <c r="H75" s="10">
        <v>1</v>
      </c>
      <c r="I75" s="10">
        <v>1</v>
      </c>
    </row>
    <row r="76" spans="1:9" x14ac:dyDescent="0.2">
      <c r="A76" s="4" t="s">
        <v>297</v>
      </c>
      <c r="B76" s="4">
        <v>2018</v>
      </c>
      <c r="C76" s="4" t="s">
        <v>299</v>
      </c>
      <c r="D76" s="10">
        <v>0</v>
      </c>
      <c r="E76" s="10">
        <v>0</v>
      </c>
      <c r="F76" s="10">
        <v>0</v>
      </c>
      <c r="G76" s="10">
        <v>0</v>
      </c>
      <c r="H76" s="10">
        <v>1</v>
      </c>
      <c r="I76" s="10">
        <v>0</v>
      </c>
    </row>
    <row r="77" spans="1:9" x14ac:dyDescent="0.2">
      <c r="A77" s="4" t="s">
        <v>301</v>
      </c>
      <c r="B77" s="4">
        <v>2018</v>
      </c>
      <c r="C77" s="4" t="s">
        <v>303</v>
      </c>
      <c r="D77" s="10">
        <v>0</v>
      </c>
      <c r="E77" s="10">
        <v>1</v>
      </c>
      <c r="F77" s="10">
        <v>1</v>
      </c>
      <c r="G77" s="10">
        <v>1</v>
      </c>
      <c r="H77" s="10">
        <v>1</v>
      </c>
      <c r="I77" s="10">
        <v>1</v>
      </c>
    </row>
    <row r="78" spans="1:9" x14ac:dyDescent="0.2">
      <c r="A78" s="4" t="s">
        <v>305</v>
      </c>
      <c r="B78" s="4">
        <v>2018</v>
      </c>
      <c r="C78" s="4" t="s">
        <v>307</v>
      </c>
      <c r="D78" s="10">
        <v>0</v>
      </c>
      <c r="E78" s="10">
        <v>0</v>
      </c>
      <c r="F78" s="10">
        <v>1</v>
      </c>
      <c r="G78" s="10">
        <v>0</v>
      </c>
      <c r="H78" s="10">
        <v>1</v>
      </c>
      <c r="I78" s="10">
        <v>1</v>
      </c>
    </row>
    <row r="79" spans="1:9" x14ac:dyDescent="0.2">
      <c r="A79" s="4" t="s">
        <v>309</v>
      </c>
      <c r="B79" s="4">
        <v>2018</v>
      </c>
      <c r="C79" s="4" t="s">
        <v>311</v>
      </c>
      <c r="D79" s="10">
        <v>0</v>
      </c>
      <c r="E79" s="10">
        <v>0</v>
      </c>
      <c r="F79" s="10">
        <v>1</v>
      </c>
      <c r="G79" s="10">
        <v>0</v>
      </c>
      <c r="H79" s="10">
        <v>1</v>
      </c>
      <c r="I79" s="10">
        <v>1</v>
      </c>
    </row>
    <row r="80" spans="1:9" x14ac:dyDescent="0.2">
      <c r="A80" s="4" t="s">
        <v>313</v>
      </c>
      <c r="B80" s="4">
        <v>2018</v>
      </c>
      <c r="C80" s="4" t="s">
        <v>315</v>
      </c>
      <c r="D80" s="10">
        <v>0</v>
      </c>
      <c r="E80" s="10">
        <v>1</v>
      </c>
      <c r="F80" s="10">
        <v>1</v>
      </c>
      <c r="G80" s="10">
        <v>1</v>
      </c>
      <c r="H80" s="10">
        <v>1</v>
      </c>
      <c r="I80" s="10">
        <v>1</v>
      </c>
    </row>
    <row r="81" spans="1:9" x14ac:dyDescent="0.2">
      <c r="A81" s="4" t="s">
        <v>317</v>
      </c>
      <c r="B81" s="4">
        <v>2018</v>
      </c>
      <c r="C81" s="4" t="s">
        <v>319</v>
      </c>
      <c r="D81" s="10">
        <v>0</v>
      </c>
      <c r="E81" s="10">
        <v>1</v>
      </c>
      <c r="F81" s="10">
        <v>0</v>
      </c>
      <c r="G81" s="10">
        <v>1</v>
      </c>
      <c r="H81" s="10">
        <v>1</v>
      </c>
      <c r="I81" s="10">
        <v>1</v>
      </c>
    </row>
    <row r="82" spans="1:9" x14ac:dyDescent="0.2">
      <c r="A82" s="4" t="s">
        <v>321</v>
      </c>
      <c r="B82" s="4">
        <v>2018</v>
      </c>
      <c r="C82" s="4" t="s">
        <v>323</v>
      </c>
      <c r="D82" s="10">
        <v>0</v>
      </c>
      <c r="E82" s="10">
        <v>0</v>
      </c>
      <c r="F82" s="10">
        <v>0</v>
      </c>
      <c r="G82" s="10">
        <v>1</v>
      </c>
      <c r="H82" s="10">
        <v>1</v>
      </c>
      <c r="I82" s="10">
        <v>0</v>
      </c>
    </row>
    <row r="83" spans="1:9" x14ac:dyDescent="0.2">
      <c r="A83" s="4" t="s">
        <v>325</v>
      </c>
      <c r="B83" s="4">
        <v>2018</v>
      </c>
      <c r="C83" s="4" t="s">
        <v>327</v>
      </c>
      <c r="D83" s="10">
        <v>0</v>
      </c>
      <c r="E83" s="10">
        <v>1</v>
      </c>
      <c r="F83" s="10">
        <v>1</v>
      </c>
      <c r="G83" s="10">
        <v>1</v>
      </c>
      <c r="H83" s="10">
        <v>1</v>
      </c>
      <c r="I83" s="10">
        <v>1</v>
      </c>
    </row>
    <row r="84" spans="1:9" x14ac:dyDescent="0.2">
      <c r="A84" s="4" t="s">
        <v>329</v>
      </c>
      <c r="B84" s="4">
        <v>2018</v>
      </c>
      <c r="C84" s="4" t="s">
        <v>331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1</v>
      </c>
    </row>
    <row r="85" spans="1:9" x14ac:dyDescent="0.2">
      <c r="A85" s="4" t="s">
        <v>333</v>
      </c>
      <c r="B85" s="4">
        <v>2018</v>
      </c>
      <c r="C85" s="4" t="s">
        <v>335</v>
      </c>
      <c r="D85" s="10">
        <v>0</v>
      </c>
      <c r="E85" s="10">
        <v>0</v>
      </c>
      <c r="F85" s="10">
        <v>0</v>
      </c>
      <c r="G85" s="10">
        <v>1</v>
      </c>
      <c r="H85" s="10">
        <v>0</v>
      </c>
      <c r="I85" s="10">
        <v>0</v>
      </c>
    </row>
    <row r="86" spans="1:9" x14ac:dyDescent="0.2">
      <c r="A86" s="4" t="s">
        <v>337</v>
      </c>
      <c r="B86" s="4">
        <v>2019</v>
      </c>
      <c r="C86" s="4" t="s">
        <v>339</v>
      </c>
      <c r="D86" s="10">
        <v>0</v>
      </c>
      <c r="E86" s="10">
        <v>1</v>
      </c>
      <c r="F86" s="10">
        <v>1</v>
      </c>
      <c r="G86" s="10">
        <v>1</v>
      </c>
      <c r="H86" s="10">
        <v>1</v>
      </c>
      <c r="I86" s="10">
        <v>1</v>
      </c>
    </row>
    <row r="87" spans="1:9" x14ac:dyDescent="0.2">
      <c r="A87" s="4" t="s">
        <v>341</v>
      </c>
      <c r="B87" s="4">
        <v>2019</v>
      </c>
      <c r="C87" s="4" t="s">
        <v>343</v>
      </c>
      <c r="D87" s="10">
        <v>0</v>
      </c>
      <c r="E87" s="10">
        <v>0</v>
      </c>
      <c r="F87" s="10">
        <v>1</v>
      </c>
      <c r="G87" s="10">
        <v>1</v>
      </c>
      <c r="H87" s="10">
        <v>1</v>
      </c>
      <c r="I87" s="10">
        <v>0</v>
      </c>
    </row>
    <row r="88" spans="1:9" x14ac:dyDescent="0.2">
      <c r="A88" s="4" t="s">
        <v>345</v>
      </c>
      <c r="B88" s="4">
        <v>2019</v>
      </c>
      <c r="C88" s="4" t="s">
        <v>347</v>
      </c>
      <c r="D88" s="10">
        <v>0</v>
      </c>
      <c r="E88" s="10">
        <v>1</v>
      </c>
      <c r="F88" s="10">
        <v>0</v>
      </c>
      <c r="G88" s="10">
        <v>0</v>
      </c>
      <c r="H88" s="10">
        <v>1</v>
      </c>
      <c r="I88" s="10">
        <v>1</v>
      </c>
    </row>
    <row r="89" spans="1:9" x14ac:dyDescent="0.2">
      <c r="A89" s="4" t="s">
        <v>349</v>
      </c>
      <c r="B89" s="4">
        <v>2019</v>
      </c>
      <c r="C89" s="4" t="s">
        <v>351</v>
      </c>
      <c r="D89" s="10">
        <v>0</v>
      </c>
      <c r="E89" s="10">
        <v>0</v>
      </c>
      <c r="F89" s="10">
        <v>1</v>
      </c>
      <c r="G89" s="10">
        <v>1</v>
      </c>
      <c r="H89" s="10">
        <v>1</v>
      </c>
      <c r="I89" s="10">
        <v>1</v>
      </c>
    </row>
    <row r="90" spans="1:9" x14ac:dyDescent="0.2">
      <c r="A90" s="4" t="s">
        <v>353</v>
      </c>
      <c r="B90" s="4">
        <v>2019</v>
      </c>
      <c r="C90" s="4" t="s">
        <v>355</v>
      </c>
      <c r="D90" s="10">
        <v>0</v>
      </c>
      <c r="E90" s="10">
        <v>1</v>
      </c>
      <c r="F90" s="10">
        <v>0</v>
      </c>
      <c r="G90" s="10">
        <v>0</v>
      </c>
      <c r="H90" s="10">
        <v>1</v>
      </c>
      <c r="I90" s="10">
        <v>1</v>
      </c>
    </row>
    <row r="91" spans="1:9" x14ac:dyDescent="0.2">
      <c r="A91" s="4" t="s">
        <v>357</v>
      </c>
      <c r="B91" s="4">
        <v>2019</v>
      </c>
      <c r="C91" s="4" t="s">
        <v>359</v>
      </c>
      <c r="D91" s="10">
        <v>0</v>
      </c>
      <c r="E91" s="10">
        <v>1</v>
      </c>
      <c r="F91" s="10">
        <v>0</v>
      </c>
      <c r="G91" s="10">
        <v>1</v>
      </c>
      <c r="H91" s="10">
        <v>1</v>
      </c>
      <c r="I91" s="10">
        <v>1</v>
      </c>
    </row>
    <row r="92" spans="1:9" x14ac:dyDescent="0.2">
      <c r="A92" s="4" t="s">
        <v>361</v>
      </c>
      <c r="B92" s="4">
        <v>2019</v>
      </c>
      <c r="C92" s="4" t="s">
        <v>363</v>
      </c>
      <c r="D92" s="10">
        <v>0</v>
      </c>
      <c r="E92" s="10">
        <v>1</v>
      </c>
      <c r="F92" s="10">
        <v>1</v>
      </c>
      <c r="G92" s="10">
        <v>1</v>
      </c>
      <c r="H92" s="10">
        <v>1</v>
      </c>
      <c r="I92" s="10">
        <v>1</v>
      </c>
    </row>
    <row r="93" spans="1:9" x14ac:dyDescent="0.2">
      <c r="A93" s="4" t="s">
        <v>365</v>
      </c>
      <c r="B93" s="4">
        <v>2019</v>
      </c>
      <c r="C93" s="4" t="s">
        <v>367</v>
      </c>
      <c r="D93" s="10">
        <v>0</v>
      </c>
      <c r="E93" s="10">
        <v>0</v>
      </c>
      <c r="F93" s="10">
        <v>1</v>
      </c>
      <c r="G93" s="10">
        <v>1</v>
      </c>
      <c r="H93" s="10">
        <v>1</v>
      </c>
      <c r="I93" s="10">
        <v>0</v>
      </c>
    </row>
    <row r="94" spans="1:9" x14ac:dyDescent="0.2">
      <c r="A94" s="4" t="s">
        <v>369</v>
      </c>
      <c r="B94" s="4">
        <v>2019</v>
      </c>
      <c r="C94" s="4" t="s">
        <v>371</v>
      </c>
      <c r="D94" s="10">
        <v>0</v>
      </c>
      <c r="E94" s="10">
        <v>1</v>
      </c>
      <c r="F94" s="10">
        <v>1</v>
      </c>
      <c r="G94" s="10">
        <v>1</v>
      </c>
      <c r="H94" s="10">
        <v>1</v>
      </c>
      <c r="I94" s="10">
        <v>1</v>
      </c>
    </row>
    <row r="95" spans="1:9" x14ac:dyDescent="0.2">
      <c r="A95" s="4" t="s">
        <v>373</v>
      </c>
      <c r="B95" s="4">
        <v>2019</v>
      </c>
      <c r="C95" s="4" t="s">
        <v>375</v>
      </c>
      <c r="D95" s="10">
        <v>0</v>
      </c>
      <c r="E95" s="10">
        <v>0</v>
      </c>
      <c r="F95" s="10">
        <v>0</v>
      </c>
      <c r="G95" s="10">
        <v>1</v>
      </c>
      <c r="H95" s="10">
        <v>0</v>
      </c>
      <c r="I95" s="10">
        <v>0</v>
      </c>
    </row>
    <row r="96" spans="1:9" x14ac:dyDescent="0.2">
      <c r="A96" s="4" t="s">
        <v>377</v>
      </c>
      <c r="B96" s="4">
        <v>2019</v>
      </c>
      <c r="C96" s="4" t="s">
        <v>379</v>
      </c>
      <c r="D96" s="10">
        <v>0</v>
      </c>
      <c r="E96" s="10">
        <v>0</v>
      </c>
      <c r="F96" s="10">
        <v>1</v>
      </c>
      <c r="G96" s="10">
        <v>1</v>
      </c>
      <c r="H96" s="10">
        <v>1</v>
      </c>
      <c r="I96" s="10">
        <v>1</v>
      </c>
    </row>
    <row r="97" spans="1:9" x14ac:dyDescent="0.2">
      <c r="A97" s="4" t="s">
        <v>381</v>
      </c>
      <c r="B97" s="4">
        <v>2019</v>
      </c>
      <c r="C97" s="4" t="s">
        <v>383</v>
      </c>
      <c r="D97" s="10">
        <v>0</v>
      </c>
      <c r="E97" s="10">
        <v>0</v>
      </c>
      <c r="F97" s="10">
        <v>1</v>
      </c>
      <c r="G97" s="10">
        <v>1</v>
      </c>
      <c r="H97" s="10">
        <v>1</v>
      </c>
      <c r="I97" s="10">
        <v>1</v>
      </c>
    </row>
    <row r="98" spans="1:9" x14ac:dyDescent="0.2">
      <c r="A98" s="4" t="s">
        <v>385</v>
      </c>
      <c r="B98" s="4">
        <v>2019</v>
      </c>
      <c r="C98" s="4" t="s">
        <v>387</v>
      </c>
      <c r="D98" s="10">
        <v>0</v>
      </c>
      <c r="E98" s="10">
        <v>1</v>
      </c>
      <c r="F98" s="10">
        <v>0</v>
      </c>
      <c r="G98" s="10">
        <v>1</v>
      </c>
      <c r="H98" s="10">
        <v>1</v>
      </c>
      <c r="I98" s="10">
        <v>1</v>
      </c>
    </row>
    <row r="99" spans="1:9" x14ac:dyDescent="0.2">
      <c r="A99" s="4" t="s">
        <v>389</v>
      </c>
      <c r="B99" s="4">
        <v>2019</v>
      </c>
      <c r="C99" s="4" t="s">
        <v>391</v>
      </c>
      <c r="D99" s="10">
        <v>0</v>
      </c>
      <c r="E99" s="10">
        <v>1</v>
      </c>
      <c r="F99" s="10">
        <v>0</v>
      </c>
      <c r="G99" s="10">
        <v>0</v>
      </c>
      <c r="H99" s="10">
        <v>1</v>
      </c>
      <c r="I99" s="10">
        <v>0</v>
      </c>
    </row>
    <row r="100" spans="1:9" x14ac:dyDescent="0.2">
      <c r="A100" s="4" t="s">
        <v>393</v>
      </c>
      <c r="B100" s="4">
        <v>2019</v>
      </c>
      <c r="C100" s="4" t="s">
        <v>395</v>
      </c>
      <c r="D100" s="10">
        <v>0</v>
      </c>
      <c r="E100" s="10">
        <v>1</v>
      </c>
      <c r="F100" s="10">
        <v>0</v>
      </c>
      <c r="G100" s="10">
        <v>1</v>
      </c>
      <c r="H100" s="10">
        <v>1</v>
      </c>
      <c r="I100" s="10">
        <v>1</v>
      </c>
    </row>
    <row r="101" spans="1:9" x14ac:dyDescent="0.2">
      <c r="A101" s="4" t="s">
        <v>397</v>
      </c>
      <c r="B101" s="4">
        <v>2020</v>
      </c>
      <c r="C101" s="4" t="s">
        <v>399</v>
      </c>
      <c r="D101" s="10">
        <v>0</v>
      </c>
      <c r="E101" s="10">
        <v>1</v>
      </c>
      <c r="F101" s="10">
        <v>1</v>
      </c>
      <c r="G101" s="10">
        <v>1</v>
      </c>
      <c r="H101" s="10">
        <v>1</v>
      </c>
      <c r="I101" s="10">
        <v>1</v>
      </c>
    </row>
    <row r="102" spans="1:9" x14ac:dyDescent="0.2">
      <c r="A102" s="4" t="s">
        <v>401</v>
      </c>
      <c r="B102" s="4">
        <v>2020</v>
      </c>
      <c r="C102" s="4" t="s">
        <v>403</v>
      </c>
      <c r="D102" s="10">
        <v>0</v>
      </c>
      <c r="E102" s="10">
        <v>0</v>
      </c>
      <c r="F102" s="10">
        <v>0</v>
      </c>
      <c r="G102" s="10">
        <v>0</v>
      </c>
      <c r="H102" s="10">
        <v>1</v>
      </c>
      <c r="I102" s="10">
        <v>0</v>
      </c>
    </row>
    <row r="103" spans="1:9" x14ac:dyDescent="0.2">
      <c r="A103" s="4" t="s">
        <v>405</v>
      </c>
      <c r="B103" s="4">
        <v>2020</v>
      </c>
      <c r="C103" s="4" t="s">
        <v>407</v>
      </c>
      <c r="D103" s="10">
        <v>0</v>
      </c>
      <c r="E103" s="10">
        <v>0</v>
      </c>
      <c r="F103" s="10">
        <v>1</v>
      </c>
      <c r="G103" s="10">
        <v>1</v>
      </c>
      <c r="H103" s="10">
        <v>1</v>
      </c>
      <c r="I103" s="10">
        <v>1</v>
      </c>
    </row>
    <row r="104" spans="1:9" x14ac:dyDescent="0.2">
      <c r="A104" s="4" t="s">
        <v>409</v>
      </c>
      <c r="B104" s="4">
        <v>2020</v>
      </c>
      <c r="C104" s="4" t="s">
        <v>411</v>
      </c>
      <c r="D104" s="10">
        <v>0</v>
      </c>
      <c r="E104" s="10">
        <v>0</v>
      </c>
      <c r="F104" s="10">
        <v>1</v>
      </c>
      <c r="G104" s="10">
        <v>1</v>
      </c>
      <c r="H104" s="10">
        <v>0</v>
      </c>
      <c r="I104" s="10">
        <v>0</v>
      </c>
    </row>
    <row r="105" spans="1:9" x14ac:dyDescent="0.2">
      <c r="A105" s="4" t="s">
        <v>413</v>
      </c>
      <c r="B105" s="4">
        <v>2020</v>
      </c>
      <c r="C105" s="4" t="s">
        <v>415</v>
      </c>
      <c r="D105" s="10">
        <v>0</v>
      </c>
      <c r="E105" s="10">
        <v>0</v>
      </c>
      <c r="F105" s="10">
        <v>0</v>
      </c>
      <c r="G105" s="10">
        <v>1</v>
      </c>
      <c r="H105" s="10">
        <v>1</v>
      </c>
      <c r="I105" s="10">
        <v>0</v>
      </c>
    </row>
    <row r="106" spans="1:9" x14ac:dyDescent="0.2">
      <c r="A106" s="4" t="s">
        <v>417</v>
      </c>
      <c r="B106" s="4">
        <v>2020</v>
      </c>
      <c r="C106" s="4" t="s">
        <v>419</v>
      </c>
      <c r="D106" s="10">
        <v>0</v>
      </c>
      <c r="E106" s="10">
        <v>0</v>
      </c>
      <c r="F106" s="10">
        <v>0</v>
      </c>
      <c r="G106" s="10">
        <v>0</v>
      </c>
      <c r="H106" s="10">
        <v>1</v>
      </c>
      <c r="I106" s="10">
        <v>0</v>
      </c>
    </row>
    <row r="107" spans="1:9" x14ac:dyDescent="0.2">
      <c r="A107" s="4" t="s">
        <v>421</v>
      </c>
      <c r="B107" s="4">
        <v>2020</v>
      </c>
      <c r="C107" s="4" t="s">
        <v>423</v>
      </c>
      <c r="D107" s="10">
        <v>0</v>
      </c>
      <c r="E107" s="10">
        <v>1</v>
      </c>
      <c r="F107" s="10">
        <v>0</v>
      </c>
      <c r="G107" s="10">
        <v>1</v>
      </c>
      <c r="H107" s="10">
        <v>1</v>
      </c>
      <c r="I107" s="10">
        <v>1</v>
      </c>
    </row>
    <row r="108" spans="1:9" x14ac:dyDescent="0.2">
      <c r="A108" s="4" t="s">
        <v>425</v>
      </c>
      <c r="B108" s="4">
        <v>2020</v>
      </c>
      <c r="C108" s="4" t="s">
        <v>427</v>
      </c>
      <c r="D108" s="10">
        <v>0</v>
      </c>
      <c r="E108" s="10">
        <v>1</v>
      </c>
      <c r="F108" s="10">
        <v>1</v>
      </c>
      <c r="G108" s="10">
        <v>1</v>
      </c>
      <c r="H108" s="10">
        <v>1</v>
      </c>
      <c r="I108" s="10">
        <v>1</v>
      </c>
    </row>
    <row r="109" spans="1:9" x14ac:dyDescent="0.2">
      <c r="A109" s="4" t="s">
        <v>429</v>
      </c>
      <c r="B109" s="4">
        <v>2020</v>
      </c>
      <c r="C109" s="4" t="s">
        <v>431</v>
      </c>
      <c r="D109" s="10">
        <v>0</v>
      </c>
      <c r="E109" s="10">
        <v>0</v>
      </c>
      <c r="F109" s="10">
        <v>1</v>
      </c>
      <c r="G109" s="10">
        <v>1</v>
      </c>
      <c r="H109" s="10">
        <v>1</v>
      </c>
      <c r="I109" s="10">
        <v>1</v>
      </c>
    </row>
    <row r="110" spans="1:9" x14ac:dyDescent="0.2">
      <c r="A110" s="4" t="s">
        <v>433</v>
      </c>
      <c r="B110" s="4">
        <v>2020</v>
      </c>
      <c r="C110" s="4" t="s">
        <v>435</v>
      </c>
      <c r="D110" s="10">
        <v>0</v>
      </c>
      <c r="E110" s="10">
        <v>1</v>
      </c>
      <c r="F110" s="10">
        <v>1</v>
      </c>
      <c r="G110" s="10">
        <v>1</v>
      </c>
      <c r="H110" s="10">
        <v>1</v>
      </c>
      <c r="I110" s="10">
        <v>1</v>
      </c>
    </row>
    <row r="111" spans="1:9" x14ac:dyDescent="0.2">
      <c r="A111" s="4" t="s">
        <v>437</v>
      </c>
      <c r="B111" s="4">
        <v>2020</v>
      </c>
      <c r="C111" s="4" t="s">
        <v>438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1</v>
      </c>
    </row>
    <row r="112" spans="1:9" x14ac:dyDescent="0.2">
      <c r="A112" s="4" t="s">
        <v>440</v>
      </c>
      <c r="B112" s="4">
        <v>2020</v>
      </c>
      <c r="C112" s="4" t="s">
        <v>442</v>
      </c>
      <c r="D112" s="10">
        <v>0</v>
      </c>
      <c r="E112" s="10">
        <v>1</v>
      </c>
      <c r="F112" s="10">
        <v>1</v>
      </c>
      <c r="G112" s="10">
        <v>1</v>
      </c>
      <c r="H112" s="10">
        <v>1</v>
      </c>
      <c r="I112" s="10">
        <v>1</v>
      </c>
    </row>
    <row r="113" spans="1:9" x14ac:dyDescent="0.2">
      <c r="A113" s="4" t="s">
        <v>444</v>
      </c>
      <c r="B113" s="4">
        <v>2020</v>
      </c>
      <c r="C113" s="4" t="s">
        <v>446</v>
      </c>
      <c r="D113" s="10">
        <v>0</v>
      </c>
      <c r="E113" s="10">
        <v>1</v>
      </c>
      <c r="F113" s="10">
        <v>0</v>
      </c>
      <c r="G113" s="10">
        <v>1</v>
      </c>
      <c r="H113" s="10">
        <v>1</v>
      </c>
      <c r="I113" s="10">
        <v>1</v>
      </c>
    </row>
    <row r="114" spans="1:9" x14ac:dyDescent="0.2">
      <c r="A114" s="4" t="s">
        <v>448</v>
      </c>
      <c r="B114" s="4">
        <v>2020</v>
      </c>
      <c r="C114" s="4" t="s">
        <v>450</v>
      </c>
      <c r="D114" s="10">
        <v>0</v>
      </c>
      <c r="E114" s="10">
        <v>0</v>
      </c>
      <c r="F114" s="10">
        <v>0</v>
      </c>
      <c r="G114" s="10">
        <v>1</v>
      </c>
      <c r="H114" s="10">
        <v>1</v>
      </c>
      <c r="I114" s="10">
        <v>0</v>
      </c>
    </row>
    <row r="115" spans="1:9" x14ac:dyDescent="0.2">
      <c r="A115" s="4" t="s">
        <v>452</v>
      </c>
      <c r="B115" s="4">
        <v>2021</v>
      </c>
      <c r="C115" s="4" t="s">
        <v>454</v>
      </c>
      <c r="D115" s="10">
        <v>0</v>
      </c>
      <c r="E115" s="10">
        <v>1</v>
      </c>
      <c r="F115" s="10">
        <v>0</v>
      </c>
      <c r="G115" s="10">
        <v>0</v>
      </c>
      <c r="H115" s="10">
        <v>1</v>
      </c>
      <c r="I115" s="10">
        <v>1</v>
      </c>
    </row>
    <row r="116" spans="1:9" x14ac:dyDescent="0.2">
      <c r="A116" s="4" t="s">
        <v>456</v>
      </c>
      <c r="B116" s="4">
        <v>2021</v>
      </c>
      <c r="C116" s="4" t="s">
        <v>458</v>
      </c>
      <c r="D116" s="10">
        <v>0</v>
      </c>
      <c r="E116" s="10">
        <v>0</v>
      </c>
      <c r="F116" s="10">
        <v>1</v>
      </c>
      <c r="G116" s="10">
        <v>1</v>
      </c>
      <c r="H116" s="10">
        <v>0</v>
      </c>
      <c r="I116" s="10">
        <v>0</v>
      </c>
    </row>
    <row r="117" spans="1:9" x14ac:dyDescent="0.2">
      <c r="A117" s="4" t="s">
        <v>460</v>
      </c>
      <c r="B117" s="4">
        <v>2021</v>
      </c>
      <c r="C117" s="4" t="s">
        <v>462</v>
      </c>
      <c r="D117" s="10">
        <v>0</v>
      </c>
      <c r="E117" s="10">
        <v>1</v>
      </c>
      <c r="F117" s="10">
        <v>1</v>
      </c>
      <c r="G117" s="10">
        <v>1</v>
      </c>
      <c r="H117" s="10">
        <v>1</v>
      </c>
      <c r="I117" s="10">
        <v>1</v>
      </c>
    </row>
    <row r="118" spans="1:9" x14ac:dyDescent="0.2">
      <c r="A118" s="4" t="s">
        <v>464</v>
      </c>
      <c r="B118" s="4">
        <v>2021</v>
      </c>
      <c r="C118" s="4" t="s">
        <v>466</v>
      </c>
      <c r="D118" s="10">
        <v>0</v>
      </c>
      <c r="E118" s="10">
        <v>1</v>
      </c>
      <c r="F118" s="10">
        <v>1</v>
      </c>
      <c r="G118" s="10">
        <v>1</v>
      </c>
      <c r="H118" s="10">
        <v>1</v>
      </c>
      <c r="I118" s="10">
        <v>1</v>
      </c>
    </row>
    <row r="119" spans="1:9" x14ac:dyDescent="0.2">
      <c r="A119" s="4" t="s">
        <v>468</v>
      </c>
      <c r="B119" s="4">
        <v>2021</v>
      </c>
      <c r="C119" s="4" t="s">
        <v>470</v>
      </c>
      <c r="D119" s="10">
        <v>0</v>
      </c>
      <c r="E119" s="10">
        <v>1</v>
      </c>
      <c r="F119" s="10">
        <v>0</v>
      </c>
      <c r="G119" s="10">
        <v>0</v>
      </c>
      <c r="H119" s="10">
        <v>1</v>
      </c>
      <c r="I119" s="10">
        <v>1</v>
      </c>
    </row>
    <row r="120" spans="1:9" x14ac:dyDescent="0.2">
      <c r="A120" s="4" t="s">
        <v>472</v>
      </c>
      <c r="B120" s="4">
        <v>2021</v>
      </c>
      <c r="C120" s="4" t="s">
        <v>474</v>
      </c>
      <c r="D120" s="10">
        <v>0</v>
      </c>
      <c r="E120" s="10">
        <v>1</v>
      </c>
      <c r="F120" s="10">
        <v>1</v>
      </c>
      <c r="G120" s="10">
        <v>1</v>
      </c>
      <c r="H120" s="10">
        <v>1</v>
      </c>
      <c r="I120" s="10">
        <v>1</v>
      </c>
    </row>
    <row r="121" spans="1:9" x14ac:dyDescent="0.2">
      <c r="A121" s="4" t="s">
        <v>476</v>
      </c>
      <c r="B121" s="4">
        <v>2021</v>
      </c>
      <c r="C121" s="4" t="s">
        <v>478</v>
      </c>
      <c r="D121" s="10">
        <v>0</v>
      </c>
      <c r="E121" s="10">
        <v>1</v>
      </c>
      <c r="F121" s="10">
        <v>0</v>
      </c>
      <c r="G121" s="10">
        <v>0</v>
      </c>
      <c r="H121" s="10">
        <v>1</v>
      </c>
      <c r="I121" s="10">
        <v>1</v>
      </c>
    </row>
    <row r="122" spans="1:9" x14ac:dyDescent="0.2">
      <c r="A122" s="4" t="s">
        <v>480</v>
      </c>
      <c r="B122" s="4">
        <v>2021</v>
      </c>
      <c r="C122" s="4" t="s">
        <v>482</v>
      </c>
      <c r="D122" s="10">
        <v>0</v>
      </c>
      <c r="E122" s="10">
        <v>0</v>
      </c>
      <c r="F122" s="10">
        <v>1</v>
      </c>
      <c r="G122" s="10">
        <v>0</v>
      </c>
      <c r="H122" s="10">
        <v>1</v>
      </c>
      <c r="I122" s="10">
        <v>1</v>
      </c>
    </row>
    <row r="123" spans="1:9" x14ac:dyDescent="0.2">
      <c r="A123" s="4" t="s">
        <v>484</v>
      </c>
      <c r="B123" s="4">
        <v>2021</v>
      </c>
      <c r="C123" s="4" t="s">
        <v>486</v>
      </c>
      <c r="D123" s="10">
        <v>0</v>
      </c>
      <c r="E123" s="10">
        <v>1</v>
      </c>
      <c r="F123" s="10">
        <v>1</v>
      </c>
      <c r="G123" s="10">
        <v>1</v>
      </c>
      <c r="H123" s="10">
        <v>1</v>
      </c>
      <c r="I123" s="10">
        <v>1</v>
      </c>
    </row>
    <row r="124" spans="1:9" x14ac:dyDescent="0.2">
      <c r="A124" s="4" t="s">
        <v>488</v>
      </c>
      <c r="B124" s="4">
        <v>2021</v>
      </c>
      <c r="C124" s="4" t="s">
        <v>490</v>
      </c>
      <c r="D124" s="10">
        <v>0</v>
      </c>
      <c r="E124" s="10">
        <v>0</v>
      </c>
      <c r="F124" s="10">
        <v>1</v>
      </c>
      <c r="G124" s="10">
        <v>1</v>
      </c>
      <c r="H124" s="10">
        <v>1</v>
      </c>
      <c r="I124" s="10">
        <v>0</v>
      </c>
    </row>
    <row r="125" spans="1:9" x14ac:dyDescent="0.2">
      <c r="A125" s="4" t="s">
        <v>492</v>
      </c>
      <c r="B125" s="4">
        <v>2021</v>
      </c>
      <c r="C125" s="4" t="s">
        <v>494</v>
      </c>
      <c r="D125" s="10">
        <v>0</v>
      </c>
      <c r="E125" s="10">
        <v>1</v>
      </c>
      <c r="F125" s="10">
        <v>0</v>
      </c>
      <c r="G125" s="10">
        <v>1</v>
      </c>
      <c r="H125" s="10">
        <v>1</v>
      </c>
      <c r="I125" s="10">
        <v>1</v>
      </c>
    </row>
    <row r="126" spans="1:9" x14ac:dyDescent="0.2">
      <c r="A126" s="4" t="s">
        <v>496</v>
      </c>
      <c r="B126" s="4">
        <v>2021</v>
      </c>
      <c r="C126" s="4" t="s">
        <v>498</v>
      </c>
      <c r="D126" s="10">
        <v>0</v>
      </c>
      <c r="E126" s="10">
        <v>1</v>
      </c>
      <c r="F126" s="10">
        <v>1</v>
      </c>
      <c r="G126" s="10">
        <v>1</v>
      </c>
      <c r="H126" s="10">
        <v>1</v>
      </c>
      <c r="I126" s="10">
        <v>1</v>
      </c>
    </row>
    <row r="127" spans="1:9" x14ac:dyDescent="0.2">
      <c r="A127" s="4" t="s">
        <v>500</v>
      </c>
      <c r="B127" s="4">
        <v>2021</v>
      </c>
      <c r="C127" s="4" t="s">
        <v>502</v>
      </c>
      <c r="D127" s="10">
        <v>0</v>
      </c>
      <c r="E127" s="10">
        <v>1</v>
      </c>
      <c r="F127" s="10">
        <v>1</v>
      </c>
      <c r="G127" s="10">
        <v>0</v>
      </c>
      <c r="H127" s="10">
        <v>1</v>
      </c>
      <c r="I127" s="10">
        <v>1</v>
      </c>
    </row>
    <row r="128" spans="1:9" x14ac:dyDescent="0.2">
      <c r="A128" s="4" t="s">
        <v>504</v>
      </c>
      <c r="B128" s="4">
        <v>2021</v>
      </c>
      <c r="C128" s="4" t="s">
        <v>506</v>
      </c>
      <c r="D128" s="10">
        <v>0</v>
      </c>
      <c r="E128" s="10">
        <v>1</v>
      </c>
      <c r="F128" s="10">
        <v>0</v>
      </c>
      <c r="G128" s="10">
        <v>0</v>
      </c>
      <c r="H128" s="10">
        <v>1</v>
      </c>
      <c r="I128" s="10">
        <v>1</v>
      </c>
    </row>
    <row r="129" spans="1:9" x14ac:dyDescent="0.2">
      <c r="A129" s="4" t="s">
        <v>508</v>
      </c>
      <c r="B129" s="4">
        <v>2021</v>
      </c>
      <c r="C129" s="4" t="s">
        <v>510</v>
      </c>
      <c r="D129" s="10">
        <v>0</v>
      </c>
      <c r="E129" s="10">
        <v>0</v>
      </c>
      <c r="F129" s="10">
        <v>1</v>
      </c>
      <c r="G129" s="10">
        <v>1</v>
      </c>
      <c r="H129" s="10">
        <v>1</v>
      </c>
      <c r="I129" s="10">
        <v>1</v>
      </c>
    </row>
    <row r="130" spans="1:9" x14ac:dyDescent="0.2">
      <c r="A130" s="4" t="s">
        <v>512</v>
      </c>
      <c r="B130" s="4">
        <v>2021</v>
      </c>
      <c r="C130" s="4" t="s">
        <v>514</v>
      </c>
      <c r="D130" s="10">
        <v>0</v>
      </c>
      <c r="E130" s="10">
        <v>1</v>
      </c>
      <c r="F130" s="10">
        <v>0</v>
      </c>
      <c r="G130" s="10">
        <v>0</v>
      </c>
      <c r="H130" s="10">
        <v>1</v>
      </c>
      <c r="I130" s="10">
        <v>1</v>
      </c>
    </row>
    <row r="131" spans="1:9" x14ac:dyDescent="0.2">
      <c r="A131" s="4" t="s">
        <v>516</v>
      </c>
      <c r="B131" s="4">
        <v>2021</v>
      </c>
      <c r="C131" s="4" t="s">
        <v>518</v>
      </c>
      <c r="D131" s="10">
        <v>0</v>
      </c>
      <c r="E131" s="10">
        <v>1</v>
      </c>
      <c r="F131" s="10">
        <v>0</v>
      </c>
      <c r="G131" s="10">
        <v>0</v>
      </c>
      <c r="H131" s="10">
        <v>1</v>
      </c>
      <c r="I131" s="10">
        <v>1</v>
      </c>
    </row>
    <row r="132" spans="1:9" x14ac:dyDescent="0.2">
      <c r="A132" s="4" t="s">
        <v>520</v>
      </c>
      <c r="B132" s="4">
        <v>2021</v>
      </c>
      <c r="C132" s="4" t="s">
        <v>522</v>
      </c>
      <c r="D132" s="10">
        <v>0</v>
      </c>
      <c r="E132" s="10">
        <v>1</v>
      </c>
      <c r="F132" s="10">
        <v>1</v>
      </c>
      <c r="G132" s="10">
        <v>0</v>
      </c>
      <c r="H132" s="10">
        <v>1</v>
      </c>
      <c r="I132" s="10">
        <v>0</v>
      </c>
    </row>
    <row r="133" spans="1:9" x14ac:dyDescent="0.2">
      <c r="A133" s="4" t="s">
        <v>524</v>
      </c>
      <c r="B133" s="4">
        <v>2021</v>
      </c>
      <c r="C133" s="4" t="s">
        <v>526</v>
      </c>
      <c r="D133" s="10">
        <v>0</v>
      </c>
      <c r="E133" s="10">
        <v>1</v>
      </c>
      <c r="F133" s="10">
        <v>0</v>
      </c>
      <c r="G133" s="10">
        <v>0</v>
      </c>
      <c r="H133" s="10">
        <v>1</v>
      </c>
      <c r="I133" s="10">
        <v>1</v>
      </c>
    </row>
    <row r="134" spans="1:9" x14ac:dyDescent="0.2">
      <c r="A134" s="4" t="s">
        <v>528</v>
      </c>
      <c r="B134" s="4">
        <v>2021</v>
      </c>
      <c r="C134" s="4" t="s">
        <v>530</v>
      </c>
      <c r="D134" s="10">
        <v>0</v>
      </c>
      <c r="E134" s="10">
        <v>0</v>
      </c>
      <c r="F134" s="10">
        <v>0</v>
      </c>
      <c r="G134" s="10">
        <v>1</v>
      </c>
      <c r="H134" s="10">
        <v>1</v>
      </c>
      <c r="I134" s="10">
        <v>0</v>
      </c>
    </row>
    <row r="135" spans="1:9" x14ac:dyDescent="0.2">
      <c r="A135" s="4" t="s">
        <v>532</v>
      </c>
      <c r="B135" s="4">
        <v>2021</v>
      </c>
      <c r="C135" s="4" t="s">
        <v>534</v>
      </c>
      <c r="D135" s="10">
        <v>0</v>
      </c>
      <c r="E135" s="10">
        <v>0</v>
      </c>
      <c r="F135" s="10">
        <v>1</v>
      </c>
      <c r="G135" s="10">
        <v>1</v>
      </c>
      <c r="H135" s="10">
        <v>0</v>
      </c>
      <c r="I135" s="10">
        <v>0</v>
      </c>
    </row>
    <row r="136" spans="1:9" x14ac:dyDescent="0.2">
      <c r="A136" s="4" t="s">
        <v>536</v>
      </c>
      <c r="B136" s="4">
        <v>2021</v>
      </c>
      <c r="C136" s="4" t="s">
        <v>538</v>
      </c>
      <c r="D136" s="10">
        <v>0</v>
      </c>
      <c r="E136" s="10">
        <v>1</v>
      </c>
      <c r="F136" s="10">
        <v>1</v>
      </c>
      <c r="G136" s="10">
        <v>1</v>
      </c>
      <c r="H136" s="10">
        <v>1</v>
      </c>
      <c r="I136" s="10">
        <v>1</v>
      </c>
    </row>
    <row r="137" spans="1:9" x14ac:dyDescent="0.2">
      <c r="A137" s="4" t="s">
        <v>540</v>
      </c>
      <c r="B137" s="4">
        <v>2021</v>
      </c>
      <c r="C137" s="4" t="s">
        <v>542</v>
      </c>
      <c r="D137" s="10">
        <v>0</v>
      </c>
      <c r="E137" s="10">
        <v>0</v>
      </c>
      <c r="F137" s="10">
        <v>0</v>
      </c>
      <c r="G137" s="10">
        <v>0</v>
      </c>
      <c r="H137" s="10">
        <v>1</v>
      </c>
      <c r="I137" s="10">
        <v>1</v>
      </c>
    </row>
    <row r="138" spans="1:9" x14ac:dyDescent="0.2">
      <c r="A138" s="4" t="s">
        <v>544</v>
      </c>
      <c r="B138" s="4">
        <v>2022</v>
      </c>
      <c r="C138" s="4" t="s">
        <v>546</v>
      </c>
      <c r="D138" s="10">
        <v>0</v>
      </c>
      <c r="E138" s="10">
        <v>0</v>
      </c>
      <c r="F138" s="10">
        <v>1</v>
      </c>
      <c r="G138" s="10">
        <v>1</v>
      </c>
      <c r="H138" s="10">
        <v>0</v>
      </c>
      <c r="I138" s="10">
        <v>0</v>
      </c>
    </row>
    <row r="139" spans="1:9" x14ac:dyDescent="0.2">
      <c r="A139" s="4" t="s">
        <v>548</v>
      </c>
      <c r="B139" s="4">
        <v>2022</v>
      </c>
      <c r="C139" s="4" t="s">
        <v>550</v>
      </c>
      <c r="D139" s="10">
        <v>0</v>
      </c>
      <c r="E139" s="10">
        <v>1</v>
      </c>
      <c r="F139" s="10">
        <v>1</v>
      </c>
      <c r="G139" s="10">
        <v>0</v>
      </c>
      <c r="H139" s="10">
        <v>1</v>
      </c>
      <c r="I139" s="10">
        <v>1</v>
      </c>
    </row>
    <row r="140" spans="1:9" x14ac:dyDescent="0.2">
      <c r="A140" s="4" t="s">
        <v>552</v>
      </c>
      <c r="B140" s="4">
        <v>2022</v>
      </c>
      <c r="C140" s="4" t="s">
        <v>554</v>
      </c>
      <c r="D140" s="10">
        <v>0</v>
      </c>
      <c r="E140" s="10">
        <v>1</v>
      </c>
      <c r="F140" s="10">
        <v>0</v>
      </c>
      <c r="G140" s="10">
        <v>0</v>
      </c>
      <c r="H140" s="10">
        <v>1</v>
      </c>
      <c r="I140" s="10">
        <v>1</v>
      </c>
    </row>
    <row r="141" spans="1:9" x14ac:dyDescent="0.2">
      <c r="A141" s="4" t="s">
        <v>556</v>
      </c>
      <c r="B141" s="4">
        <v>2022</v>
      </c>
      <c r="C141" s="4" t="s">
        <v>558</v>
      </c>
      <c r="D141" s="10">
        <v>0</v>
      </c>
      <c r="E141" s="10">
        <v>1</v>
      </c>
      <c r="F141" s="10">
        <v>1</v>
      </c>
      <c r="G141" s="10">
        <v>1</v>
      </c>
      <c r="H141" s="10">
        <v>1</v>
      </c>
      <c r="I141" s="10">
        <v>1</v>
      </c>
    </row>
    <row r="142" spans="1:9" x14ac:dyDescent="0.2">
      <c r="A142" s="4" t="s">
        <v>560</v>
      </c>
      <c r="B142" s="4">
        <v>2022</v>
      </c>
      <c r="C142" s="4" t="s">
        <v>562</v>
      </c>
      <c r="D142" s="10">
        <v>0</v>
      </c>
      <c r="E142" s="10">
        <v>1</v>
      </c>
      <c r="F142" s="10">
        <v>0</v>
      </c>
      <c r="G142" s="10">
        <v>0</v>
      </c>
      <c r="H142" s="10">
        <v>1</v>
      </c>
      <c r="I142" s="10">
        <v>1</v>
      </c>
    </row>
    <row r="143" spans="1:9" x14ac:dyDescent="0.2">
      <c r="A143" s="4" t="s">
        <v>564</v>
      </c>
      <c r="B143" s="4">
        <v>2022</v>
      </c>
      <c r="C143" s="4" t="s">
        <v>566</v>
      </c>
      <c r="D143" s="10">
        <v>0</v>
      </c>
      <c r="E143" s="10">
        <v>1</v>
      </c>
      <c r="F143" s="10">
        <v>0</v>
      </c>
      <c r="G143" s="10">
        <v>0</v>
      </c>
      <c r="H143" s="10">
        <v>0</v>
      </c>
      <c r="I143" s="10">
        <v>1</v>
      </c>
    </row>
    <row r="144" spans="1:9" x14ac:dyDescent="0.2">
      <c r="A144" s="4" t="s">
        <v>568</v>
      </c>
      <c r="B144" s="4">
        <v>2022</v>
      </c>
      <c r="C144" s="4" t="s">
        <v>570</v>
      </c>
      <c r="D144" s="10">
        <v>0</v>
      </c>
      <c r="E144" s="10">
        <v>0</v>
      </c>
      <c r="F144" s="10">
        <v>1</v>
      </c>
      <c r="G144" s="10">
        <v>1</v>
      </c>
      <c r="H144" s="10">
        <v>1</v>
      </c>
      <c r="I144" s="10">
        <v>0</v>
      </c>
    </row>
    <row r="145" spans="1:10" x14ac:dyDescent="0.2">
      <c r="A145" s="4" t="s">
        <v>572</v>
      </c>
      <c r="B145" s="4">
        <v>2022</v>
      </c>
      <c r="C145" s="4" t="s">
        <v>574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1</v>
      </c>
    </row>
    <row r="146" spans="1:10" x14ac:dyDescent="0.2">
      <c r="C146" s="8" t="s">
        <v>582</v>
      </c>
      <c r="D146" s="10">
        <f t="shared" ref="D146:I146" si="4">SUM(D2:D145)</f>
        <v>0</v>
      </c>
      <c r="E146" s="10">
        <f t="shared" si="4"/>
        <v>65</v>
      </c>
      <c r="F146" s="10">
        <f t="shared" si="4"/>
        <v>67</v>
      </c>
      <c r="G146" s="10">
        <f t="shared" si="4"/>
        <v>101</v>
      </c>
      <c r="H146" s="10">
        <f t="shared" si="4"/>
        <v>122</v>
      </c>
      <c r="I146" s="10">
        <f t="shared" si="4"/>
        <v>104</v>
      </c>
      <c r="J146" s="1">
        <f>COUNTIF(A2:A145,"&lt;&gt;")</f>
        <v>144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9B29-2ED9-434A-B4E7-BF2498275BB9}">
  <dimension ref="A1:D22"/>
  <sheetViews>
    <sheetView zoomScale="145" zoomScaleNormal="145" workbookViewId="0"/>
  </sheetViews>
  <sheetFormatPr defaultRowHeight="12.75" x14ac:dyDescent="0.2"/>
  <cols>
    <col min="1" max="2" width="9.140625" style="1"/>
    <col min="3" max="3" width="4.7109375" style="1" customWidth="1"/>
    <col min="4" max="16384" width="9.140625" style="1"/>
  </cols>
  <sheetData>
    <row r="1" spans="1:4" x14ac:dyDescent="0.2">
      <c r="A1" s="2" t="s">
        <v>1</v>
      </c>
      <c r="B1" s="2" t="s">
        <v>594</v>
      </c>
      <c r="D1" s="2" t="s">
        <v>595</v>
      </c>
    </row>
    <row r="2" spans="1:4" x14ac:dyDescent="0.2">
      <c r="A2" s="1">
        <f>MIN(included[year])</f>
        <v>2002</v>
      </c>
      <c r="B2" s="1">
        <f>COUNTIF(included[year],A2)</f>
        <v>1</v>
      </c>
    </row>
    <row r="3" spans="1:4" x14ac:dyDescent="0.2">
      <c r="A3" s="1">
        <f>A2+1</f>
        <v>2003</v>
      </c>
      <c r="B3" s="1">
        <f>COUNTIF(included[year],A3)</f>
        <v>0</v>
      </c>
    </row>
    <row r="4" spans="1:4" x14ac:dyDescent="0.2">
      <c r="A4" s="1">
        <f t="shared" ref="A4:A22" si="0">A3+1</f>
        <v>2004</v>
      </c>
      <c r="B4" s="1">
        <f>COUNTIF(included[year],A4)</f>
        <v>0</v>
      </c>
    </row>
    <row r="5" spans="1:4" x14ac:dyDescent="0.2">
      <c r="A5" s="1">
        <f t="shared" si="0"/>
        <v>2005</v>
      </c>
      <c r="B5" s="1">
        <f>COUNTIF(included[year],A5)</f>
        <v>0</v>
      </c>
    </row>
    <row r="6" spans="1:4" x14ac:dyDescent="0.2">
      <c r="A6" s="1">
        <f t="shared" si="0"/>
        <v>2006</v>
      </c>
      <c r="B6" s="1">
        <f>COUNTIF(included[year],A6)</f>
        <v>0</v>
      </c>
    </row>
    <row r="7" spans="1:4" x14ac:dyDescent="0.2">
      <c r="A7" s="1">
        <f t="shared" si="0"/>
        <v>2007</v>
      </c>
      <c r="B7" s="1">
        <f>COUNTIF(included[year],A7)</f>
        <v>1</v>
      </c>
    </row>
    <row r="8" spans="1:4" x14ac:dyDescent="0.2">
      <c r="A8" s="1">
        <f t="shared" si="0"/>
        <v>2008</v>
      </c>
      <c r="B8" s="1">
        <f>COUNTIF(included[year],A8)</f>
        <v>0</v>
      </c>
    </row>
    <row r="9" spans="1:4" x14ac:dyDescent="0.2">
      <c r="A9" s="1">
        <f t="shared" si="0"/>
        <v>2009</v>
      </c>
      <c r="B9" s="1">
        <f>COUNTIF(included[year],A9)</f>
        <v>6</v>
      </c>
    </row>
    <row r="10" spans="1:4" x14ac:dyDescent="0.2">
      <c r="A10" s="1">
        <f t="shared" si="0"/>
        <v>2010</v>
      </c>
      <c r="B10" s="1">
        <f>COUNTIF(included[year],A10)</f>
        <v>3</v>
      </c>
    </row>
    <row r="11" spans="1:4" x14ac:dyDescent="0.2">
      <c r="A11" s="1">
        <f t="shared" si="0"/>
        <v>2011</v>
      </c>
      <c r="B11" s="1">
        <f>COUNTIF(included[year],A11)</f>
        <v>3</v>
      </c>
    </row>
    <row r="12" spans="1:4" x14ac:dyDescent="0.2">
      <c r="A12" s="1">
        <f t="shared" si="0"/>
        <v>2012</v>
      </c>
      <c r="B12" s="1">
        <f>COUNTIF(included[year],A12)</f>
        <v>4</v>
      </c>
    </row>
    <row r="13" spans="1:4" x14ac:dyDescent="0.2">
      <c r="A13" s="1">
        <f t="shared" si="0"/>
        <v>2013</v>
      </c>
      <c r="B13" s="1">
        <f>COUNTIF(included[year],A13)</f>
        <v>14</v>
      </c>
    </row>
    <row r="14" spans="1:4" x14ac:dyDescent="0.2">
      <c r="A14" s="1">
        <f t="shared" si="0"/>
        <v>2014</v>
      </c>
      <c r="B14" s="1">
        <f>COUNTIF(included[year],A14)</f>
        <v>4</v>
      </c>
    </row>
    <row r="15" spans="1:4" x14ac:dyDescent="0.2">
      <c r="A15" s="1">
        <f t="shared" si="0"/>
        <v>2015</v>
      </c>
      <c r="B15" s="1">
        <f>COUNTIF(included[year],A15)</f>
        <v>10</v>
      </c>
    </row>
    <row r="16" spans="1:4" x14ac:dyDescent="0.2">
      <c r="A16" s="1">
        <f t="shared" si="0"/>
        <v>2016</v>
      </c>
      <c r="B16" s="1">
        <f>COUNTIF(included[year],A16)</f>
        <v>10</v>
      </c>
    </row>
    <row r="17" spans="1:2" x14ac:dyDescent="0.2">
      <c r="A17" s="1">
        <f t="shared" si="0"/>
        <v>2017</v>
      </c>
      <c r="B17" s="1">
        <f>COUNTIF(included[year],A17)</f>
        <v>8</v>
      </c>
    </row>
    <row r="18" spans="1:2" x14ac:dyDescent="0.2">
      <c r="A18" s="1">
        <f t="shared" si="0"/>
        <v>2018</v>
      </c>
      <c r="B18" s="1">
        <f>COUNTIF(included[year],A18)</f>
        <v>20</v>
      </c>
    </row>
    <row r="19" spans="1:2" x14ac:dyDescent="0.2">
      <c r="A19" s="1">
        <f t="shared" si="0"/>
        <v>2019</v>
      </c>
      <c r="B19" s="1">
        <f>COUNTIF(included[year],A19)</f>
        <v>15</v>
      </c>
    </row>
    <row r="20" spans="1:2" x14ac:dyDescent="0.2">
      <c r="A20" s="1">
        <f t="shared" si="0"/>
        <v>2020</v>
      </c>
      <c r="B20" s="1">
        <f>COUNTIF(included[year],A20)</f>
        <v>14</v>
      </c>
    </row>
    <row r="21" spans="1:2" x14ac:dyDescent="0.2">
      <c r="A21" s="1">
        <f t="shared" si="0"/>
        <v>2021</v>
      </c>
      <c r="B21" s="1">
        <f>COUNTIF(included[year],A21)</f>
        <v>23</v>
      </c>
    </row>
    <row r="22" spans="1:2" x14ac:dyDescent="0.2">
      <c r="A22" s="1">
        <f t="shared" si="0"/>
        <v>2022</v>
      </c>
      <c r="B22" s="1">
        <f>COUNTIF(included[year],A22)</f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6B3F9-E499-4AC6-B3BA-6D2FEF089D34}">
  <dimension ref="A1:L145"/>
  <sheetViews>
    <sheetView workbookViewId="0">
      <selection activeCell="B27" sqref="B27"/>
    </sheetView>
  </sheetViews>
  <sheetFormatPr defaultRowHeight="15" x14ac:dyDescent="0.25"/>
  <cols>
    <col min="1" max="1" width="17" bestFit="1" customWidth="1"/>
    <col min="2" max="2" width="73.85546875" bestFit="1" customWidth="1"/>
    <col min="3" max="3" width="81.140625" bestFit="1" customWidth="1"/>
    <col min="4" max="4" width="62" bestFit="1" customWidth="1"/>
    <col min="5" max="5" width="17.7109375" bestFit="1" customWidth="1"/>
    <col min="6" max="6" width="15.7109375" bestFit="1" customWidth="1"/>
    <col min="7" max="7" width="7.85546875" bestFit="1" customWidth="1"/>
    <col min="8" max="8" width="12" bestFit="1" customWidth="1"/>
    <col min="9" max="9" width="70.140625" bestFit="1" customWidth="1"/>
    <col min="10" max="10" width="16.85546875" bestFit="1" customWidth="1"/>
    <col min="11" max="11" width="48.42578125" bestFit="1" customWidth="1"/>
    <col min="12" max="12" width="32.42578125" bestFit="1" customWidth="1"/>
  </cols>
  <sheetData>
    <row r="1" spans="1:12" x14ac:dyDescent="0.25">
      <c r="A1" t="s">
        <v>596</v>
      </c>
      <c r="B1" t="s">
        <v>597</v>
      </c>
      <c r="C1" t="s">
        <v>598</v>
      </c>
      <c r="D1" t="s">
        <v>599</v>
      </c>
      <c r="E1" t="s">
        <v>600</v>
      </c>
      <c r="F1" t="s">
        <v>601</v>
      </c>
      <c r="G1" t="s">
        <v>602</v>
      </c>
      <c r="H1" t="s">
        <v>603</v>
      </c>
      <c r="I1" t="s">
        <v>604</v>
      </c>
      <c r="J1" t="s">
        <v>605</v>
      </c>
      <c r="K1" t="s">
        <v>606</v>
      </c>
      <c r="L1" t="s">
        <v>607</v>
      </c>
    </row>
    <row r="2" spans="1:12" x14ac:dyDescent="0.25">
      <c r="A2" s="13" t="s">
        <v>608</v>
      </c>
      <c r="B2" s="13" t="s">
        <v>609</v>
      </c>
      <c r="C2" s="13" t="s">
        <v>413</v>
      </c>
      <c r="D2" s="13" t="s">
        <v>610</v>
      </c>
      <c r="E2">
        <v>2020</v>
      </c>
      <c r="F2" s="13" t="s">
        <v>610</v>
      </c>
      <c r="G2" s="13" t="s">
        <v>610</v>
      </c>
      <c r="H2" s="13" t="s">
        <v>611</v>
      </c>
      <c r="I2" s="13" t="s">
        <v>610</v>
      </c>
      <c r="J2">
        <v>2020</v>
      </c>
      <c r="K2" s="13" t="s">
        <v>612</v>
      </c>
      <c r="L2" s="13" t="s">
        <v>415</v>
      </c>
    </row>
    <row r="3" spans="1:12" x14ac:dyDescent="0.25">
      <c r="A3" s="13" t="s">
        <v>613</v>
      </c>
      <c r="B3" s="13" t="s">
        <v>614</v>
      </c>
      <c r="C3" s="13" t="s">
        <v>5</v>
      </c>
      <c r="D3" s="13" t="s">
        <v>615</v>
      </c>
      <c r="E3">
        <v>2002</v>
      </c>
      <c r="F3" s="13" t="s">
        <v>616</v>
      </c>
      <c r="G3" s="13" t="s">
        <v>617</v>
      </c>
      <c r="H3" s="13" t="s">
        <v>618</v>
      </c>
      <c r="I3" s="13" t="s">
        <v>610</v>
      </c>
      <c r="J3">
        <v>2002</v>
      </c>
      <c r="K3" s="13" t="s">
        <v>619</v>
      </c>
      <c r="L3" s="13" t="s">
        <v>7</v>
      </c>
    </row>
    <row r="4" spans="1:12" x14ac:dyDescent="0.25">
      <c r="A4" s="13" t="s">
        <v>608</v>
      </c>
      <c r="B4" s="13" t="s">
        <v>620</v>
      </c>
      <c r="C4" s="13" t="s">
        <v>36</v>
      </c>
      <c r="D4" s="13" t="s">
        <v>610</v>
      </c>
      <c r="E4">
        <v>2010</v>
      </c>
      <c r="F4" s="13" t="s">
        <v>610</v>
      </c>
      <c r="G4" s="13" t="s">
        <v>610</v>
      </c>
      <c r="H4" s="13" t="s">
        <v>621</v>
      </c>
      <c r="I4" s="13" t="s">
        <v>610</v>
      </c>
      <c r="J4">
        <v>2010</v>
      </c>
      <c r="K4" s="13" t="s">
        <v>622</v>
      </c>
      <c r="L4" s="13" t="s">
        <v>38</v>
      </c>
    </row>
    <row r="5" spans="1:12" x14ac:dyDescent="0.25">
      <c r="A5" s="13" t="s">
        <v>613</v>
      </c>
      <c r="B5" s="13" t="s">
        <v>623</v>
      </c>
      <c r="C5" s="13" t="s">
        <v>84</v>
      </c>
      <c r="D5" s="13" t="s">
        <v>624</v>
      </c>
      <c r="E5">
        <v>2013</v>
      </c>
      <c r="F5" s="13" t="s">
        <v>625</v>
      </c>
      <c r="G5" s="13" t="s">
        <v>626</v>
      </c>
      <c r="H5" s="13" t="s">
        <v>627</v>
      </c>
      <c r="I5" s="13" t="s">
        <v>610</v>
      </c>
      <c r="J5">
        <v>2013</v>
      </c>
      <c r="K5" s="13" t="s">
        <v>628</v>
      </c>
      <c r="L5" s="13" t="s">
        <v>86</v>
      </c>
    </row>
    <row r="6" spans="1:12" x14ac:dyDescent="0.25">
      <c r="A6" s="13" t="s">
        <v>613</v>
      </c>
      <c r="B6" s="13" t="s">
        <v>629</v>
      </c>
      <c r="C6" s="13" t="s">
        <v>504</v>
      </c>
      <c r="D6" s="13" t="s">
        <v>630</v>
      </c>
      <c r="E6">
        <v>2021</v>
      </c>
      <c r="F6" s="13" t="s">
        <v>631</v>
      </c>
      <c r="G6" s="13" t="s">
        <v>610</v>
      </c>
      <c r="H6" s="13" t="s">
        <v>632</v>
      </c>
      <c r="I6" s="13" t="s">
        <v>610</v>
      </c>
      <c r="J6">
        <v>2021</v>
      </c>
      <c r="K6" s="13" t="s">
        <v>633</v>
      </c>
      <c r="L6" s="13" t="s">
        <v>506</v>
      </c>
    </row>
    <row r="7" spans="1:12" x14ac:dyDescent="0.25">
      <c r="A7" s="13" t="s">
        <v>608</v>
      </c>
      <c r="B7" s="13" t="s">
        <v>634</v>
      </c>
      <c r="C7" s="13" t="s">
        <v>64</v>
      </c>
      <c r="D7" s="13" t="s">
        <v>610</v>
      </c>
      <c r="E7">
        <v>2012</v>
      </c>
      <c r="F7" s="13" t="s">
        <v>610</v>
      </c>
      <c r="G7" s="13" t="s">
        <v>610</v>
      </c>
      <c r="H7" s="13" t="s">
        <v>635</v>
      </c>
      <c r="I7" s="13" t="s">
        <v>610</v>
      </c>
      <c r="J7">
        <v>2012</v>
      </c>
      <c r="K7" s="13" t="s">
        <v>636</v>
      </c>
      <c r="L7" s="13" t="s">
        <v>66</v>
      </c>
    </row>
    <row r="8" spans="1:12" x14ac:dyDescent="0.25">
      <c r="A8" s="13" t="s">
        <v>613</v>
      </c>
      <c r="B8" s="13" t="s">
        <v>637</v>
      </c>
      <c r="C8" s="13" t="s">
        <v>112</v>
      </c>
      <c r="D8" s="13" t="s">
        <v>630</v>
      </c>
      <c r="E8">
        <v>2013</v>
      </c>
      <c r="F8" s="13" t="s">
        <v>638</v>
      </c>
      <c r="G8" s="13" t="s">
        <v>639</v>
      </c>
      <c r="H8" s="13" t="s">
        <v>640</v>
      </c>
      <c r="I8" s="13" t="s">
        <v>610</v>
      </c>
      <c r="J8">
        <v>2013</v>
      </c>
      <c r="K8" s="13" t="s">
        <v>115</v>
      </c>
      <c r="L8" s="13" t="s">
        <v>114</v>
      </c>
    </row>
    <row r="9" spans="1:12" x14ac:dyDescent="0.25">
      <c r="A9" s="13" t="s">
        <v>613</v>
      </c>
      <c r="B9" s="13" t="s">
        <v>641</v>
      </c>
      <c r="C9" s="13" t="s">
        <v>265</v>
      </c>
      <c r="D9" s="13" t="s">
        <v>642</v>
      </c>
      <c r="E9">
        <v>2018</v>
      </c>
      <c r="F9" s="13" t="s">
        <v>643</v>
      </c>
      <c r="G9" s="13" t="s">
        <v>644</v>
      </c>
      <c r="H9" s="13" t="s">
        <v>645</v>
      </c>
      <c r="I9" s="13" t="s">
        <v>610</v>
      </c>
      <c r="J9">
        <v>2018</v>
      </c>
      <c r="K9" s="13" t="s">
        <v>646</v>
      </c>
      <c r="L9" s="13" t="s">
        <v>267</v>
      </c>
    </row>
    <row r="10" spans="1:12" x14ac:dyDescent="0.25">
      <c r="A10" s="13" t="s">
        <v>608</v>
      </c>
      <c r="B10" s="13" t="s">
        <v>647</v>
      </c>
      <c r="C10" s="13" t="s">
        <v>456</v>
      </c>
      <c r="D10" s="13" t="s">
        <v>610</v>
      </c>
      <c r="E10">
        <v>2021</v>
      </c>
      <c r="F10" s="13" t="s">
        <v>610</v>
      </c>
      <c r="G10" s="13" t="s">
        <v>610</v>
      </c>
      <c r="H10" s="13" t="s">
        <v>648</v>
      </c>
      <c r="I10" s="13" t="s">
        <v>610</v>
      </c>
      <c r="J10">
        <v>2021</v>
      </c>
      <c r="K10" s="13" t="s">
        <v>459</v>
      </c>
      <c r="L10" s="13" t="s">
        <v>458</v>
      </c>
    </row>
    <row r="11" spans="1:12" x14ac:dyDescent="0.25">
      <c r="A11" s="13" t="s">
        <v>613</v>
      </c>
      <c r="B11" s="13" t="s">
        <v>649</v>
      </c>
      <c r="C11" s="13" t="s">
        <v>460</v>
      </c>
      <c r="D11" s="13" t="s">
        <v>650</v>
      </c>
      <c r="E11">
        <v>2021</v>
      </c>
      <c r="F11" s="13" t="s">
        <v>651</v>
      </c>
      <c r="G11" s="13" t="s">
        <v>610</v>
      </c>
      <c r="H11" s="13" t="s">
        <v>652</v>
      </c>
      <c r="I11" s="13" t="s">
        <v>610</v>
      </c>
      <c r="J11">
        <v>2021</v>
      </c>
      <c r="K11" s="13" t="s">
        <v>653</v>
      </c>
      <c r="L11" s="13" t="s">
        <v>462</v>
      </c>
    </row>
    <row r="12" spans="1:12" x14ac:dyDescent="0.25">
      <c r="A12" s="13" t="s">
        <v>613</v>
      </c>
      <c r="B12" s="13" t="s">
        <v>654</v>
      </c>
      <c r="C12" s="13" t="s">
        <v>401</v>
      </c>
      <c r="D12" s="13" t="s">
        <v>630</v>
      </c>
      <c r="E12">
        <v>2020</v>
      </c>
      <c r="F12" s="13" t="s">
        <v>655</v>
      </c>
      <c r="G12" s="13" t="s">
        <v>610</v>
      </c>
      <c r="H12" s="13" t="s">
        <v>656</v>
      </c>
      <c r="I12" s="13" t="s">
        <v>610</v>
      </c>
      <c r="J12">
        <v>2020</v>
      </c>
      <c r="K12" s="13" t="s">
        <v>657</v>
      </c>
      <c r="L12" s="13" t="s">
        <v>403</v>
      </c>
    </row>
    <row r="13" spans="1:12" x14ac:dyDescent="0.25">
      <c r="A13" s="13" t="s">
        <v>608</v>
      </c>
      <c r="B13" s="13" t="s">
        <v>658</v>
      </c>
      <c r="C13" s="13" t="s">
        <v>341</v>
      </c>
      <c r="D13" s="13" t="s">
        <v>610</v>
      </c>
      <c r="E13">
        <v>2019</v>
      </c>
      <c r="F13" s="13" t="s">
        <v>610</v>
      </c>
      <c r="G13" s="13" t="s">
        <v>610</v>
      </c>
      <c r="H13" s="13" t="s">
        <v>659</v>
      </c>
      <c r="I13" s="13" t="s">
        <v>610</v>
      </c>
      <c r="J13">
        <v>2019</v>
      </c>
      <c r="K13" s="13" t="s">
        <v>660</v>
      </c>
      <c r="L13" s="13" t="s">
        <v>343</v>
      </c>
    </row>
    <row r="14" spans="1:12" x14ac:dyDescent="0.25">
      <c r="A14" s="13" t="s">
        <v>613</v>
      </c>
      <c r="B14" s="13" t="s">
        <v>661</v>
      </c>
      <c r="C14" s="13" t="s">
        <v>116</v>
      </c>
      <c r="D14" s="13" t="s">
        <v>662</v>
      </c>
      <c r="E14">
        <v>2013</v>
      </c>
      <c r="F14" s="13" t="s">
        <v>663</v>
      </c>
      <c r="G14" s="13" t="s">
        <v>643</v>
      </c>
      <c r="H14" s="13" t="s">
        <v>664</v>
      </c>
      <c r="I14" s="13" t="s">
        <v>610</v>
      </c>
      <c r="J14">
        <v>2013</v>
      </c>
      <c r="K14" s="13" t="s">
        <v>665</v>
      </c>
      <c r="L14" s="13" t="s">
        <v>118</v>
      </c>
    </row>
    <row r="15" spans="1:12" x14ac:dyDescent="0.25">
      <c r="A15" s="13" t="s">
        <v>613</v>
      </c>
      <c r="B15" s="13" t="s">
        <v>666</v>
      </c>
      <c r="C15" s="13" t="s">
        <v>421</v>
      </c>
      <c r="D15" s="13" t="s">
        <v>667</v>
      </c>
      <c r="E15">
        <v>2020</v>
      </c>
      <c r="F15" s="13" t="s">
        <v>668</v>
      </c>
      <c r="G15" s="13" t="s">
        <v>669</v>
      </c>
      <c r="H15" s="13" t="s">
        <v>670</v>
      </c>
      <c r="I15" s="13" t="s">
        <v>610</v>
      </c>
      <c r="J15">
        <v>2020</v>
      </c>
      <c r="K15" s="13" t="s">
        <v>671</v>
      </c>
      <c r="L15" s="13" t="s">
        <v>423</v>
      </c>
    </row>
    <row r="16" spans="1:12" x14ac:dyDescent="0.25">
      <c r="A16" s="13" t="s">
        <v>608</v>
      </c>
      <c r="B16" s="13" t="s">
        <v>672</v>
      </c>
      <c r="C16" s="13" t="s">
        <v>9</v>
      </c>
      <c r="D16" s="13" t="s">
        <v>610</v>
      </c>
      <c r="E16">
        <v>2007</v>
      </c>
      <c r="F16" s="13" t="s">
        <v>610</v>
      </c>
      <c r="G16" s="13" t="s">
        <v>610</v>
      </c>
      <c r="H16" s="13" t="s">
        <v>673</v>
      </c>
      <c r="I16" s="13" t="s">
        <v>610</v>
      </c>
      <c r="J16">
        <v>2007</v>
      </c>
      <c r="K16" s="13" t="s">
        <v>674</v>
      </c>
      <c r="L16" s="13" t="s">
        <v>11</v>
      </c>
    </row>
    <row r="17" spans="1:12" x14ac:dyDescent="0.25">
      <c r="A17" s="13" t="s">
        <v>608</v>
      </c>
      <c r="B17" s="13" t="s">
        <v>675</v>
      </c>
      <c r="C17" s="13" t="s">
        <v>273</v>
      </c>
      <c r="D17" s="13" t="s">
        <v>610</v>
      </c>
      <c r="E17">
        <v>2018</v>
      </c>
      <c r="F17" s="13" t="s">
        <v>676</v>
      </c>
      <c r="G17" s="13" t="s">
        <v>610</v>
      </c>
      <c r="H17" s="13" t="s">
        <v>677</v>
      </c>
      <c r="I17" s="13" t="s">
        <v>610</v>
      </c>
      <c r="J17">
        <v>2018</v>
      </c>
      <c r="K17" s="13" t="s">
        <v>678</v>
      </c>
      <c r="L17" s="13" t="s">
        <v>275</v>
      </c>
    </row>
    <row r="18" spans="1:12" x14ac:dyDescent="0.25">
      <c r="A18" s="13" t="s">
        <v>613</v>
      </c>
      <c r="B18" s="13" t="s">
        <v>679</v>
      </c>
      <c r="C18" s="13" t="s">
        <v>468</v>
      </c>
      <c r="D18" s="13" t="s">
        <v>630</v>
      </c>
      <c r="E18">
        <v>2021</v>
      </c>
      <c r="F18" s="13" t="s">
        <v>680</v>
      </c>
      <c r="G18" s="13" t="s">
        <v>610</v>
      </c>
      <c r="H18" s="13" t="s">
        <v>681</v>
      </c>
      <c r="I18" s="13" t="s">
        <v>610</v>
      </c>
      <c r="J18">
        <v>2021</v>
      </c>
      <c r="K18" s="13" t="s">
        <v>682</v>
      </c>
      <c r="L18" s="13" t="s">
        <v>470</v>
      </c>
    </row>
    <row r="19" spans="1:12" x14ac:dyDescent="0.25">
      <c r="A19" s="13" t="s">
        <v>608</v>
      </c>
      <c r="B19" s="13" t="s">
        <v>683</v>
      </c>
      <c r="C19" s="13" t="s">
        <v>96</v>
      </c>
      <c r="D19" s="13" t="s">
        <v>610</v>
      </c>
      <c r="E19">
        <v>2013</v>
      </c>
      <c r="F19" s="13" t="s">
        <v>610</v>
      </c>
      <c r="G19" s="13" t="s">
        <v>610</v>
      </c>
      <c r="H19" s="13" t="s">
        <v>684</v>
      </c>
      <c r="I19" s="13" t="s">
        <v>610</v>
      </c>
      <c r="J19">
        <v>2013</v>
      </c>
      <c r="K19" s="13" t="s">
        <v>685</v>
      </c>
      <c r="L19" s="13" t="s">
        <v>98</v>
      </c>
    </row>
    <row r="20" spans="1:12" x14ac:dyDescent="0.25">
      <c r="A20" s="13" t="s">
        <v>613</v>
      </c>
      <c r="B20" s="13" t="s">
        <v>683</v>
      </c>
      <c r="C20" s="13" t="s">
        <v>159</v>
      </c>
      <c r="D20" s="13" t="s">
        <v>630</v>
      </c>
      <c r="E20">
        <v>2015</v>
      </c>
      <c r="F20" s="13" t="s">
        <v>686</v>
      </c>
      <c r="G20" s="13" t="s">
        <v>687</v>
      </c>
      <c r="H20" s="13" t="s">
        <v>688</v>
      </c>
      <c r="I20" s="13" t="s">
        <v>610</v>
      </c>
      <c r="J20">
        <v>2015</v>
      </c>
      <c r="K20" s="13" t="s">
        <v>689</v>
      </c>
      <c r="L20" s="13" t="s">
        <v>160</v>
      </c>
    </row>
    <row r="21" spans="1:12" x14ac:dyDescent="0.25">
      <c r="A21" s="13" t="s">
        <v>613</v>
      </c>
      <c r="B21" s="13" t="s">
        <v>690</v>
      </c>
      <c r="C21" s="13" t="s">
        <v>345</v>
      </c>
      <c r="D21" s="13" t="s">
        <v>630</v>
      </c>
      <c r="E21">
        <v>2019</v>
      </c>
      <c r="F21" s="13" t="s">
        <v>691</v>
      </c>
      <c r="G21" s="13" t="s">
        <v>610</v>
      </c>
      <c r="H21" s="13" t="s">
        <v>692</v>
      </c>
      <c r="I21" s="13" t="s">
        <v>610</v>
      </c>
      <c r="J21">
        <v>2019</v>
      </c>
      <c r="K21" s="13" t="s">
        <v>693</v>
      </c>
      <c r="L21" s="13" t="s">
        <v>347</v>
      </c>
    </row>
    <row r="22" spans="1:12" x14ac:dyDescent="0.25">
      <c r="A22" s="13" t="s">
        <v>613</v>
      </c>
      <c r="B22" s="13" t="s">
        <v>694</v>
      </c>
      <c r="C22" s="13" t="s">
        <v>532</v>
      </c>
      <c r="D22" s="13" t="s">
        <v>695</v>
      </c>
      <c r="E22">
        <v>2021</v>
      </c>
      <c r="F22" s="13" t="s">
        <v>696</v>
      </c>
      <c r="G22" s="13" t="s">
        <v>687</v>
      </c>
      <c r="H22" s="13" t="s">
        <v>697</v>
      </c>
      <c r="I22" s="13" t="s">
        <v>610</v>
      </c>
      <c r="J22">
        <v>2021</v>
      </c>
      <c r="K22" s="13" t="s">
        <v>535</v>
      </c>
      <c r="L22" s="13" t="s">
        <v>534</v>
      </c>
    </row>
    <row r="23" spans="1:12" x14ac:dyDescent="0.25">
      <c r="A23" s="13" t="s">
        <v>613</v>
      </c>
      <c r="B23" s="13" t="s">
        <v>698</v>
      </c>
      <c r="C23" s="13" t="s">
        <v>313</v>
      </c>
      <c r="D23" s="13" t="s">
        <v>699</v>
      </c>
      <c r="E23">
        <v>2018</v>
      </c>
      <c r="F23" s="13" t="s">
        <v>700</v>
      </c>
      <c r="G23" s="13" t="s">
        <v>701</v>
      </c>
      <c r="H23" s="13" t="s">
        <v>702</v>
      </c>
      <c r="I23" s="13" t="s">
        <v>610</v>
      </c>
      <c r="J23">
        <v>2018</v>
      </c>
      <c r="K23" s="13" t="s">
        <v>703</v>
      </c>
      <c r="L23" s="13" t="s">
        <v>315</v>
      </c>
    </row>
    <row r="24" spans="1:12" x14ac:dyDescent="0.25">
      <c r="A24" s="13" t="s">
        <v>613</v>
      </c>
      <c r="B24" s="13" t="s">
        <v>704</v>
      </c>
      <c r="C24" s="13" t="s">
        <v>56</v>
      </c>
      <c r="D24" s="13" t="s">
        <v>630</v>
      </c>
      <c r="E24">
        <v>2011</v>
      </c>
      <c r="F24" s="13" t="s">
        <v>705</v>
      </c>
      <c r="G24" s="13" t="s">
        <v>706</v>
      </c>
      <c r="H24" s="13" t="s">
        <v>707</v>
      </c>
      <c r="I24" s="13" t="s">
        <v>610</v>
      </c>
      <c r="J24">
        <v>2011</v>
      </c>
      <c r="K24" s="13" t="s">
        <v>708</v>
      </c>
      <c r="L24" s="13" t="s">
        <v>58</v>
      </c>
    </row>
    <row r="25" spans="1:12" x14ac:dyDescent="0.25">
      <c r="A25" s="13" t="s">
        <v>613</v>
      </c>
      <c r="B25" s="13" t="s">
        <v>709</v>
      </c>
      <c r="C25" s="13" t="s">
        <v>321</v>
      </c>
      <c r="D25" s="13" t="s">
        <v>662</v>
      </c>
      <c r="E25">
        <v>2018</v>
      </c>
      <c r="F25" s="13" t="s">
        <v>710</v>
      </c>
      <c r="G25" s="13" t="s">
        <v>617</v>
      </c>
      <c r="H25" s="13" t="s">
        <v>711</v>
      </c>
      <c r="I25" s="13" t="s">
        <v>610</v>
      </c>
      <c r="J25">
        <v>2018</v>
      </c>
      <c r="K25" s="13" t="s">
        <v>712</v>
      </c>
      <c r="L25" s="13" t="s">
        <v>323</v>
      </c>
    </row>
    <row r="26" spans="1:12" x14ac:dyDescent="0.25">
      <c r="A26" s="13" t="s">
        <v>613</v>
      </c>
      <c r="B26" s="13" t="s">
        <v>713</v>
      </c>
      <c r="C26" s="13" t="s">
        <v>281</v>
      </c>
      <c r="D26" s="13" t="s">
        <v>642</v>
      </c>
      <c r="E26">
        <v>2018</v>
      </c>
      <c r="F26" s="13" t="s">
        <v>643</v>
      </c>
      <c r="G26" s="13" t="s">
        <v>644</v>
      </c>
      <c r="H26" s="13" t="s">
        <v>714</v>
      </c>
      <c r="I26" s="13" t="s">
        <v>610</v>
      </c>
      <c r="J26">
        <v>2018</v>
      </c>
      <c r="K26" s="13" t="s">
        <v>715</v>
      </c>
      <c r="L26" s="13" t="s">
        <v>283</v>
      </c>
    </row>
    <row r="27" spans="1:12" x14ac:dyDescent="0.25">
      <c r="A27" s="13" t="s">
        <v>613</v>
      </c>
      <c r="B27" s="13" t="s">
        <v>716</v>
      </c>
      <c r="C27" s="13" t="s">
        <v>245</v>
      </c>
      <c r="D27" s="13" t="s">
        <v>642</v>
      </c>
      <c r="E27">
        <v>2017</v>
      </c>
      <c r="F27" s="13" t="s">
        <v>717</v>
      </c>
      <c r="G27" s="13" t="s">
        <v>717</v>
      </c>
      <c r="H27" s="13" t="s">
        <v>718</v>
      </c>
      <c r="I27" s="13" t="s">
        <v>610</v>
      </c>
      <c r="J27">
        <v>2017</v>
      </c>
      <c r="K27" s="13" t="s">
        <v>719</v>
      </c>
      <c r="L27" s="13" t="s">
        <v>247</v>
      </c>
    </row>
    <row r="28" spans="1:12" x14ac:dyDescent="0.25">
      <c r="A28" s="13" t="s">
        <v>608</v>
      </c>
      <c r="B28" s="13" t="s">
        <v>720</v>
      </c>
      <c r="C28" s="13" t="s">
        <v>297</v>
      </c>
      <c r="D28" s="13" t="s">
        <v>610</v>
      </c>
      <c r="E28">
        <v>2018</v>
      </c>
      <c r="F28" s="13" t="s">
        <v>610</v>
      </c>
      <c r="G28" s="13" t="s">
        <v>610</v>
      </c>
      <c r="H28" s="13" t="s">
        <v>721</v>
      </c>
      <c r="I28" s="13" t="s">
        <v>610</v>
      </c>
      <c r="J28">
        <v>2018</v>
      </c>
      <c r="K28" s="13" t="s">
        <v>722</v>
      </c>
      <c r="L28" s="13" t="s">
        <v>299</v>
      </c>
    </row>
    <row r="29" spans="1:12" x14ac:dyDescent="0.25">
      <c r="A29" s="13" t="s">
        <v>608</v>
      </c>
      <c r="B29" s="13" t="s">
        <v>723</v>
      </c>
      <c r="C29" s="13" t="s">
        <v>143</v>
      </c>
      <c r="D29" s="13" t="s">
        <v>610</v>
      </c>
      <c r="E29">
        <v>2014</v>
      </c>
      <c r="F29" s="13" t="s">
        <v>610</v>
      </c>
      <c r="G29" s="13" t="s">
        <v>610</v>
      </c>
      <c r="H29" s="13" t="s">
        <v>724</v>
      </c>
      <c r="I29" s="13" t="s">
        <v>610</v>
      </c>
      <c r="J29">
        <v>2014</v>
      </c>
      <c r="K29" s="13" t="s">
        <v>725</v>
      </c>
      <c r="L29" s="13" t="s">
        <v>145</v>
      </c>
    </row>
    <row r="30" spans="1:12" x14ac:dyDescent="0.25">
      <c r="A30" s="13" t="s">
        <v>613</v>
      </c>
      <c r="B30" s="13" t="s">
        <v>726</v>
      </c>
      <c r="C30" s="13" t="s">
        <v>104</v>
      </c>
      <c r="D30" s="13" t="s">
        <v>727</v>
      </c>
      <c r="E30">
        <v>2013</v>
      </c>
      <c r="F30" s="13" t="s">
        <v>728</v>
      </c>
      <c r="G30" s="13" t="s">
        <v>729</v>
      </c>
      <c r="H30" s="13" t="s">
        <v>730</v>
      </c>
      <c r="I30" s="13" t="s">
        <v>610</v>
      </c>
      <c r="J30">
        <v>2013</v>
      </c>
      <c r="K30" s="13" t="s">
        <v>731</v>
      </c>
      <c r="L30" s="13" t="s">
        <v>106</v>
      </c>
    </row>
    <row r="31" spans="1:12" x14ac:dyDescent="0.25">
      <c r="A31" s="13" t="s">
        <v>608</v>
      </c>
      <c r="B31" s="13" t="s">
        <v>732</v>
      </c>
      <c r="C31" s="13" t="s">
        <v>88</v>
      </c>
      <c r="D31" s="13" t="s">
        <v>610</v>
      </c>
      <c r="E31">
        <v>2013</v>
      </c>
      <c r="F31" s="13" t="s">
        <v>610</v>
      </c>
      <c r="G31" s="13" t="s">
        <v>610</v>
      </c>
      <c r="H31" s="13" t="s">
        <v>733</v>
      </c>
      <c r="I31" s="13" t="s">
        <v>610</v>
      </c>
      <c r="J31">
        <v>2013</v>
      </c>
      <c r="K31" s="13" t="s">
        <v>734</v>
      </c>
      <c r="L31" s="13" t="s">
        <v>90</v>
      </c>
    </row>
    <row r="32" spans="1:12" x14ac:dyDescent="0.25">
      <c r="A32" s="13" t="s">
        <v>613</v>
      </c>
      <c r="B32" s="13" t="s">
        <v>735</v>
      </c>
      <c r="C32" s="13" t="s">
        <v>337</v>
      </c>
      <c r="D32" s="13" t="s">
        <v>642</v>
      </c>
      <c r="E32">
        <v>2019</v>
      </c>
      <c r="F32" s="13" t="s">
        <v>644</v>
      </c>
      <c r="G32" s="13" t="s">
        <v>717</v>
      </c>
      <c r="H32" s="13" t="s">
        <v>736</v>
      </c>
      <c r="I32" s="13" t="s">
        <v>610</v>
      </c>
      <c r="J32">
        <v>2019</v>
      </c>
      <c r="K32" s="13" t="s">
        <v>737</v>
      </c>
      <c r="L32" s="13" t="s">
        <v>339</v>
      </c>
    </row>
    <row r="33" spans="1:12" x14ac:dyDescent="0.25">
      <c r="A33" s="13" t="s">
        <v>608</v>
      </c>
      <c r="B33" s="13" t="s">
        <v>738</v>
      </c>
      <c r="C33" s="13" t="s">
        <v>484</v>
      </c>
      <c r="D33" s="13" t="s">
        <v>610</v>
      </c>
      <c r="E33">
        <v>2021</v>
      </c>
      <c r="F33" s="13" t="s">
        <v>610</v>
      </c>
      <c r="G33" s="13" t="s">
        <v>610</v>
      </c>
      <c r="H33" s="13" t="s">
        <v>739</v>
      </c>
      <c r="I33" s="13" t="s">
        <v>610</v>
      </c>
      <c r="J33">
        <v>2021</v>
      </c>
      <c r="K33" s="13" t="s">
        <v>740</v>
      </c>
      <c r="L33" s="13" t="s">
        <v>486</v>
      </c>
    </row>
    <row r="34" spans="1:12" x14ac:dyDescent="0.25">
      <c r="A34" s="13" t="s">
        <v>608</v>
      </c>
      <c r="B34" s="13" t="s">
        <v>741</v>
      </c>
      <c r="C34" s="13" t="s">
        <v>488</v>
      </c>
      <c r="D34" s="13" t="s">
        <v>610</v>
      </c>
      <c r="E34">
        <v>2021</v>
      </c>
      <c r="F34" s="13" t="s">
        <v>742</v>
      </c>
      <c r="G34" s="13" t="s">
        <v>610</v>
      </c>
      <c r="H34" s="13" t="s">
        <v>743</v>
      </c>
      <c r="I34" s="13" t="s">
        <v>610</v>
      </c>
      <c r="J34">
        <v>2021</v>
      </c>
      <c r="K34" s="13" t="s">
        <v>744</v>
      </c>
      <c r="L34" s="13" t="s">
        <v>490</v>
      </c>
    </row>
    <row r="35" spans="1:12" x14ac:dyDescent="0.25">
      <c r="A35" s="13" t="s">
        <v>613</v>
      </c>
      <c r="B35" s="13" t="s">
        <v>745</v>
      </c>
      <c r="C35" s="13" t="s">
        <v>556</v>
      </c>
      <c r="D35" s="13" t="s">
        <v>746</v>
      </c>
      <c r="E35">
        <v>2022</v>
      </c>
      <c r="F35" s="13" t="s">
        <v>651</v>
      </c>
      <c r="G35" s="13" t="s">
        <v>717</v>
      </c>
      <c r="H35" s="13" t="s">
        <v>747</v>
      </c>
      <c r="I35" s="13" t="s">
        <v>610</v>
      </c>
      <c r="J35">
        <v>2022</v>
      </c>
      <c r="K35" s="13" t="s">
        <v>748</v>
      </c>
      <c r="L35" s="13" t="s">
        <v>558</v>
      </c>
    </row>
    <row r="36" spans="1:12" x14ac:dyDescent="0.25">
      <c r="A36" s="13" t="s">
        <v>608</v>
      </c>
      <c r="B36" s="13" t="s">
        <v>749</v>
      </c>
      <c r="C36" s="13" t="s">
        <v>124</v>
      </c>
      <c r="D36" s="13" t="s">
        <v>610</v>
      </c>
      <c r="E36">
        <v>2013</v>
      </c>
      <c r="F36" s="13" t="s">
        <v>610</v>
      </c>
      <c r="G36" s="13" t="s">
        <v>610</v>
      </c>
      <c r="H36" s="13" t="s">
        <v>750</v>
      </c>
      <c r="I36" s="13" t="s">
        <v>610</v>
      </c>
      <c r="J36">
        <v>2013</v>
      </c>
      <c r="K36" s="13" t="s">
        <v>751</v>
      </c>
      <c r="L36" s="13" t="s">
        <v>126</v>
      </c>
    </row>
    <row r="37" spans="1:12" x14ac:dyDescent="0.25">
      <c r="A37" s="13" t="s">
        <v>613</v>
      </c>
      <c r="B37" s="13" t="s">
        <v>752</v>
      </c>
      <c r="C37" s="13" t="s">
        <v>186</v>
      </c>
      <c r="D37" s="13" t="s">
        <v>662</v>
      </c>
      <c r="E37">
        <v>2016</v>
      </c>
      <c r="F37" s="13" t="s">
        <v>753</v>
      </c>
      <c r="G37" s="13" t="s">
        <v>754</v>
      </c>
      <c r="H37" s="13" t="s">
        <v>755</v>
      </c>
      <c r="I37" s="13" t="s">
        <v>610</v>
      </c>
      <c r="J37">
        <v>2016</v>
      </c>
      <c r="K37" s="13" t="s">
        <v>756</v>
      </c>
      <c r="L37" s="13" t="s">
        <v>188</v>
      </c>
    </row>
    <row r="38" spans="1:12" x14ac:dyDescent="0.25">
      <c r="A38" s="13" t="s">
        <v>613</v>
      </c>
      <c r="B38" s="13" t="s">
        <v>752</v>
      </c>
      <c r="C38" s="13" t="s">
        <v>437</v>
      </c>
      <c r="D38" s="13" t="s">
        <v>662</v>
      </c>
      <c r="E38">
        <v>2020</v>
      </c>
      <c r="F38" s="13" t="s">
        <v>757</v>
      </c>
      <c r="G38" s="13" t="s">
        <v>758</v>
      </c>
      <c r="H38" s="13" t="s">
        <v>759</v>
      </c>
      <c r="I38" s="13" t="s">
        <v>610</v>
      </c>
      <c r="J38">
        <v>2020</v>
      </c>
      <c r="K38" s="13" t="s">
        <v>760</v>
      </c>
      <c r="L38" s="13" t="s">
        <v>438</v>
      </c>
    </row>
    <row r="39" spans="1:12" x14ac:dyDescent="0.25">
      <c r="A39" s="13" t="s">
        <v>613</v>
      </c>
      <c r="B39" s="13" t="s">
        <v>761</v>
      </c>
      <c r="C39" s="13" t="s">
        <v>68</v>
      </c>
      <c r="D39" s="13" t="s">
        <v>727</v>
      </c>
      <c r="E39">
        <v>2012</v>
      </c>
      <c r="F39" s="13" t="s">
        <v>762</v>
      </c>
      <c r="G39" s="13" t="s">
        <v>763</v>
      </c>
      <c r="H39" s="13" t="s">
        <v>764</v>
      </c>
      <c r="I39" s="13" t="s">
        <v>610</v>
      </c>
      <c r="J39">
        <v>2012</v>
      </c>
      <c r="K39" s="13" t="s">
        <v>765</v>
      </c>
      <c r="L39" s="13" t="s">
        <v>70</v>
      </c>
    </row>
    <row r="40" spans="1:12" x14ac:dyDescent="0.25">
      <c r="A40" s="13" t="s">
        <v>608</v>
      </c>
      <c r="B40" s="13" t="s">
        <v>766</v>
      </c>
      <c r="C40" s="13" t="s">
        <v>52</v>
      </c>
      <c r="D40" s="13" t="s">
        <v>610</v>
      </c>
      <c r="E40">
        <v>2011</v>
      </c>
      <c r="F40" s="13" t="s">
        <v>610</v>
      </c>
      <c r="G40" s="13" t="s">
        <v>610</v>
      </c>
      <c r="H40" s="13" t="s">
        <v>767</v>
      </c>
      <c r="I40" s="13" t="s">
        <v>610</v>
      </c>
      <c r="J40">
        <v>2011</v>
      </c>
      <c r="K40" s="13" t="s">
        <v>768</v>
      </c>
      <c r="L40" s="13" t="s">
        <v>769</v>
      </c>
    </row>
    <row r="41" spans="1:12" x14ac:dyDescent="0.25">
      <c r="A41" s="13" t="s">
        <v>613</v>
      </c>
      <c r="B41" s="13" t="s">
        <v>770</v>
      </c>
      <c r="C41" s="13" t="s">
        <v>771</v>
      </c>
      <c r="D41" s="13" t="s">
        <v>772</v>
      </c>
      <c r="E41">
        <v>2010</v>
      </c>
      <c r="F41" s="13" t="s">
        <v>616</v>
      </c>
      <c r="G41" s="13" t="s">
        <v>643</v>
      </c>
      <c r="H41" s="13" t="s">
        <v>773</v>
      </c>
      <c r="I41" s="13" t="s">
        <v>610</v>
      </c>
      <c r="J41">
        <v>2010</v>
      </c>
      <c r="K41" s="13" t="s">
        <v>774</v>
      </c>
      <c r="L41" s="13" t="s">
        <v>42</v>
      </c>
    </row>
    <row r="42" spans="1:12" x14ac:dyDescent="0.25">
      <c r="A42" s="13" t="s">
        <v>608</v>
      </c>
      <c r="B42" s="13" t="s">
        <v>775</v>
      </c>
      <c r="C42" s="13" t="s">
        <v>536</v>
      </c>
      <c r="D42" s="13" t="s">
        <v>610</v>
      </c>
      <c r="E42">
        <v>2021</v>
      </c>
      <c r="F42" s="13" t="s">
        <v>776</v>
      </c>
      <c r="G42" s="13" t="s">
        <v>610</v>
      </c>
      <c r="H42" s="13" t="s">
        <v>777</v>
      </c>
      <c r="I42" s="13" t="s">
        <v>610</v>
      </c>
      <c r="J42">
        <v>2021</v>
      </c>
      <c r="K42" s="13" t="s">
        <v>778</v>
      </c>
      <c r="L42" s="13" t="s">
        <v>538</v>
      </c>
    </row>
    <row r="43" spans="1:12" x14ac:dyDescent="0.25">
      <c r="A43" s="13" t="s">
        <v>613</v>
      </c>
      <c r="B43" s="13" t="s">
        <v>779</v>
      </c>
      <c r="C43" s="13" t="s">
        <v>524</v>
      </c>
      <c r="D43" s="13" t="s">
        <v>780</v>
      </c>
      <c r="E43">
        <v>2021</v>
      </c>
      <c r="F43" s="13" t="s">
        <v>754</v>
      </c>
      <c r="G43" s="13" t="s">
        <v>610</v>
      </c>
      <c r="H43" s="13" t="s">
        <v>781</v>
      </c>
      <c r="I43" s="13" t="s">
        <v>610</v>
      </c>
      <c r="J43">
        <v>2021</v>
      </c>
      <c r="K43" s="13" t="s">
        <v>782</v>
      </c>
      <c r="L43" s="13" t="s">
        <v>526</v>
      </c>
    </row>
    <row r="44" spans="1:12" x14ac:dyDescent="0.25">
      <c r="A44" s="13" t="s">
        <v>613</v>
      </c>
      <c r="B44" s="13" t="s">
        <v>783</v>
      </c>
      <c r="C44" s="13" t="s">
        <v>397</v>
      </c>
      <c r="D44" s="13" t="s">
        <v>784</v>
      </c>
      <c r="E44">
        <v>2020</v>
      </c>
      <c r="F44" s="13" t="s">
        <v>669</v>
      </c>
      <c r="G44" s="13" t="s">
        <v>644</v>
      </c>
      <c r="H44" s="13" t="s">
        <v>785</v>
      </c>
      <c r="I44" s="13" t="s">
        <v>610</v>
      </c>
      <c r="J44">
        <v>2020</v>
      </c>
      <c r="K44" s="13" t="s">
        <v>786</v>
      </c>
      <c r="L44" s="13" t="s">
        <v>399</v>
      </c>
    </row>
    <row r="45" spans="1:12" x14ac:dyDescent="0.25">
      <c r="A45" s="13" t="s">
        <v>613</v>
      </c>
      <c r="B45" s="13" t="s">
        <v>787</v>
      </c>
      <c r="C45" s="13" t="s">
        <v>261</v>
      </c>
      <c r="D45" s="13" t="s">
        <v>788</v>
      </c>
      <c r="E45">
        <v>2018</v>
      </c>
      <c r="F45" s="13" t="s">
        <v>789</v>
      </c>
      <c r="G45" s="13" t="s">
        <v>643</v>
      </c>
      <c r="H45" s="13" t="s">
        <v>610</v>
      </c>
      <c r="I45" s="13" t="s">
        <v>610</v>
      </c>
      <c r="J45">
        <v>2018</v>
      </c>
      <c r="K45" s="13" t="s">
        <v>790</v>
      </c>
      <c r="L45" s="13" t="s">
        <v>263</v>
      </c>
    </row>
    <row r="46" spans="1:12" x14ac:dyDescent="0.25">
      <c r="A46" s="13" t="s">
        <v>613</v>
      </c>
      <c r="B46" s="13" t="s">
        <v>791</v>
      </c>
      <c r="C46" s="13" t="s">
        <v>108</v>
      </c>
      <c r="D46" s="13" t="s">
        <v>727</v>
      </c>
      <c r="E46">
        <v>2013</v>
      </c>
      <c r="F46" s="13" t="s">
        <v>728</v>
      </c>
      <c r="G46" s="13" t="s">
        <v>729</v>
      </c>
      <c r="H46" s="13" t="s">
        <v>792</v>
      </c>
      <c r="I46" s="13" t="s">
        <v>610</v>
      </c>
      <c r="J46">
        <v>2013</v>
      </c>
      <c r="K46" s="13" t="s">
        <v>793</v>
      </c>
      <c r="L46" s="13" t="s">
        <v>110</v>
      </c>
    </row>
    <row r="47" spans="1:12" x14ac:dyDescent="0.25">
      <c r="A47" s="13" t="s">
        <v>613</v>
      </c>
      <c r="B47" s="13" t="s">
        <v>791</v>
      </c>
      <c r="C47" s="13" t="s">
        <v>226</v>
      </c>
      <c r="D47" s="13" t="s">
        <v>630</v>
      </c>
      <c r="E47">
        <v>2017</v>
      </c>
      <c r="F47" s="13" t="s">
        <v>794</v>
      </c>
      <c r="G47" s="13" t="s">
        <v>610</v>
      </c>
      <c r="H47" s="13" t="s">
        <v>795</v>
      </c>
      <c r="I47" s="13" t="s">
        <v>610</v>
      </c>
      <c r="J47">
        <v>2017</v>
      </c>
      <c r="K47" s="13" t="s">
        <v>796</v>
      </c>
      <c r="L47" s="13" t="s">
        <v>227</v>
      </c>
    </row>
    <row r="48" spans="1:12" x14ac:dyDescent="0.25">
      <c r="A48" s="13" t="s">
        <v>613</v>
      </c>
      <c r="B48" s="13" t="s">
        <v>797</v>
      </c>
      <c r="C48" s="13" t="s">
        <v>568</v>
      </c>
      <c r="D48" s="13" t="s">
        <v>642</v>
      </c>
      <c r="E48">
        <v>2022</v>
      </c>
      <c r="F48" s="13" t="s">
        <v>617</v>
      </c>
      <c r="G48" s="13" t="s">
        <v>717</v>
      </c>
      <c r="H48" s="13" t="s">
        <v>798</v>
      </c>
      <c r="I48" s="13" t="s">
        <v>610</v>
      </c>
      <c r="J48">
        <v>2022</v>
      </c>
      <c r="K48" s="13" t="s">
        <v>799</v>
      </c>
      <c r="L48" s="13" t="s">
        <v>570</v>
      </c>
    </row>
    <row r="49" spans="1:12" x14ac:dyDescent="0.25">
      <c r="A49" s="13" t="s">
        <v>608</v>
      </c>
      <c r="B49" s="13" t="s">
        <v>800</v>
      </c>
      <c r="C49" s="13" t="s">
        <v>162</v>
      </c>
      <c r="D49" s="13" t="s">
        <v>610</v>
      </c>
      <c r="E49">
        <v>2015</v>
      </c>
      <c r="F49" s="13" t="s">
        <v>610</v>
      </c>
      <c r="G49" s="13" t="s">
        <v>610</v>
      </c>
      <c r="H49" s="13" t="s">
        <v>801</v>
      </c>
      <c r="I49" s="13" t="s">
        <v>802</v>
      </c>
      <c r="J49">
        <v>2015</v>
      </c>
      <c r="K49" s="13" t="s">
        <v>803</v>
      </c>
      <c r="L49" s="13" t="s">
        <v>164</v>
      </c>
    </row>
    <row r="50" spans="1:12" x14ac:dyDescent="0.25">
      <c r="A50" s="13" t="s">
        <v>613</v>
      </c>
      <c r="B50" s="13" t="s">
        <v>804</v>
      </c>
      <c r="C50" s="13" t="s">
        <v>805</v>
      </c>
      <c r="D50" s="13" t="s">
        <v>642</v>
      </c>
      <c r="E50">
        <v>2016</v>
      </c>
      <c r="F50" s="13" t="s">
        <v>687</v>
      </c>
      <c r="G50" s="13" t="s">
        <v>717</v>
      </c>
      <c r="H50" s="13" t="s">
        <v>806</v>
      </c>
      <c r="I50" s="13" t="s">
        <v>610</v>
      </c>
      <c r="J50">
        <v>2016</v>
      </c>
      <c r="K50" s="13" t="s">
        <v>807</v>
      </c>
      <c r="L50" s="13" t="s">
        <v>204</v>
      </c>
    </row>
    <row r="51" spans="1:12" x14ac:dyDescent="0.25">
      <c r="A51" s="13" t="s">
        <v>608</v>
      </c>
      <c r="B51" s="13" t="s">
        <v>808</v>
      </c>
      <c r="C51" s="13" t="s">
        <v>100</v>
      </c>
      <c r="D51" s="13" t="s">
        <v>610</v>
      </c>
      <c r="E51">
        <v>2013</v>
      </c>
      <c r="F51" s="13" t="s">
        <v>610</v>
      </c>
      <c r="G51" s="13" t="s">
        <v>610</v>
      </c>
      <c r="H51" s="13" t="s">
        <v>809</v>
      </c>
      <c r="I51" s="13" t="s">
        <v>610</v>
      </c>
      <c r="J51">
        <v>2013</v>
      </c>
      <c r="K51" s="13" t="s">
        <v>810</v>
      </c>
      <c r="L51" s="13" t="s">
        <v>102</v>
      </c>
    </row>
    <row r="52" spans="1:12" x14ac:dyDescent="0.25">
      <c r="A52" s="13" t="s">
        <v>613</v>
      </c>
      <c r="B52" s="13" t="s">
        <v>811</v>
      </c>
      <c r="C52" s="13" t="s">
        <v>540</v>
      </c>
      <c r="D52" s="13" t="s">
        <v>812</v>
      </c>
      <c r="E52">
        <v>2021</v>
      </c>
      <c r="F52" s="13" t="s">
        <v>763</v>
      </c>
      <c r="G52" s="13" t="s">
        <v>813</v>
      </c>
      <c r="H52" s="13" t="s">
        <v>814</v>
      </c>
      <c r="I52" s="13" t="s">
        <v>610</v>
      </c>
      <c r="J52">
        <v>2021</v>
      </c>
      <c r="K52" s="13" t="s">
        <v>815</v>
      </c>
      <c r="L52" s="13" t="s">
        <v>542</v>
      </c>
    </row>
    <row r="53" spans="1:12" x14ac:dyDescent="0.25">
      <c r="A53" s="13" t="s">
        <v>613</v>
      </c>
      <c r="B53" s="13" t="s">
        <v>816</v>
      </c>
      <c r="C53" s="13" t="s">
        <v>76</v>
      </c>
      <c r="D53" s="13" t="s">
        <v>727</v>
      </c>
      <c r="E53">
        <v>2013</v>
      </c>
      <c r="F53" s="13" t="s">
        <v>728</v>
      </c>
      <c r="G53" s="13" t="s">
        <v>729</v>
      </c>
      <c r="H53" s="13" t="s">
        <v>817</v>
      </c>
      <c r="I53" s="13" t="s">
        <v>610</v>
      </c>
      <c r="J53">
        <v>2013</v>
      </c>
      <c r="K53" s="13" t="s">
        <v>79</v>
      </c>
      <c r="L53" s="13" t="s">
        <v>78</v>
      </c>
    </row>
    <row r="54" spans="1:12" x14ac:dyDescent="0.25">
      <c r="A54" s="13" t="s">
        <v>613</v>
      </c>
      <c r="B54" s="13" t="s">
        <v>818</v>
      </c>
      <c r="C54" s="13" t="s">
        <v>151</v>
      </c>
      <c r="D54" s="13" t="s">
        <v>819</v>
      </c>
      <c r="E54">
        <v>2015</v>
      </c>
      <c r="F54" s="13" t="s">
        <v>820</v>
      </c>
      <c r="G54" s="13" t="s">
        <v>821</v>
      </c>
      <c r="H54" s="13" t="s">
        <v>822</v>
      </c>
      <c r="I54" s="13" t="s">
        <v>610</v>
      </c>
      <c r="J54">
        <v>2015</v>
      </c>
      <c r="K54" s="13" t="s">
        <v>823</v>
      </c>
      <c r="L54" s="13" t="s">
        <v>153</v>
      </c>
    </row>
    <row r="55" spans="1:12" x14ac:dyDescent="0.25">
      <c r="A55" s="13" t="s">
        <v>608</v>
      </c>
      <c r="B55" s="13" t="s">
        <v>824</v>
      </c>
      <c r="C55" s="13" t="s">
        <v>369</v>
      </c>
      <c r="D55" s="13" t="s">
        <v>610</v>
      </c>
      <c r="E55">
        <v>2019</v>
      </c>
      <c r="F55" s="13" t="s">
        <v>825</v>
      </c>
      <c r="G55" s="13" t="s">
        <v>610</v>
      </c>
      <c r="H55" s="13" t="s">
        <v>826</v>
      </c>
      <c r="I55" s="13" t="s">
        <v>610</v>
      </c>
      <c r="J55">
        <v>2019</v>
      </c>
      <c r="K55" s="13" t="s">
        <v>827</v>
      </c>
      <c r="L55" s="13" t="s">
        <v>371</v>
      </c>
    </row>
    <row r="56" spans="1:12" x14ac:dyDescent="0.25">
      <c r="A56" s="13" t="s">
        <v>613</v>
      </c>
      <c r="B56" s="13" t="s">
        <v>828</v>
      </c>
      <c r="C56" s="13" t="s">
        <v>500</v>
      </c>
      <c r="D56" s="13" t="s">
        <v>784</v>
      </c>
      <c r="E56">
        <v>2021</v>
      </c>
      <c r="F56" s="13" t="s">
        <v>610</v>
      </c>
      <c r="G56" s="13" t="s">
        <v>610</v>
      </c>
      <c r="H56" s="13" t="s">
        <v>610</v>
      </c>
      <c r="I56" s="13" t="s">
        <v>610</v>
      </c>
      <c r="J56">
        <v>2021</v>
      </c>
      <c r="K56" s="13" t="s">
        <v>829</v>
      </c>
      <c r="L56" s="13" t="s">
        <v>502</v>
      </c>
    </row>
    <row r="57" spans="1:12" x14ac:dyDescent="0.25">
      <c r="A57" s="13" t="s">
        <v>608</v>
      </c>
      <c r="B57" s="13" t="s">
        <v>830</v>
      </c>
      <c r="C57" s="13" t="s">
        <v>333</v>
      </c>
      <c r="D57" s="13" t="s">
        <v>610</v>
      </c>
      <c r="E57">
        <v>2018</v>
      </c>
      <c r="F57" s="13" t="s">
        <v>610</v>
      </c>
      <c r="G57" s="13" t="s">
        <v>610</v>
      </c>
      <c r="H57" s="13" t="s">
        <v>831</v>
      </c>
      <c r="I57" s="13" t="s">
        <v>610</v>
      </c>
      <c r="J57">
        <v>2018</v>
      </c>
      <c r="K57" s="13" t="s">
        <v>832</v>
      </c>
      <c r="L57" s="13" t="s">
        <v>335</v>
      </c>
    </row>
    <row r="58" spans="1:12" x14ac:dyDescent="0.25">
      <c r="A58" s="13" t="s">
        <v>613</v>
      </c>
      <c r="B58" s="13" t="s">
        <v>833</v>
      </c>
      <c r="C58" s="13" t="s">
        <v>512</v>
      </c>
      <c r="D58" s="13" t="s">
        <v>630</v>
      </c>
      <c r="E58">
        <v>2021</v>
      </c>
      <c r="F58" s="13" t="s">
        <v>834</v>
      </c>
      <c r="G58" s="13" t="s">
        <v>610</v>
      </c>
      <c r="H58" s="13" t="s">
        <v>835</v>
      </c>
      <c r="I58" s="13" t="s">
        <v>610</v>
      </c>
      <c r="J58">
        <v>2021</v>
      </c>
      <c r="K58" s="13" t="s">
        <v>836</v>
      </c>
      <c r="L58" s="13" t="s">
        <v>514</v>
      </c>
    </row>
    <row r="59" spans="1:12" x14ac:dyDescent="0.25">
      <c r="A59" s="13" t="s">
        <v>608</v>
      </c>
      <c r="B59" s="13" t="s">
        <v>837</v>
      </c>
      <c r="C59" s="13" t="s">
        <v>44</v>
      </c>
      <c r="D59" s="13" t="s">
        <v>610</v>
      </c>
      <c r="E59">
        <v>2010</v>
      </c>
      <c r="F59" s="13" t="s">
        <v>610</v>
      </c>
      <c r="G59" s="13" t="s">
        <v>610</v>
      </c>
      <c r="H59" s="13" t="s">
        <v>838</v>
      </c>
      <c r="I59" s="13" t="s">
        <v>610</v>
      </c>
      <c r="J59">
        <v>2010</v>
      </c>
      <c r="K59" s="13" t="s">
        <v>839</v>
      </c>
      <c r="L59" s="13" t="s">
        <v>46</v>
      </c>
    </row>
    <row r="60" spans="1:12" x14ac:dyDescent="0.25">
      <c r="A60" s="13" t="s">
        <v>608</v>
      </c>
      <c r="B60" s="13" t="s">
        <v>840</v>
      </c>
      <c r="C60" s="13" t="s">
        <v>32</v>
      </c>
      <c r="D60" s="13" t="s">
        <v>610</v>
      </c>
      <c r="E60">
        <v>2009</v>
      </c>
      <c r="F60" s="13" t="s">
        <v>610</v>
      </c>
      <c r="G60" s="13" t="s">
        <v>610</v>
      </c>
      <c r="H60" s="13" t="s">
        <v>841</v>
      </c>
      <c r="I60" s="13" t="s">
        <v>610</v>
      </c>
      <c r="J60">
        <v>2009</v>
      </c>
      <c r="K60" s="13" t="s">
        <v>842</v>
      </c>
      <c r="L60" s="13" t="s">
        <v>34</v>
      </c>
    </row>
    <row r="61" spans="1:12" x14ac:dyDescent="0.25">
      <c r="A61" s="13" t="s">
        <v>613</v>
      </c>
      <c r="B61" s="13" t="s">
        <v>843</v>
      </c>
      <c r="C61" s="13" t="s">
        <v>317</v>
      </c>
      <c r="D61" s="13" t="s">
        <v>844</v>
      </c>
      <c r="E61">
        <v>2018</v>
      </c>
      <c r="F61" s="13" t="s">
        <v>845</v>
      </c>
      <c r="G61" s="13" t="s">
        <v>754</v>
      </c>
      <c r="H61" s="13" t="s">
        <v>846</v>
      </c>
      <c r="I61" s="13" t="s">
        <v>610</v>
      </c>
      <c r="J61">
        <v>2018</v>
      </c>
      <c r="K61" s="13" t="s">
        <v>847</v>
      </c>
      <c r="L61" s="13" t="s">
        <v>319</v>
      </c>
    </row>
    <row r="62" spans="1:12" x14ac:dyDescent="0.25">
      <c r="A62" s="13" t="s">
        <v>608</v>
      </c>
      <c r="B62" s="13" t="s">
        <v>848</v>
      </c>
      <c r="C62" s="13" t="s">
        <v>48</v>
      </c>
      <c r="D62" s="13" t="s">
        <v>610</v>
      </c>
      <c r="E62">
        <v>2011</v>
      </c>
      <c r="F62" s="13" t="s">
        <v>610</v>
      </c>
      <c r="G62" s="13" t="s">
        <v>610</v>
      </c>
      <c r="H62" s="13" t="s">
        <v>849</v>
      </c>
      <c r="I62" s="13" t="s">
        <v>610</v>
      </c>
      <c r="J62">
        <v>2011</v>
      </c>
      <c r="K62" s="13" t="s">
        <v>850</v>
      </c>
      <c r="L62" s="13" t="s">
        <v>50</v>
      </c>
    </row>
    <row r="63" spans="1:12" x14ac:dyDescent="0.25">
      <c r="A63" s="13" t="s">
        <v>608</v>
      </c>
      <c r="B63" s="13" t="s">
        <v>851</v>
      </c>
      <c r="C63" s="13" t="s">
        <v>349</v>
      </c>
      <c r="D63" s="13" t="s">
        <v>610</v>
      </c>
      <c r="E63">
        <v>2019</v>
      </c>
      <c r="F63" s="13" t="s">
        <v>852</v>
      </c>
      <c r="G63" s="13" t="s">
        <v>610</v>
      </c>
      <c r="H63" s="13" t="s">
        <v>853</v>
      </c>
      <c r="I63" s="13" t="s">
        <v>610</v>
      </c>
      <c r="J63">
        <v>2019</v>
      </c>
      <c r="K63" s="13" t="s">
        <v>854</v>
      </c>
      <c r="L63" s="13" t="s">
        <v>351</v>
      </c>
    </row>
    <row r="64" spans="1:12" x14ac:dyDescent="0.25">
      <c r="A64" s="13" t="s">
        <v>613</v>
      </c>
      <c r="B64" s="13" t="s">
        <v>855</v>
      </c>
      <c r="C64" s="13" t="s">
        <v>548</v>
      </c>
      <c r="D64" s="13" t="s">
        <v>784</v>
      </c>
      <c r="E64">
        <v>2022</v>
      </c>
      <c r="F64" s="13" t="s">
        <v>856</v>
      </c>
      <c r="G64" s="13" t="s">
        <v>643</v>
      </c>
      <c r="H64" s="13" t="s">
        <v>857</v>
      </c>
      <c r="I64" s="13" t="s">
        <v>610</v>
      </c>
      <c r="J64">
        <v>2022</v>
      </c>
      <c r="K64" s="13" t="s">
        <v>858</v>
      </c>
      <c r="L64" s="13" t="s">
        <v>550</v>
      </c>
    </row>
    <row r="65" spans="1:12" x14ac:dyDescent="0.25">
      <c r="A65" s="13" t="s">
        <v>613</v>
      </c>
      <c r="B65" s="13" t="s">
        <v>859</v>
      </c>
      <c r="C65" s="13" t="s">
        <v>425</v>
      </c>
      <c r="D65" s="13" t="s">
        <v>642</v>
      </c>
      <c r="E65">
        <v>2020</v>
      </c>
      <c r="F65" s="13" t="s">
        <v>706</v>
      </c>
      <c r="G65" s="13" t="s">
        <v>717</v>
      </c>
      <c r="H65" s="13" t="s">
        <v>860</v>
      </c>
      <c r="I65" s="13" t="s">
        <v>610</v>
      </c>
      <c r="J65">
        <v>2020</v>
      </c>
      <c r="K65" s="13" t="s">
        <v>861</v>
      </c>
      <c r="L65" s="13" t="s">
        <v>427</v>
      </c>
    </row>
    <row r="66" spans="1:12" x14ac:dyDescent="0.25">
      <c r="A66" s="13" t="s">
        <v>608</v>
      </c>
      <c r="B66" s="13" t="s">
        <v>862</v>
      </c>
      <c r="C66" s="13" t="s">
        <v>417</v>
      </c>
      <c r="D66" s="13" t="s">
        <v>610</v>
      </c>
      <c r="E66">
        <v>2020</v>
      </c>
      <c r="F66" s="13" t="s">
        <v>610</v>
      </c>
      <c r="G66" s="13" t="s">
        <v>610</v>
      </c>
      <c r="H66" s="13" t="s">
        <v>863</v>
      </c>
      <c r="I66" s="13" t="s">
        <v>610</v>
      </c>
      <c r="J66">
        <v>2020</v>
      </c>
      <c r="K66" s="13" t="s">
        <v>864</v>
      </c>
      <c r="L66" s="13" t="s">
        <v>419</v>
      </c>
    </row>
    <row r="67" spans="1:12" x14ac:dyDescent="0.25">
      <c r="A67" s="13" t="s">
        <v>608</v>
      </c>
      <c r="B67" s="13" t="s">
        <v>865</v>
      </c>
      <c r="C67" s="13" t="s">
        <v>139</v>
      </c>
      <c r="D67" s="13" t="s">
        <v>610</v>
      </c>
      <c r="E67">
        <v>2014</v>
      </c>
      <c r="F67" s="13" t="s">
        <v>610</v>
      </c>
      <c r="G67" s="13" t="s">
        <v>610</v>
      </c>
      <c r="H67" s="13" t="s">
        <v>866</v>
      </c>
      <c r="I67" s="13" t="s">
        <v>610</v>
      </c>
      <c r="J67">
        <v>2014</v>
      </c>
      <c r="K67" s="13" t="s">
        <v>867</v>
      </c>
      <c r="L67" s="13" t="s">
        <v>141</v>
      </c>
    </row>
    <row r="68" spans="1:12" x14ac:dyDescent="0.25">
      <c r="A68" s="13" t="s">
        <v>608</v>
      </c>
      <c r="B68" s="13" t="s">
        <v>868</v>
      </c>
      <c r="C68" s="13" t="s">
        <v>528</v>
      </c>
      <c r="D68" s="13" t="s">
        <v>610</v>
      </c>
      <c r="E68">
        <v>2021</v>
      </c>
      <c r="F68" s="13" t="s">
        <v>610</v>
      </c>
      <c r="G68" s="13" t="s">
        <v>610</v>
      </c>
      <c r="H68" s="13" t="s">
        <v>869</v>
      </c>
      <c r="I68" s="13" t="s">
        <v>610</v>
      </c>
      <c r="J68">
        <v>2021</v>
      </c>
      <c r="K68" s="13" t="s">
        <v>870</v>
      </c>
      <c r="L68" s="13" t="s">
        <v>530</v>
      </c>
    </row>
    <row r="69" spans="1:12" x14ac:dyDescent="0.25">
      <c r="A69" s="13" t="s">
        <v>613</v>
      </c>
      <c r="B69" s="13" t="s">
        <v>871</v>
      </c>
      <c r="C69" s="13" t="s">
        <v>305</v>
      </c>
      <c r="D69" s="13" t="s">
        <v>642</v>
      </c>
      <c r="E69">
        <v>2018</v>
      </c>
      <c r="F69" s="13" t="s">
        <v>643</v>
      </c>
      <c r="G69" s="13" t="s">
        <v>644</v>
      </c>
      <c r="H69" s="13" t="s">
        <v>872</v>
      </c>
      <c r="I69" s="13" t="s">
        <v>610</v>
      </c>
      <c r="J69">
        <v>2018</v>
      </c>
      <c r="K69" s="13" t="s">
        <v>873</v>
      </c>
      <c r="L69" s="13" t="s">
        <v>307</v>
      </c>
    </row>
    <row r="70" spans="1:12" x14ac:dyDescent="0.25">
      <c r="A70" s="13" t="s">
        <v>613</v>
      </c>
      <c r="B70" s="13" t="s">
        <v>874</v>
      </c>
      <c r="C70" s="13" t="s">
        <v>476</v>
      </c>
      <c r="D70" s="13" t="s">
        <v>788</v>
      </c>
      <c r="E70">
        <v>2021</v>
      </c>
      <c r="F70" s="13" t="s">
        <v>700</v>
      </c>
      <c r="G70" s="13" t="s">
        <v>758</v>
      </c>
      <c r="H70" s="13" t="s">
        <v>610</v>
      </c>
      <c r="I70" s="13" t="s">
        <v>610</v>
      </c>
      <c r="J70">
        <v>2021</v>
      </c>
      <c r="K70" s="13" t="s">
        <v>875</v>
      </c>
      <c r="L70" s="13" t="s">
        <v>478</v>
      </c>
    </row>
    <row r="71" spans="1:12" x14ac:dyDescent="0.25">
      <c r="A71" s="13" t="s">
        <v>613</v>
      </c>
      <c r="B71" s="13" t="s">
        <v>876</v>
      </c>
      <c r="C71" s="13" t="s">
        <v>393</v>
      </c>
      <c r="D71" s="13" t="s">
        <v>662</v>
      </c>
      <c r="E71">
        <v>2019</v>
      </c>
      <c r="F71" s="13" t="s">
        <v>877</v>
      </c>
      <c r="G71" s="13" t="s">
        <v>687</v>
      </c>
      <c r="H71" s="13" t="s">
        <v>878</v>
      </c>
      <c r="I71" s="13" t="s">
        <v>610</v>
      </c>
      <c r="J71">
        <v>2019</v>
      </c>
      <c r="K71" s="13" t="s">
        <v>879</v>
      </c>
      <c r="L71" s="13" t="s">
        <v>395</v>
      </c>
    </row>
    <row r="72" spans="1:12" x14ac:dyDescent="0.25">
      <c r="A72" s="13" t="s">
        <v>608</v>
      </c>
      <c r="B72" s="13" t="s">
        <v>880</v>
      </c>
      <c r="C72" s="13" t="s">
        <v>429</v>
      </c>
      <c r="D72" s="13" t="s">
        <v>610</v>
      </c>
      <c r="E72">
        <v>2020</v>
      </c>
      <c r="F72" s="13" t="s">
        <v>881</v>
      </c>
      <c r="G72" s="13" t="s">
        <v>610</v>
      </c>
      <c r="H72" s="13" t="s">
        <v>882</v>
      </c>
      <c r="I72" s="13" t="s">
        <v>610</v>
      </c>
      <c r="J72">
        <v>2020</v>
      </c>
      <c r="K72" s="13" t="s">
        <v>883</v>
      </c>
      <c r="L72" s="13" t="s">
        <v>431</v>
      </c>
    </row>
    <row r="73" spans="1:12" x14ac:dyDescent="0.25">
      <c r="A73" s="13" t="s">
        <v>608</v>
      </c>
      <c r="B73" s="13" t="s">
        <v>884</v>
      </c>
      <c r="C73" s="13" t="s">
        <v>365</v>
      </c>
      <c r="D73" s="13" t="s">
        <v>610</v>
      </c>
      <c r="E73">
        <v>2019</v>
      </c>
      <c r="F73" s="13" t="s">
        <v>610</v>
      </c>
      <c r="G73" s="13" t="s">
        <v>610</v>
      </c>
      <c r="H73" s="13" t="s">
        <v>885</v>
      </c>
      <c r="I73" s="13" t="s">
        <v>610</v>
      </c>
      <c r="J73">
        <v>2019</v>
      </c>
      <c r="K73" s="13" t="s">
        <v>886</v>
      </c>
      <c r="L73" s="13" t="s">
        <v>367</v>
      </c>
    </row>
    <row r="74" spans="1:12" x14ac:dyDescent="0.25">
      <c r="A74" s="13" t="s">
        <v>613</v>
      </c>
      <c r="B74" s="13" t="s">
        <v>887</v>
      </c>
      <c r="C74" s="13" t="s">
        <v>17</v>
      </c>
      <c r="D74" s="13" t="s">
        <v>630</v>
      </c>
      <c r="E74">
        <v>2009</v>
      </c>
      <c r="F74" s="13" t="s">
        <v>888</v>
      </c>
      <c r="G74" s="13" t="s">
        <v>639</v>
      </c>
      <c r="H74" s="13" t="s">
        <v>889</v>
      </c>
      <c r="I74" s="13" t="s">
        <v>610</v>
      </c>
      <c r="J74">
        <v>2009</v>
      </c>
      <c r="K74" s="13" t="s">
        <v>890</v>
      </c>
      <c r="L74" s="13" t="s">
        <v>19</v>
      </c>
    </row>
    <row r="75" spans="1:12" x14ac:dyDescent="0.25">
      <c r="A75" s="13" t="s">
        <v>613</v>
      </c>
      <c r="B75" s="13" t="s">
        <v>891</v>
      </c>
      <c r="C75" s="13" t="s">
        <v>353</v>
      </c>
      <c r="D75" s="13" t="s">
        <v>844</v>
      </c>
      <c r="E75">
        <v>2019</v>
      </c>
      <c r="F75" s="13" t="s">
        <v>892</v>
      </c>
      <c r="G75" s="13" t="s">
        <v>758</v>
      </c>
      <c r="H75" s="13" t="s">
        <v>893</v>
      </c>
      <c r="I75" s="13" t="s">
        <v>610</v>
      </c>
      <c r="J75">
        <v>2019</v>
      </c>
      <c r="K75" s="13" t="s">
        <v>894</v>
      </c>
      <c r="L75" s="13" t="s">
        <v>355</v>
      </c>
    </row>
    <row r="76" spans="1:12" x14ac:dyDescent="0.25">
      <c r="A76" s="13" t="s">
        <v>608</v>
      </c>
      <c r="B76" s="13" t="s">
        <v>895</v>
      </c>
      <c r="C76" s="13" t="s">
        <v>222</v>
      </c>
      <c r="D76" s="13" t="s">
        <v>610</v>
      </c>
      <c r="E76">
        <v>2016</v>
      </c>
      <c r="F76" s="13" t="s">
        <v>610</v>
      </c>
      <c r="G76" s="13" t="s">
        <v>610</v>
      </c>
      <c r="H76" s="13" t="s">
        <v>896</v>
      </c>
      <c r="I76" s="13" t="s">
        <v>610</v>
      </c>
      <c r="J76">
        <v>2016</v>
      </c>
      <c r="K76" s="13" t="s">
        <v>897</v>
      </c>
      <c r="L76" s="13" t="s">
        <v>224</v>
      </c>
    </row>
    <row r="77" spans="1:12" x14ac:dyDescent="0.25">
      <c r="A77" s="13" t="s">
        <v>608</v>
      </c>
      <c r="B77" s="13" t="s">
        <v>898</v>
      </c>
      <c r="C77" s="13" t="s">
        <v>178</v>
      </c>
      <c r="D77" s="13" t="s">
        <v>610</v>
      </c>
      <c r="E77">
        <v>2015</v>
      </c>
      <c r="F77" s="13" t="s">
        <v>899</v>
      </c>
      <c r="G77" s="13" t="s">
        <v>610</v>
      </c>
      <c r="H77" s="13" t="s">
        <v>900</v>
      </c>
      <c r="I77" s="13" t="s">
        <v>610</v>
      </c>
      <c r="J77">
        <v>2015</v>
      </c>
      <c r="K77" s="13" t="s">
        <v>901</v>
      </c>
      <c r="L77" s="13" t="s">
        <v>180</v>
      </c>
    </row>
    <row r="78" spans="1:12" x14ac:dyDescent="0.25">
      <c r="A78" s="13" t="s">
        <v>608</v>
      </c>
      <c r="B78" s="13" t="s">
        <v>902</v>
      </c>
      <c r="C78" s="13" t="s">
        <v>198</v>
      </c>
      <c r="D78" s="13" t="s">
        <v>610</v>
      </c>
      <c r="E78">
        <v>2016</v>
      </c>
      <c r="F78" s="13" t="s">
        <v>903</v>
      </c>
      <c r="G78" s="13" t="s">
        <v>610</v>
      </c>
      <c r="H78" s="13" t="s">
        <v>904</v>
      </c>
      <c r="I78" s="13" t="s">
        <v>610</v>
      </c>
      <c r="J78">
        <v>2016</v>
      </c>
      <c r="K78" s="13" t="s">
        <v>905</v>
      </c>
      <c r="L78" s="13" t="s">
        <v>200</v>
      </c>
    </row>
    <row r="79" spans="1:12" x14ac:dyDescent="0.25">
      <c r="A79" s="13" t="s">
        <v>608</v>
      </c>
      <c r="B79" s="13" t="s">
        <v>906</v>
      </c>
      <c r="C79" s="13" t="s">
        <v>194</v>
      </c>
      <c r="D79" s="13" t="s">
        <v>610</v>
      </c>
      <c r="E79">
        <v>2016</v>
      </c>
      <c r="F79" s="13" t="s">
        <v>903</v>
      </c>
      <c r="G79" s="13" t="s">
        <v>610</v>
      </c>
      <c r="H79" s="13" t="s">
        <v>907</v>
      </c>
      <c r="I79" s="13" t="s">
        <v>610</v>
      </c>
      <c r="J79">
        <v>2016</v>
      </c>
      <c r="K79" s="13" t="s">
        <v>908</v>
      </c>
      <c r="L79" s="13" t="s">
        <v>196</v>
      </c>
    </row>
    <row r="80" spans="1:12" x14ac:dyDescent="0.25">
      <c r="A80" s="13" t="s">
        <v>613</v>
      </c>
      <c r="B80" s="13" t="s">
        <v>909</v>
      </c>
      <c r="C80" s="13" t="s">
        <v>385</v>
      </c>
      <c r="D80" s="13" t="s">
        <v>844</v>
      </c>
      <c r="E80">
        <v>2019</v>
      </c>
      <c r="F80" s="13" t="s">
        <v>892</v>
      </c>
      <c r="G80" s="13" t="s">
        <v>717</v>
      </c>
      <c r="H80" s="13" t="s">
        <v>910</v>
      </c>
      <c r="I80" s="13" t="s">
        <v>610</v>
      </c>
      <c r="J80">
        <v>2019</v>
      </c>
      <c r="K80" s="13" t="s">
        <v>911</v>
      </c>
      <c r="L80" s="13" t="s">
        <v>387</v>
      </c>
    </row>
    <row r="81" spans="1:12" x14ac:dyDescent="0.25">
      <c r="A81" s="13" t="s">
        <v>613</v>
      </c>
      <c r="B81" s="13" t="s">
        <v>912</v>
      </c>
      <c r="C81" s="13" t="s">
        <v>214</v>
      </c>
      <c r="D81" s="13" t="s">
        <v>727</v>
      </c>
      <c r="E81">
        <v>2016</v>
      </c>
      <c r="F81" s="13" t="s">
        <v>845</v>
      </c>
      <c r="G81" s="13" t="s">
        <v>913</v>
      </c>
      <c r="H81" s="13" t="s">
        <v>914</v>
      </c>
      <c r="I81" s="13" t="s">
        <v>610</v>
      </c>
      <c r="J81">
        <v>2016</v>
      </c>
      <c r="K81" s="13" t="s">
        <v>915</v>
      </c>
      <c r="L81" s="13" t="s">
        <v>216</v>
      </c>
    </row>
    <row r="82" spans="1:12" x14ac:dyDescent="0.25">
      <c r="A82" s="13" t="s">
        <v>608</v>
      </c>
      <c r="B82" s="13" t="s">
        <v>916</v>
      </c>
      <c r="C82" s="13" t="s">
        <v>155</v>
      </c>
      <c r="D82" s="13" t="s">
        <v>610</v>
      </c>
      <c r="E82">
        <v>2015</v>
      </c>
      <c r="F82" s="13" t="s">
        <v>899</v>
      </c>
      <c r="G82" s="13" t="s">
        <v>610</v>
      </c>
      <c r="H82" s="13" t="s">
        <v>917</v>
      </c>
      <c r="I82" s="13" t="s">
        <v>610</v>
      </c>
      <c r="J82">
        <v>2015</v>
      </c>
      <c r="K82" s="13" t="s">
        <v>918</v>
      </c>
      <c r="L82" s="13" t="s">
        <v>157</v>
      </c>
    </row>
    <row r="83" spans="1:12" x14ac:dyDescent="0.25">
      <c r="A83" s="13" t="s">
        <v>608</v>
      </c>
      <c r="B83" s="13" t="s">
        <v>919</v>
      </c>
      <c r="C83" s="13" t="s">
        <v>920</v>
      </c>
      <c r="D83" s="13" t="s">
        <v>610</v>
      </c>
      <c r="E83">
        <v>2015</v>
      </c>
      <c r="F83" s="13" t="s">
        <v>610</v>
      </c>
      <c r="G83" s="13" t="s">
        <v>610</v>
      </c>
      <c r="H83" s="13" t="s">
        <v>921</v>
      </c>
      <c r="I83" s="13" t="s">
        <v>922</v>
      </c>
      <c r="J83">
        <v>2015</v>
      </c>
      <c r="K83" s="13" t="s">
        <v>923</v>
      </c>
      <c r="L83" s="13" t="s">
        <v>172</v>
      </c>
    </row>
    <row r="84" spans="1:12" x14ac:dyDescent="0.25">
      <c r="A84" s="13" t="s">
        <v>608</v>
      </c>
      <c r="B84" s="13" t="s">
        <v>924</v>
      </c>
      <c r="C84" s="13" t="s">
        <v>269</v>
      </c>
      <c r="D84" s="13" t="s">
        <v>610</v>
      </c>
      <c r="E84">
        <v>2018</v>
      </c>
      <c r="F84" s="13" t="s">
        <v>610</v>
      </c>
      <c r="G84" s="13" t="s">
        <v>610</v>
      </c>
      <c r="H84" s="13" t="s">
        <v>925</v>
      </c>
      <c r="I84" s="13" t="s">
        <v>610</v>
      </c>
      <c r="J84">
        <v>2018</v>
      </c>
      <c r="K84" s="13" t="s">
        <v>926</v>
      </c>
      <c r="L84" s="13" t="s">
        <v>271</v>
      </c>
    </row>
    <row r="85" spans="1:12" x14ac:dyDescent="0.25">
      <c r="A85" s="13" t="s">
        <v>608</v>
      </c>
      <c r="B85" s="13" t="s">
        <v>927</v>
      </c>
      <c r="C85" s="13" t="s">
        <v>389</v>
      </c>
      <c r="D85" s="13" t="s">
        <v>610</v>
      </c>
      <c r="E85">
        <v>2019</v>
      </c>
      <c r="F85" s="13" t="s">
        <v>928</v>
      </c>
      <c r="G85" s="13" t="s">
        <v>610</v>
      </c>
      <c r="H85" s="13" t="s">
        <v>929</v>
      </c>
      <c r="I85" s="13" t="s">
        <v>610</v>
      </c>
      <c r="J85">
        <v>2019</v>
      </c>
      <c r="K85" s="13" t="s">
        <v>930</v>
      </c>
      <c r="L85" s="13" t="s">
        <v>391</v>
      </c>
    </row>
    <row r="86" spans="1:12" x14ac:dyDescent="0.25">
      <c r="A86" s="13" t="s">
        <v>613</v>
      </c>
      <c r="B86" s="13" t="s">
        <v>931</v>
      </c>
      <c r="C86" s="13" t="s">
        <v>135</v>
      </c>
      <c r="D86" s="13" t="s">
        <v>932</v>
      </c>
      <c r="E86">
        <v>2014</v>
      </c>
      <c r="F86" s="13" t="s">
        <v>933</v>
      </c>
      <c r="G86" s="13" t="s">
        <v>758</v>
      </c>
      <c r="H86" s="13" t="s">
        <v>934</v>
      </c>
      <c r="I86" s="13" t="s">
        <v>610</v>
      </c>
      <c r="J86">
        <v>2014</v>
      </c>
      <c r="K86" s="13" t="s">
        <v>935</v>
      </c>
      <c r="L86" s="13" t="s">
        <v>137</v>
      </c>
    </row>
    <row r="87" spans="1:12" x14ac:dyDescent="0.25">
      <c r="A87" s="13" t="s">
        <v>613</v>
      </c>
      <c r="B87" s="13" t="s">
        <v>936</v>
      </c>
      <c r="C87" s="13" t="s">
        <v>309</v>
      </c>
      <c r="D87" s="13" t="s">
        <v>642</v>
      </c>
      <c r="E87">
        <v>2018</v>
      </c>
      <c r="F87" s="13" t="s">
        <v>643</v>
      </c>
      <c r="G87" s="13" t="s">
        <v>644</v>
      </c>
      <c r="H87" s="13" t="s">
        <v>937</v>
      </c>
      <c r="I87" s="13" t="s">
        <v>610</v>
      </c>
      <c r="J87">
        <v>2018</v>
      </c>
      <c r="K87" s="13" t="s">
        <v>938</v>
      </c>
      <c r="L87" s="13" t="s">
        <v>311</v>
      </c>
    </row>
    <row r="88" spans="1:12" x14ac:dyDescent="0.25">
      <c r="A88" s="13" t="s">
        <v>613</v>
      </c>
      <c r="B88" s="13" t="s">
        <v>939</v>
      </c>
      <c r="C88" s="13" t="s">
        <v>492</v>
      </c>
      <c r="D88" s="13" t="s">
        <v>940</v>
      </c>
      <c r="E88">
        <v>2021</v>
      </c>
      <c r="F88" s="13" t="s">
        <v>941</v>
      </c>
      <c r="G88" s="13" t="s">
        <v>687</v>
      </c>
      <c r="H88" s="13" t="s">
        <v>942</v>
      </c>
      <c r="I88" s="13" t="s">
        <v>610</v>
      </c>
      <c r="J88">
        <v>2021</v>
      </c>
      <c r="K88" s="13" t="s">
        <v>943</v>
      </c>
      <c r="L88" s="13" t="s">
        <v>494</v>
      </c>
    </row>
    <row r="89" spans="1:12" x14ac:dyDescent="0.25">
      <c r="A89" s="13" t="s">
        <v>608</v>
      </c>
      <c r="B89" s="13" t="s">
        <v>944</v>
      </c>
      <c r="C89" s="13" t="s">
        <v>285</v>
      </c>
      <c r="D89" s="13" t="s">
        <v>610</v>
      </c>
      <c r="E89">
        <v>2018</v>
      </c>
      <c r="F89" s="13" t="s">
        <v>610</v>
      </c>
      <c r="G89" s="13" t="s">
        <v>610</v>
      </c>
      <c r="H89" s="13" t="s">
        <v>945</v>
      </c>
      <c r="I89" s="13" t="s">
        <v>610</v>
      </c>
      <c r="J89">
        <v>2018</v>
      </c>
      <c r="K89" s="13" t="s">
        <v>946</v>
      </c>
      <c r="L89" s="13" t="s">
        <v>287</v>
      </c>
    </row>
    <row r="90" spans="1:12" x14ac:dyDescent="0.25">
      <c r="A90" s="13" t="s">
        <v>608</v>
      </c>
      <c r="B90" s="13" t="s">
        <v>947</v>
      </c>
      <c r="C90" s="13" t="s">
        <v>147</v>
      </c>
      <c r="D90" s="13" t="s">
        <v>610</v>
      </c>
      <c r="E90">
        <v>2015</v>
      </c>
      <c r="F90" s="13" t="s">
        <v>610</v>
      </c>
      <c r="G90" s="13" t="s">
        <v>610</v>
      </c>
      <c r="H90" s="13" t="s">
        <v>948</v>
      </c>
      <c r="I90" s="13" t="s">
        <v>610</v>
      </c>
      <c r="J90">
        <v>2015</v>
      </c>
      <c r="K90" s="13" t="s">
        <v>150</v>
      </c>
      <c r="L90" s="13" t="s">
        <v>149</v>
      </c>
    </row>
    <row r="91" spans="1:12" x14ac:dyDescent="0.25">
      <c r="A91" s="13" t="s">
        <v>613</v>
      </c>
      <c r="B91" s="13" t="s">
        <v>949</v>
      </c>
      <c r="C91" s="13" t="s">
        <v>13</v>
      </c>
      <c r="D91" s="13" t="s">
        <v>727</v>
      </c>
      <c r="E91">
        <v>2009</v>
      </c>
      <c r="F91" s="13" t="s">
        <v>950</v>
      </c>
      <c r="G91" s="13" t="s">
        <v>687</v>
      </c>
      <c r="H91" s="13" t="s">
        <v>951</v>
      </c>
      <c r="I91" s="13" t="s">
        <v>610</v>
      </c>
      <c r="J91">
        <v>2009</v>
      </c>
      <c r="K91" s="13" t="s">
        <v>952</v>
      </c>
      <c r="L91" s="13" t="s">
        <v>15</v>
      </c>
    </row>
    <row r="92" spans="1:12" x14ac:dyDescent="0.25">
      <c r="A92" s="13" t="s">
        <v>608</v>
      </c>
      <c r="B92" s="13" t="s">
        <v>953</v>
      </c>
      <c r="C92" s="13" t="s">
        <v>301</v>
      </c>
      <c r="D92" s="13" t="s">
        <v>610</v>
      </c>
      <c r="E92">
        <v>2018</v>
      </c>
      <c r="F92" s="13" t="s">
        <v>610</v>
      </c>
      <c r="G92" s="13" t="s">
        <v>610</v>
      </c>
      <c r="H92" s="13" t="s">
        <v>954</v>
      </c>
      <c r="I92" s="13" t="s">
        <v>610</v>
      </c>
      <c r="J92">
        <v>2018</v>
      </c>
      <c r="K92" s="13" t="s">
        <v>955</v>
      </c>
      <c r="L92" s="13" t="s">
        <v>303</v>
      </c>
    </row>
    <row r="93" spans="1:12" x14ac:dyDescent="0.25">
      <c r="A93" s="13" t="s">
        <v>608</v>
      </c>
      <c r="B93" s="13" t="s">
        <v>956</v>
      </c>
      <c r="C93" s="13" t="s">
        <v>377</v>
      </c>
      <c r="D93" s="13" t="s">
        <v>610</v>
      </c>
      <c r="E93">
        <v>2019</v>
      </c>
      <c r="F93" s="13" t="s">
        <v>610</v>
      </c>
      <c r="G93" s="13" t="s">
        <v>610</v>
      </c>
      <c r="H93" s="13" t="s">
        <v>957</v>
      </c>
      <c r="I93" s="13" t="s">
        <v>610</v>
      </c>
      <c r="J93">
        <v>2019</v>
      </c>
      <c r="K93" s="13" t="s">
        <v>958</v>
      </c>
      <c r="L93" s="13" t="s">
        <v>379</v>
      </c>
    </row>
    <row r="94" spans="1:12" x14ac:dyDescent="0.25">
      <c r="A94" s="13" t="s">
        <v>608</v>
      </c>
      <c r="B94" s="13" t="s">
        <v>959</v>
      </c>
      <c r="C94" s="13" t="s">
        <v>433</v>
      </c>
      <c r="D94" s="13" t="s">
        <v>610</v>
      </c>
      <c r="E94">
        <v>2020</v>
      </c>
      <c r="F94" s="13" t="s">
        <v>610</v>
      </c>
      <c r="G94" s="13" t="s">
        <v>610</v>
      </c>
      <c r="H94" s="13" t="s">
        <v>960</v>
      </c>
      <c r="I94" s="13" t="s">
        <v>610</v>
      </c>
      <c r="J94">
        <v>2020</v>
      </c>
      <c r="K94" s="13" t="s">
        <v>961</v>
      </c>
      <c r="L94" s="13" t="s">
        <v>435</v>
      </c>
    </row>
    <row r="95" spans="1:12" x14ac:dyDescent="0.25">
      <c r="A95" s="13" t="s">
        <v>613</v>
      </c>
      <c r="B95" s="13" t="s">
        <v>962</v>
      </c>
      <c r="C95" s="13" t="s">
        <v>218</v>
      </c>
      <c r="D95" s="13" t="s">
        <v>844</v>
      </c>
      <c r="E95">
        <v>2016</v>
      </c>
      <c r="F95" s="13" t="s">
        <v>963</v>
      </c>
      <c r="G95" s="13" t="s">
        <v>706</v>
      </c>
      <c r="H95" s="13" t="s">
        <v>964</v>
      </c>
      <c r="I95" s="13" t="s">
        <v>610</v>
      </c>
      <c r="J95">
        <v>2016</v>
      </c>
      <c r="K95" s="13" t="s">
        <v>965</v>
      </c>
      <c r="L95" s="13" t="s">
        <v>220</v>
      </c>
    </row>
    <row r="96" spans="1:12" x14ac:dyDescent="0.25">
      <c r="A96" s="13" t="s">
        <v>613</v>
      </c>
      <c r="B96" s="13" t="s">
        <v>966</v>
      </c>
      <c r="C96" s="13" t="s">
        <v>174</v>
      </c>
      <c r="D96" s="13" t="s">
        <v>630</v>
      </c>
      <c r="E96">
        <v>2015</v>
      </c>
      <c r="F96" s="13" t="s">
        <v>686</v>
      </c>
      <c r="G96" s="13" t="s">
        <v>610</v>
      </c>
      <c r="H96" s="13" t="s">
        <v>967</v>
      </c>
      <c r="I96" s="13" t="s">
        <v>610</v>
      </c>
      <c r="J96">
        <v>2015</v>
      </c>
      <c r="K96" s="13" t="s">
        <v>177</v>
      </c>
      <c r="L96" s="13" t="s">
        <v>176</v>
      </c>
    </row>
    <row r="97" spans="1:12" x14ac:dyDescent="0.25">
      <c r="A97" s="13" t="s">
        <v>613</v>
      </c>
      <c r="B97" s="13" t="s">
        <v>968</v>
      </c>
      <c r="C97" s="13" t="s">
        <v>206</v>
      </c>
      <c r="D97" s="13" t="s">
        <v>844</v>
      </c>
      <c r="E97">
        <v>2016</v>
      </c>
      <c r="F97" s="13" t="s">
        <v>963</v>
      </c>
      <c r="G97" s="13" t="s">
        <v>643</v>
      </c>
      <c r="H97" s="13" t="s">
        <v>969</v>
      </c>
      <c r="I97" s="13" t="s">
        <v>610</v>
      </c>
      <c r="J97">
        <v>2016</v>
      </c>
      <c r="K97" s="13" t="s">
        <v>970</v>
      </c>
      <c r="L97" s="13" t="s">
        <v>208</v>
      </c>
    </row>
    <row r="98" spans="1:12" x14ac:dyDescent="0.25">
      <c r="A98" s="13" t="s">
        <v>608</v>
      </c>
      <c r="B98" s="13" t="s">
        <v>971</v>
      </c>
      <c r="C98" s="13" t="s">
        <v>381</v>
      </c>
      <c r="D98" s="13" t="s">
        <v>610</v>
      </c>
      <c r="E98">
        <v>2019</v>
      </c>
      <c r="F98" s="13" t="s">
        <v>610</v>
      </c>
      <c r="G98" s="13" t="s">
        <v>610</v>
      </c>
      <c r="H98" s="13" t="s">
        <v>972</v>
      </c>
      <c r="I98" s="13" t="s">
        <v>610</v>
      </c>
      <c r="J98">
        <v>2019</v>
      </c>
      <c r="K98" s="13" t="s">
        <v>973</v>
      </c>
      <c r="L98" s="13" t="s">
        <v>383</v>
      </c>
    </row>
    <row r="99" spans="1:12" x14ac:dyDescent="0.25">
      <c r="A99" s="13" t="s">
        <v>613</v>
      </c>
      <c r="B99" s="13" t="s">
        <v>974</v>
      </c>
      <c r="C99" s="13" t="s">
        <v>480</v>
      </c>
      <c r="D99" s="13" t="s">
        <v>642</v>
      </c>
      <c r="E99">
        <v>2021</v>
      </c>
      <c r="F99" s="13" t="s">
        <v>758</v>
      </c>
      <c r="G99" s="13" t="s">
        <v>717</v>
      </c>
      <c r="H99" s="13" t="s">
        <v>975</v>
      </c>
      <c r="I99" s="13" t="s">
        <v>610</v>
      </c>
      <c r="J99">
        <v>2021</v>
      </c>
      <c r="K99" s="13" t="s">
        <v>976</v>
      </c>
      <c r="L99" s="13" t="s">
        <v>482</v>
      </c>
    </row>
    <row r="100" spans="1:12" x14ac:dyDescent="0.25">
      <c r="A100" s="13" t="s">
        <v>608</v>
      </c>
      <c r="B100" s="13" t="s">
        <v>977</v>
      </c>
      <c r="C100" s="13" t="s">
        <v>325</v>
      </c>
      <c r="D100" s="13" t="s">
        <v>610</v>
      </c>
      <c r="E100">
        <v>2018</v>
      </c>
      <c r="F100" s="13" t="s">
        <v>610</v>
      </c>
      <c r="G100" s="13" t="s">
        <v>610</v>
      </c>
      <c r="H100" s="13" t="s">
        <v>978</v>
      </c>
      <c r="I100" s="13" t="s">
        <v>610</v>
      </c>
      <c r="J100">
        <v>2018</v>
      </c>
      <c r="K100" s="13" t="s">
        <v>979</v>
      </c>
      <c r="L100" s="13" t="s">
        <v>327</v>
      </c>
    </row>
    <row r="101" spans="1:12" x14ac:dyDescent="0.25">
      <c r="A101" s="13" t="s">
        <v>613</v>
      </c>
      <c r="B101" s="13" t="s">
        <v>980</v>
      </c>
      <c r="C101" s="13" t="s">
        <v>508</v>
      </c>
      <c r="D101" s="13" t="s">
        <v>981</v>
      </c>
      <c r="E101">
        <v>2021</v>
      </c>
      <c r="F101" s="13" t="s">
        <v>982</v>
      </c>
      <c r="G101" s="13" t="s">
        <v>643</v>
      </c>
      <c r="H101" s="13" t="s">
        <v>983</v>
      </c>
      <c r="I101" s="13" t="s">
        <v>610</v>
      </c>
      <c r="J101">
        <v>2021</v>
      </c>
      <c r="K101" s="13" t="s">
        <v>984</v>
      </c>
      <c r="L101" s="13" t="s">
        <v>510</v>
      </c>
    </row>
    <row r="102" spans="1:12" x14ac:dyDescent="0.25">
      <c r="A102" s="13" t="s">
        <v>613</v>
      </c>
      <c r="B102" s="13" t="s">
        <v>985</v>
      </c>
      <c r="C102" s="13" t="s">
        <v>257</v>
      </c>
      <c r="D102" s="13" t="s">
        <v>662</v>
      </c>
      <c r="E102">
        <v>2018</v>
      </c>
      <c r="F102" s="13" t="s">
        <v>710</v>
      </c>
      <c r="G102" s="13" t="s">
        <v>643</v>
      </c>
      <c r="H102" s="13" t="s">
        <v>986</v>
      </c>
      <c r="I102" s="13" t="s">
        <v>610</v>
      </c>
      <c r="J102">
        <v>2018</v>
      </c>
      <c r="K102" s="13" t="s">
        <v>260</v>
      </c>
      <c r="L102" s="13" t="s">
        <v>259</v>
      </c>
    </row>
    <row r="103" spans="1:12" x14ac:dyDescent="0.25">
      <c r="A103" s="13" t="s">
        <v>613</v>
      </c>
      <c r="B103" s="13" t="s">
        <v>987</v>
      </c>
      <c r="C103" s="13" t="s">
        <v>166</v>
      </c>
      <c r="D103" s="13" t="s">
        <v>932</v>
      </c>
      <c r="E103">
        <v>2015</v>
      </c>
      <c r="F103" s="13" t="s">
        <v>762</v>
      </c>
      <c r="G103" s="13" t="s">
        <v>706</v>
      </c>
      <c r="H103" s="13" t="s">
        <v>988</v>
      </c>
      <c r="I103" s="13" t="s">
        <v>610</v>
      </c>
      <c r="J103">
        <v>2015</v>
      </c>
      <c r="K103" s="13" t="s">
        <v>989</v>
      </c>
      <c r="L103" s="13" t="s">
        <v>168</v>
      </c>
    </row>
    <row r="104" spans="1:12" x14ac:dyDescent="0.25">
      <c r="A104" s="13" t="s">
        <v>613</v>
      </c>
      <c r="B104" s="13" t="s">
        <v>990</v>
      </c>
      <c r="C104" s="13" t="s">
        <v>120</v>
      </c>
      <c r="D104" s="13" t="s">
        <v>727</v>
      </c>
      <c r="E104">
        <v>2013</v>
      </c>
      <c r="F104" s="13" t="s">
        <v>728</v>
      </c>
      <c r="G104" s="13" t="s">
        <v>729</v>
      </c>
      <c r="H104" s="13" t="s">
        <v>991</v>
      </c>
      <c r="I104" s="13" t="s">
        <v>610</v>
      </c>
      <c r="J104">
        <v>2013</v>
      </c>
      <c r="K104" s="13" t="s">
        <v>992</v>
      </c>
      <c r="L104" s="13" t="s">
        <v>122</v>
      </c>
    </row>
    <row r="105" spans="1:12" x14ac:dyDescent="0.25">
      <c r="A105" s="13" t="s">
        <v>613</v>
      </c>
      <c r="B105" s="13" t="s">
        <v>993</v>
      </c>
      <c r="C105" s="13" t="s">
        <v>249</v>
      </c>
      <c r="D105" s="13" t="s">
        <v>844</v>
      </c>
      <c r="E105">
        <v>2017</v>
      </c>
      <c r="F105" s="13" t="s">
        <v>663</v>
      </c>
      <c r="G105" s="13" t="s">
        <v>687</v>
      </c>
      <c r="H105" s="13" t="s">
        <v>994</v>
      </c>
      <c r="I105" s="13" t="s">
        <v>610</v>
      </c>
      <c r="J105">
        <v>2017</v>
      </c>
      <c r="K105" s="13" t="s">
        <v>995</v>
      </c>
      <c r="L105" s="13" t="s">
        <v>251</v>
      </c>
    </row>
    <row r="106" spans="1:12" x14ac:dyDescent="0.25">
      <c r="A106" s="13" t="s">
        <v>608</v>
      </c>
      <c r="B106" s="13" t="s">
        <v>996</v>
      </c>
      <c r="C106" s="13" t="s">
        <v>29</v>
      </c>
      <c r="D106" s="13" t="s">
        <v>610</v>
      </c>
      <c r="E106">
        <v>2009</v>
      </c>
      <c r="F106" s="13" t="s">
        <v>610</v>
      </c>
      <c r="G106" s="13" t="s">
        <v>610</v>
      </c>
      <c r="H106" s="13" t="s">
        <v>997</v>
      </c>
      <c r="I106" s="13" t="s">
        <v>610</v>
      </c>
      <c r="J106">
        <v>2009</v>
      </c>
      <c r="K106" s="13" t="s">
        <v>998</v>
      </c>
      <c r="L106" s="13" t="s">
        <v>610</v>
      </c>
    </row>
    <row r="107" spans="1:12" x14ac:dyDescent="0.25">
      <c r="A107" s="13" t="s">
        <v>608</v>
      </c>
      <c r="B107" s="13" t="s">
        <v>999</v>
      </c>
      <c r="C107" s="13" t="s">
        <v>21</v>
      </c>
      <c r="D107" s="13" t="s">
        <v>610</v>
      </c>
      <c r="E107">
        <v>2009</v>
      </c>
      <c r="F107" s="13" t="s">
        <v>610</v>
      </c>
      <c r="G107" s="13" t="s">
        <v>610</v>
      </c>
      <c r="H107" s="13" t="s">
        <v>1000</v>
      </c>
      <c r="I107" s="13" t="s">
        <v>610</v>
      </c>
      <c r="J107">
        <v>2009</v>
      </c>
      <c r="K107" s="13" t="s">
        <v>1001</v>
      </c>
      <c r="L107" s="13" t="s">
        <v>23</v>
      </c>
    </row>
    <row r="108" spans="1:12" x14ac:dyDescent="0.25">
      <c r="A108" s="13" t="s">
        <v>608</v>
      </c>
      <c r="B108" s="13" t="s">
        <v>1002</v>
      </c>
      <c r="C108" s="13" t="s">
        <v>289</v>
      </c>
      <c r="D108" s="13" t="s">
        <v>610</v>
      </c>
      <c r="E108">
        <v>2018</v>
      </c>
      <c r="F108" s="13" t="s">
        <v>1003</v>
      </c>
      <c r="G108" s="13" t="s">
        <v>610</v>
      </c>
      <c r="H108" s="13" t="s">
        <v>1004</v>
      </c>
      <c r="I108" s="13" t="s">
        <v>610</v>
      </c>
      <c r="J108">
        <v>2018</v>
      </c>
      <c r="K108" s="13" t="s">
        <v>1005</v>
      </c>
      <c r="L108" s="13" t="s">
        <v>291</v>
      </c>
    </row>
    <row r="109" spans="1:12" x14ac:dyDescent="0.25">
      <c r="A109" s="13" t="s">
        <v>613</v>
      </c>
      <c r="B109" s="13" t="s">
        <v>1006</v>
      </c>
      <c r="C109" s="13" t="s">
        <v>25</v>
      </c>
      <c r="D109" s="13" t="s">
        <v>844</v>
      </c>
      <c r="E109">
        <v>2009</v>
      </c>
      <c r="F109" s="13" t="s">
        <v>982</v>
      </c>
      <c r="G109" s="13" t="s">
        <v>651</v>
      </c>
      <c r="H109" s="13" t="s">
        <v>1007</v>
      </c>
      <c r="I109" s="13" t="s">
        <v>610</v>
      </c>
      <c r="J109">
        <v>2009</v>
      </c>
      <c r="K109" s="13" t="s">
        <v>1008</v>
      </c>
      <c r="L109" s="13" t="s">
        <v>27</v>
      </c>
    </row>
    <row r="110" spans="1:12" x14ac:dyDescent="0.25">
      <c r="A110" s="13" t="s">
        <v>613</v>
      </c>
      <c r="B110" s="13" t="s">
        <v>1009</v>
      </c>
      <c r="C110" s="13" t="s">
        <v>1010</v>
      </c>
      <c r="D110" s="13" t="s">
        <v>667</v>
      </c>
      <c r="E110">
        <v>2018</v>
      </c>
      <c r="F110" s="13" t="s">
        <v>700</v>
      </c>
      <c r="G110" s="13" t="s">
        <v>644</v>
      </c>
      <c r="H110" s="13" t="s">
        <v>1011</v>
      </c>
      <c r="I110" s="13" t="s">
        <v>610</v>
      </c>
      <c r="J110">
        <v>2018</v>
      </c>
      <c r="K110" s="13" t="s">
        <v>1012</v>
      </c>
      <c r="L110" s="13" t="s">
        <v>331</v>
      </c>
    </row>
    <row r="111" spans="1:12" x14ac:dyDescent="0.25">
      <c r="A111" s="13" t="s">
        <v>608</v>
      </c>
      <c r="B111" s="13" t="s">
        <v>1013</v>
      </c>
      <c r="C111" s="13" t="s">
        <v>293</v>
      </c>
      <c r="D111" s="13" t="s">
        <v>610</v>
      </c>
      <c r="E111">
        <v>2018</v>
      </c>
      <c r="F111" s="13" t="s">
        <v>610</v>
      </c>
      <c r="G111" s="13" t="s">
        <v>610</v>
      </c>
      <c r="H111" s="13" t="s">
        <v>1014</v>
      </c>
      <c r="I111" s="13" t="s">
        <v>610</v>
      </c>
      <c r="J111">
        <v>2018</v>
      </c>
      <c r="K111" s="13" t="s">
        <v>1015</v>
      </c>
      <c r="L111" s="13" t="s">
        <v>295</v>
      </c>
    </row>
    <row r="112" spans="1:12" x14ac:dyDescent="0.25">
      <c r="A112" s="13" t="s">
        <v>608</v>
      </c>
      <c r="B112" s="13" t="s">
        <v>1016</v>
      </c>
      <c r="C112" s="13" t="s">
        <v>448</v>
      </c>
      <c r="D112" s="13" t="s">
        <v>610</v>
      </c>
      <c r="E112">
        <v>2020</v>
      </c>
      <c r="F112" s="13" t="s">
        <v>610</v>
      </c>
      <c r="G112" s="13" t="s">
        <v>610</v>
      </c>
      <c r="H112" s="13" t="s">
        <v>1017</v>
      </c>
      <c r="I112" s="13" t="s">
        <v>610</v>
      </c>
      <c r="J112">
        <v>2020</v>
      </c>
      <c r="K112" s="13" t="s">
        <v>1018</v>
      </c>
      <c r="L112" s="13" t="s">
        <v>450</v>
      </c>
    </row>
    <row r="113" spans="1:12" x14ac:dyDescent="0.25">
      <c r="A113" s="13" t="s">
        <v>613</v>
      </c>
      <c r="B113" s="13" t="s">
        <v>1019</v>
      </c>
      <c r="C113" s="13" t="s">
        <v>131</v>
      </c>
      <c r="D113" s="13" t="s">
        <v>727</v>
      </c>
      <c r="E113">
        <v>2014</v>
      </c>
      <c r="F113" s="13" t="s">
        <v>963</v>
      </c>
      <c r="G113" s="13" t="s">
        <v>639</v>
      </c>
      <c r="H113" s="13" t="s">
        <v>1020</v>
      </c>
      <c r="I113" s="13" t="s">
        <v>610</v>
      </c>
      <c r="J113">
        <v>2014</v>
      </c>
      <c r="K113" s="13" t="s">
        <v>1021</v>
      </c>
      <c r="L113" s="13" t="s">
        <v>133</v>
      </c>
    </row>
    <row r="114" spans="1:12" x14ac:dyDescent="0.25">
      <c r="A114" s="13" t="s">
        <v>613</v>
      </c>
      <c r="B114" s="13" t="s">
        <v>1022</v>
      </c>
      <c r="C114" s="13" t="s">
        <v>444</v>
      </c>
      <c r="D114" s="13" t="s">
        <v>667</v>
      </c>
      <c r="E114">
        <v>2020</v>
      </c>
      <c r="F114" s="13" t="s">
        <v>668</v>
      </c>
      <c r="G114" s="13" t="s">
        <v>754</v>
      </c>
      <c r="H114" s="13" t="s">
        <v>1023</v>
      </c>
      <c r="I114" s="13" t="s">
        <v>610</v>
      </c>
      <c r="J114">
        <v>2020</v>
      </c>
      <c r="K114" s="13" t="s">
        <v>1024</v>
      </c>
      <c r="L114" s="13" t="s">
        <v>446</v>
      </c>
    </row>
    <row r="115" spans="1:12" x14ac:dyDescent="0.25">
      <c r="A115" s="13" t="s">
        <v>608</v>
      </c>
      <c r="B115" s="13" t="s">
        <v>1025</v>
      </c>
      <c r="C115" s="13" t="s">
        <v>496</v>
      </c>
      <c r="D115" s="13" t="s">
        <v>610</v>
      </c>
      <c r="E115">
        <v>2021</v>
      </c>
      <c r="F115" s="13" t="s">
        <v>776</v>
      </c>
      <c r="G115" s="13" t="s">
        <v>610</v>
      </c>
      <c r="H115" s="13" t="s">
        <v>1026</v>
      </c>
      <c r="I115" s="13" t="s">
        <v>610</v>
      </c>
      <c r="J115">
        <v>2021</v>
      </c>
      <c r="K115" s="13" t="s">
        <v>1027</v>
      </c>
      <c r="L115" s="13" t="s">
        <v>498</v>
      </c>
    </row>
    <row r="116" spans="1:12" x14ac:dyDescent="0.25">
      <c r="A116" s="13" t="s">
        <v>613</v>
      </c>
      <c r="B116" s="13" t="s">
        <v>1028</v>
      </c>
      <c r="C116" s="13" t="s">
        <v>190</v>
      </c>
      <c r="D116" s="13" t="s">
        <v>662</v>
      </c>
      <c r="E116">
        <v>2016</v>
      </c>
      <c r="F116" s="13" t="s">
        <v>753</v>
      </c>
      <c r="G116" s="13" t="s">
        <v>717</v>
      </c>
      <c r="H116" s="13" t="s">
        <v>1029</v>
      </c>
      <c r="I116" s="13" t="s">
        <v>610</v>
      </c>
      <c r="J116">
        <v>2016</v>
      </c>
      <c r="K116" s="13" t="s">
        <v>1030</v>
      </c>
      <c r="L116" s="13" t="s">
        <v>192</v>
      </c>
    </row>
    <row r="117" spans="1:12" x14ac:dyDescent="0.25">
      <c r="A117" s="13" t="s">
        <v>613</v>
      </c>
      <c r="B117" s="13" t="s">
        <v>1031</v>
      </c>
      <c r="C117" s="13" t="s">
        <v>229</v>
      </c>
      <c r="D117" s="13" t="s">
        <v>932</v>
      </c>
      <c r="E117">
        <v>2017</v>
      </c>
      <c r="F117" s="13" t="s">
        <v>963</v>
      </c>
      <c r="G117" s="13" t="s">
        <v>644</v>
      </c>
      <c r="H117" s="13" t="s">
        <v>1032</v>
      </c>
      <c r="I117" s="13" t="s">
        <v>610</v>
      </c>
      <c r="J117">
        <v>2017</v>
      </c>
      <c r="K117" s="13" t="s">
        <v>1033</v>
      </c>
      <c r="L117" s="13" t="s">
        <v>231</v>
      </c>
    </row>
    <row r="118" spans="1:12" x14ac:dyDescent="0.25">
      <c r="A118" s="13" t="s">
        <v>608</v>
      </c>
      <c r="B118" s="13" t="s">
        <v>1034</v>
      </c>
      <c r="C118" s="13" t="s">
        <v>182</v>
      </c>
      <c r="D118" s="13" t="s">
        <v>610</v>
      </c>
      <c r="E118">
        <v>2015</v>
      </c>
      <c r="F118" s="13" t="s">
        <v>610</v>
      </c>
      <c r="G118" s="13" t="s">
        <v>610</v>
      </c>
      <c r="H118" s="13" t="s">
        <v>997</v>
      </c>
      <c r="I118" s="13" t="s">
        <v>610</v>
      </c>
      <c r="J118">
        <v>2015</v>
      </c>
      <c r="K118" s="13" t="s">
        <v>1035</v>
      </c>
      <c r="L118" s="13" t="s">
        <v>184</v>
      </c>
    </row>
    <row r="119" spans="1:12" x14ac:dyDescent="0.25">
      <c r="A119" s="13" t="s">
        <v>608</v>
      </c>
      <c r="B119" s="13" t="s">
        <v>1036</v>
      </c>
      <c r="C119" s="13" t="s">
        <v>233</v>
      </c>
      <c r="D119" s="13" t="s">
        <v>610</v>
      </c>
      <c r="E119">
        <v>2017</v>
      </c>
      <c r="F119" s="13" t="s">
        <v>610</v>
      </c>
      <c r="G119" s="13" t="s">
        <v>610</v>
      </c>
      <c r="H119" s="13" t="s">
        <v>1037</v>
      </c>
      <c r="I119" s="13" t="s">
        <v>610</v>
      </c>
      <c r="J119">
        <v>2017</v>
      </c>
      <c r="K119" s="13" t="s">
        <v>236</v>
      </c>
      <c r="L119" s="13" t="s">
        <v>235</v>
      </c>
    </row>
    <row r="120" spans="1:12" x14ac:dyDescent="0.25">
      <c r="A120" s="13" t="s">
        <v>608</v>
      </c>
      <c r="B120" s="13" t="s">
        <v>1038</v>
      </c>
      <c r="C120" s="13" t="s">
        <v>405</v>
      </c>
      <c r="D120" s="13" t="s">
        <v>610</v>
      </c>
      <c r="E120">
        <v>2020</v>
      </c>
      <c r="F120" s="13" t="s">
        <v>610</v>
      </c>
      <c r="G120" s="13" t="s">
        <v>610</v>
      </c>
      <c r="H120" s="13" t="s">
        <v>1039</v>
      </c>
      <c r="I120" s="13" t="s">
        <v>610</v>
      </c>
      <c r="J120">
        <v>2020</v>
      </c>
      <c r="K120" s="13" t="s">
        <v>1040</v>
      </c>
      <c r="L120" s="13" t="s">
        <v>407</v>
      </c>
    </row>
    <row r="121" spans="1:12" x14ac:dyDescent="0.25">
      <c r="A121" s="13" t="s">
        <v>608</v>
      </c>
      <c r="B121" s="13" t="s">
        <v>1041</v>
      </c>
      <c r="C121" s="13" t="s">
        <v>210</v>
      </c>
      <c r="D121" s="13" t="s">
        <v>610</v>
      </c>
      <c r="E121">
        <v>2016</v>
      </c>
      <c r="F121" s="13" t="s">
        <v>610</v>
      </c>
      <c r="G121" s="13" t="s">
        <v>610</v>
      </c>
      <c r="H121" s="13" t="s">
        <v>1042</v>
      </c>
      <c r="I121" s="13" t="s">
        <v>610</v>
      </c>
      <c r="J121">
        <v>2016</v>
      </c>
      <c r="K121" s="13" t="s">
        <v>1043</v>
      </c>
      <c r="L121" s="13" t="s">
        <v>212</v>
      </c>
    </row>
    <row r="122" spans="1:12" x14ac:dyDescent="0.25">
      <c r="A122" s="13" t="s">
        <v>613</v>
      </c>
      <c r="B122" s="13" t="s">
        <v>1044</v>
      </c>
      <c r="C122" s="13" t="s">
        <v>452</v>
      </c>
      <c r="D122" s="13" t="s">
        <v>1045</v>
      </c>
      <c r="E122">
        <v>2021</v>
      </c>
      <c r="F122" s="13" t="s">
        <v>789</v>
      </c>
      <c r="G122" s="13" t="s">
        <v>687</v>
      </c>
      <c r="H122" s="13" t="s">
        <v>1046</v>
      </c>
      <c r="I122" s="13" t="s">
        <v>610</v>
      </c>
      <c r="J122">
        <v>2021</v>
      </c>
      <c r="K122" s="13" t="s">
        <v>1047</v>
      </c>
      <c r="L122" s="13" t="s">
        <v>454</v>
      </c>
    </row>
    <row r="123" spans="1:12" x14ac:dyDescent="0.25">
      <c r="A123" s="13" t="s">
        <v>613</v>
      </c>
      <c r="B123" s="13" t="s">
        <v>1048</v>
      </c>
      <c r="C123" s="13" t="s">
        <v>572</v>
      </c>
      <c r="D123" s="13" t="s">
        <v>932</v>
      </c>
      <c r="E123">
        <v>2022</v>
      </c>
      <c r="F123" s="13" t="s">
        <v>1049</v>
      </c>
      <c r="G123" s="13" t="s">
        <v>717</v>
      </c>
      <c r="H123" s="13" t="s">
        <v>1050</v>
      </c>
      <c r="I123" s="13" t="s">
        <v>610</v>
      </c>
      <c r="J123">
        <v>2022</v>
      </c>
      <c r="K123" s="13" t="s">
        <v>1051</v>
      </c>
      <c r="L123" s="13" t="s">
        <v>574</v>
      </c>
    </row>
    <row r="124" spans="1:12" x14ac:dyDescent="0.25">
      <c r="A124" s="13" t="s">
        <v>613</v>
      </c>
      <c r="B124" s="13" t="s">
        <v>1052</v>
      </c>
      <c r="C124" s="13" t="s">
        <v>80</v>
      </c>
      <c r="D124" s="13" t="s">
        <v>630</v>
      </c>
      <c r="E124">
        <v>2013</v>
      </c>
      <c r="F124" s="13" t="s">
        <v>638</v>
      </c>
      <c r="G124" s="13" t="s">
        <v>639</v>
      </c>
      <c r="H124" s="13" t="s">
        <v>1053</v>
      </c>
      <c r="I124" s="13" t="s">
        <v>610</v>
      </c>
      <c r="J124">
        <v>2013</v>
      </c>
      <c r="K124" s="13" t="s">
        <v>1054</v>
      </c>
      <c r="L124" s="13" t="s">
        <v>82</v>
      </c>
    </row>
    <row r="125" spans="1:12" x14ac:dyDescent="0.25">
      <c r="A125" s="13" t="s">
        <v>613</v>
      </c>
      <c r="B125" s="13" t="s">
        <v>1055</v>
      </c>
      <c r="C125" s="13" t="s">
        <v>1056</v>
      </c>
      <c r="D125" s="13" t="s">
        <v>727</v>
      </c>
      <c r="E125">
        <v>2017</v>
      </c>
      <c r="F125" s="13" t="s">
        <v>892</v>
      </c>
      <c r="G125" s="13" t="s">
        <v>717</v>
      </c>
      <c r="H125" s="13" t="s">
        <v>1057</v>
      </c>
      <c r="I125" s="13" t="s">
        <v>610</v>
      </c>
      <c r="J125">
        <v>2017</v>
      </c>
      <c r="K125" s="13" t="s">
        <v>1058</v>
      </c>
      <c r="L125" s="13" t="s">
        <v>239</v>
      </c>
    </row>
    <row r="126" spans="1:12" x14ac:dyDescent="0.25">
      <c r="A126" s="13" t="s">
        <v>613</v>
      </c>
      <c r="B126" s="13" t="s">
        <v>1059</v>
      </c>
      <c r="C126" s="13" t="s">
        <v>464</v>
      </c>
      <c r="D126" s="13" t="s">
        <v>699</v>
      </c>
      <c r="E126">
        <v>2021</v>
      </c>
      <c r="F126" s="13" t="s">
        <v>669</v>
      </c>
      <c r="G126" s="13" t="s">
        <v>813</v>
      </c>
      <c r="H126" s="13" t="s">
        <v>1060</v>
      </c>
      <c r="I126" s="13" t="s">
        <v>610</v>
      </c>
      <c r="J126">
        <v>2021</v>
      </c>
      <c r="K126" s="13" t="s">
        <v>1061</v>
      </c>
      <c r="L126" s="13" t="s">
        <v>466</v>
      </c>
    </row>
    <row r="127" spans="1:12" x14ac:dyDescent="0.25">
      <c r="A127" s="13" t="s">
        <v>613</v>
      </c>
      <c r="B127" s="13" t="s">
        <v>1062</v>
      </c>
      <c r="C127" s="13" t="s">
        <v>92</v>
      </c>
      <c r="D127" s="13" t="s">
        <v>727</v>
      </c>
      <c r="E127">
        <v>2013</v>
      </c>
      <c r="F127" s="13" t="s">
        <v>728</v>
      </c>
      <c r="G127" s="13" t="s">
        <v>729</v>
      </c>
      <c r="H127" s="13" t="s">
        <v>1063</v>
      </c>
      <c r="I127" s="13" t="s">
        <v>610</v>
      </c>
      <c r="J127">
        <v>2013</v>
      </c>
      <c r="K127" s="13" t="s">
        <v>1064</v>
      </c>
      <c r="L127" s="13" t="s">
        <v>94</v>
      </c>
    </row>
    <row r="128" spans="1:12" x14ac:dyDescent="0.25">
      <c r="A128" s="13" t="s">
        <v>608</v>
      </c>
      <c r="B128" s="13" t="s">
        <v>1065</v>
      </c>
      <c r="C128" s="13" t="s">
        <v>60</v>
      </c>
      <c r="D128" s="13" t="s">
        <v>610</v>
      </c>
      <c r="E128">
        <v>2012</v>
      </c>
      <c r="F128" s="13" t="s">
        <v>610</v>
      </c>
      <c r="G128" s="13" t="s">
        <v>610</v>
      </c>
      <c r="H128" s="13" t="s">
        <v>1066</v>
      </c>
      <c r="I128" s="13" t="s">
        <v>1067</v>
      </c>
      <c r="J128">
        <v>2012</v>
      </c>
      <c r="K128" s="13" t="s">
        <v>1068</v>
      </c>
      <c r="L128" s="13" t="s">
        <v>62</v>
      </c>
    </row>
    <row r="129" spans="1:12" x14ac:dyDescent="0.25">
      <c r="A129" s="13" t="s">
        <v>608</v>
      </c>
      <c r="B129" s="13" t="s">
        <v>1065</v>
      </c>
      <c r="C129" s="13" t="s">
        <v>128</v>
      </c>
      <c r="D129" s="13" t="s">
        <v>610</v>
      </c>
      <c r="E129">
        <v>2013</v>
      </c>
      <c r="F129" s="13" t="s">
        <v>754</v>
      </c>
      <c r="G129" s="13" t="s">
        <v>610</v>
      </c>
      <c r="H129" s="13" t="s">
        <v>1069</v>
      </c>
      <c r="I129" s="13" t="s">
        <v>610</v>
      </c>
      <c r="J129">
        <v>2013</v>
      </c>
      <c r="K129" s="13" t="s">
        <v>1070</v>
      </c>
      <c r="L129" s="13" t="s">
        <v>129</v>
      </c>
    </row>
    <row r="130" spans="1:12" x14ac:dyDescent="0.25">
      <c r="A130" s="13" t="s">
        <v>608</v>
      </c>
      <c r="B130" s="13" t="s">
        <v>1071</v>
      </c>
      <c r="C130" s="13" t="s">
        <v>361</v>
      </c>
      <c r="D130" s="13" t="s">
        <v>610</v>
      </c>
      <c r="E130">
        <v>2019</v>
      </c>
      <c r="F130" s="13" t="s">
        <v>610</v>
      </c>
      <c r="G130" s="13" t="s">
        <v>610</v>
      </c>
      <c r="H130" s="13" t="s">
        <v>1072</v>
      </c>
      <c r="I130" s="13" t="s">
        <v>610</v>
      </c>
      <c r="J130">
        <v>2019</v>
      </c>
      <c r="K130" s="13" t="s">
        <v>1073</v>
      </c>
      <c r="L130" s="13" t="s">
        <v>363</v>
      </c>
    </row>
    <row r="131" spans="1:12" x14ac:dyDescent="0.25">
      <c r="A131" s="13" t="s">
        <v>613</v>
      </c>
      <c r="B131" s="13" t="s">
        <v>1074</v>
      </c>
      <c r="C131" s="13" t="s">
        <v>440</v>
      </c>
      <c r="D131" s="13" t="s">
        <v>784</v>
      </c>
      <c r="E131">
        <v>2020</v>
      </c>
      <c r="F131" s="13" t="s">
        <v>669</v>
      </c>
      <c r="G131" s="13" t="s">
        <v>763</v>
      </c>
      <c r="H131" s="13" t="s">
        <v>1075</v>
      </c>
      <c r="I131" s="13" t="s">
        <v>610</v>
      </c>
      <c r="J131">
        <v>2020</v>
      </c>
      <c r="K131" s="13" t="s">
        <v>1076</v>
      </c>
      <c r="L131" s="13" t="s">
        <v>442</v>
      </c>
    </row>
    <row r="132" spans="1:12" x14ac:dyDescent="0.25">
      <c r="A132" s="13" t="s">
        <v>613</v>
      </c>
      <c r="B132" s="13" t="s">
        <v>1077</v>
      </c>
      <c r="C132" s="13" t="s">
        <v>472</v>
      </c>
      <c r="D132" s="13" t="s">
        <v>642</v>
      </c>
      <c r="E132">
        <v>2021</v>
      </c>
      <c r="F132" s="13" t="s">
        <v>758</v>
      </c>
      <c r="G132" s="13" t="s">
        <v>717</v>
      </c>
      <c r="H132" s="13" t="s">
        <v>1078</v>
      </c>
      <c r="I132" s="13" t="s">
        <v>610</v>
      </c>
      <c r="J132">
        <v>2021</v>
      </c>
      <c r="K132" s="13" t="s">
        <v>1079</v>
      </c>
      <c r="L132" s="13" t="s">
        <v>474</v>
      </c>
    </row>
    <row r="133" spans="1:12" x14ac:dyDescent="0.25">
      <c r="A133" s="13" t="s">
        <v>613</v>
      </c>
      <c r="B133" s="13" t="s">
        <v>1080</v>
      </c>
      <c r="C133" s="13" t="s">
        <v>560</v>
      </c>
      <c r="D133" s="13" t="s">
        <v>1081</v>
      </c>
      <c r="E133">
        <v>2022</v>
      </c>
      <c r="F133" s="13" t="s">
        <v>610</v>
      </c>
      <c r="G133" s="13" t="s">
        <v>610</v>
      </c>
      <c r="H133" s="13" t="s">
        <v>610</v>
      </c>
      <c r="I133" s="13" t="s">
        <v>610</v>
      </c>
      <c r="J133">
        <v>2022</v>
      </c>
      <c r="K133" s="13" t="s">
        <v>1082</v>
      </c>
      <c r="L133" s="13" t="s">
        <v>562</v>
      </c>
    </row>
    <row r="134" spans="1:12" x14ac:dyDescent="0.25">
      <c r="A134" s="13" t="s">
        <v>608</v>
      </c>
      <c r="B134" s="13" t="s">
        <v>1083</v>
      </c>
      <c r="C134" s="13" t="s">
        <v>72</v>
      </c>
      <c r="D134" s="13" t="s">
        <v>610</v>
      </c>
      <c r="E134">
        <v>2012</v>
      </c>
      <c r="F134" s="13" t="s">
        <v>610</v>
      </c>
      <c r="G134" s="13" t="s">
        <v>610</v>
      </c>
      <c r="H134" s="13" t="s">
        <v>1084</v>
      </c>
      <c r="I134" s="13" t="s">
        <v>610</v>
      </c>
      <c r="J134">
        <v>2012</v>
      </c>
      <c r="K134" s="13" t="s">
        <v>1085</v>
      </c>
      <c r="L134" s="13" t="s">
        <v>74</v>
      </c>
    </row>
    <row r="135" spans="1:12" x14ac:dyDescent="0.25">
      <c r="A135" s="13" t="s">
        <v>613</v>
      </c>
      <c r="B135" s="13" t="s">
        <v>1086</v>
      </c>
      <c r="C135" s="13" t="s">
        <v>241</v>
      </c>
      <c r="D135" s="13" t="s">
        <v>630</v>
      </c>
      <c r="E135">
        <v>2017</v>
      </c>
      <c r="F135" s="13" t="s">
        <v>1087</v>
      </c>
      <c r="G135" s="13" t="s">
        <v>610</v>
      </c>
      <c r="H135" s="13" t="s">
        <v>1088</v>
      </c>
      <c r="I135" s="13" t="s">
        <v>610</v>
      </c>
      <c r="J135">
        <v>2017</v>
      </c>
      <c r="K135" s="13" t="s">
        <v>1089</v>
      </c>
      <c r="L135" s="13" t="s">
        <v>243</v>
      </c>
    </row>
    <row r="136" spans="1:12" x14ac:dyDescent="0.25">
      <c r="A136" s="13" t="s">
        <v>608</v>
      </c>
      <c r="B136" s="13" t="s">
        <v>1090</v>
      </c>
      <c r="C136" s="13" t="s">
        <v>373</v>
      </c>
      <c r="D136" s="13" t="s">
        <v>610</v>
      </c>
      <c r="E136">
        <v>2019</v>
      </c>
      <c r="F136" s="13" t="s">
        <v>610</v>
      </c>
      <c r="G136" s="13" t="s">
        <v>610</v>
      </c>
      <c r="H136" s="13" t="s">
        <v>1091</v>
      </c>
      <c r="I136" s="13" t="s">
        <v>610</v>
      </c>
      <c r="J136">
        <v>2019</v>
      </c>
      <c r="K136" s="13" t="s">
        <v>376</v>
      </c>
      <c r="L136" s="13" t="s">
        <v>375</v>
      </c>
    </row>
    <row r="137" spans="1:12" x14ac:dyDescent="0.25">
      <c r="A137" s="13" t="s">
        <v>608</v>
      </c>
      <c r="B137" s="13" t="s">
        <v>1092</v>
      </c>
      <c r="C137" s="13" t="s">
        <v>409</v>
      </c>
      <c r="D137" s="13" t="s">
        <v>610</v>
      </c>
      <c r="E137">
        <v>2020</v>
      </c>
      <c r="F137" s="13" t="s">
        <v>610</v>
      </c>
      <c r="G137" s="13" t="s">
        <v>610</v>
      </c>
      <c r="H137" s="13" t="s">
        <v>1093</v>
      </c>
      <c r="I137" s="13" t="s">
        <v>610</v>
      </c>
      <c r="J137">
        <v>2020</v>
      </c>
      <c r="K137" s="13" t="s">
        <v>412</v>
      </c>
      <c r="L137" s="13" t="s">
        <v>411</v>
      </c>
    </row>
    <row r="138" spans="1:12" x14ac:dyDescent="0.25">
      <c r="A138" s="13" t="s">
        <v>613</v>
      </c>
      <c r="B138" s="13" t="s">
        <v>1094</v>
      </c>
      <c r="C138" s="13" t="s">
        <v>277</v>
      </c>
      <c r="D138" s="13" t="s">
        <v>642</v>
      </c>
      <c r="E138">
        <v>2018</v>
      </c>
      <c r="F138" s="13" t="s">
        <v>643</v>
      </c>
      <c r="G138" s="13" t="s">
        <v>644</v>
      </c>
      <c r="H138" s="13" t="s">
        <v>1095</v>
      </c>
      <c r="I138" s="13" t="s">
        <v>610</v>
      </c>
      <c r="J138">
        <v>2018</v>
      </c>
      <c r="K138" s="13" t="s">
        <v>1096</v>
      </c>
      <c r="L138" s="13" t="s">
        <v>279</v>
      </c>
    </row>
    <row r="139" spans="1:12" x14ac:dyDescent="0.25">
      <c r="A139" s="13" t="s">
        <v>613</v>
      </c>
      <c r="B139" s="13" t="s">
        <v>1097</v>
      </c>
      <c r="C139" s="13" t="s">
        <v>1098</v>
      </c>
      <c r="D139" s="13" t="s">
        <v>727</v>
      </c>
      <c r="E139">
        <v>2022</v>
      </c>
      <c r="F139" s="13" t="s">
        <v>610</v>
      </c>
      <c r="G139" s="13" t="s">
        <v>610</v>
      </c>
      <c r="H139" s="13" t="s">
        <v>610</v>
      </c>
      <c r="I139" s="13" t="s">
        <v>610</v>
      </c>
      <c r="J139">
        <v>2022</v>
      </c>
      <c r="K139" s="13" t="s">
        <v>1099</v>
      </c>
      <c r="L139" s="13" t="s">
        <v>566</v>
      </c>
    </row>
    <row r="140" spans="1:12" x14ac:dyDescent="0.25">
      <c r="A140" s="13" t="s">
        <v>613</v>
      </c>
      <c r="B140" s="13" t="s">
        <v>1100</v>
      </c>
      <c r="C140" s="13" t="s">
        <v>357</v>
      </c>
      <c r="D140" s="13" t="s">
        <v>667</v>
      </c>
      <c r="E140">
        <v>2019</v>
      </c>
      <c r="F140" s="13" t="s">
        <v>813</v>
      </c>
      <c r="G140" s="13" t="s">
        <v>813</v>
      </c>
      <c r="H140" s="13" t="s">
        <v>1101</v>
      </c>
      <c r="I140" s="13" t="s">
        <v>610</v>
      </c>
      <c r="J140">
        <v>2019</v>
      </c>
      <c r="K140" s="13" t="s">
        <v>1102</v>
      </c>
      <c r="L140" s="13" t="s">
        <v>359</v>
      </c>
    </row>
    <row r="141" spans="1:12" x14ac:dyDescent="0.25">
      <c r="A141" s="13" t="s">
        <v>608</v>
      </c>
      <c r="B141" s="13" t="s">
        <v>1103</v>
      </c>
      <c r="C141" s="13" t="s">
        <v>520</v>
      </c>
      <c r="D141" s="13" t="s">
        <v>610</v>
      </c>
      <c r="E141">
        <v>2021</v>
      </c>
      <c r="F141" s="13" t="s">
        <v>610</v>
      </c>
      <c r="G141" s="13" t="s">
        <v>610</v>
      </c>
      <c r="H141" s="13" t="s">
        <v>1104</v>
      </c>
      <c r="I141" s="13" t="s">
        <v>610</v>
      </c>
      <c r="J141">
        <v>2021</v>
      </c>
      <c r="K141" s="13" t="s">
        <v>1105</v>
      </c>
      <c r="L141" s="13" t="s">
        <v>522</v>
      </c>
    </row>
    <row r="142" spans="1:12" x14ac:dyDescent="0.25">
      <c r="A142" s="13" t="s">
        <v>608</v>
      </c>
      <c r="B142" s="13" t="s">
        <v>1106</v>
      </c>
      <c r="C142" s="13" t="s">
        <v>253</v>
      </c>
      <c r="D142" s="13" t="s">
        <v>610</v>
      </c>
      <c r="E142">
        <v>2017</v>
      </c>
      <c r="F142" s="13" t="s">
        <v>610</v>
      </c>
      <c r="G142" s="13" t="s">
        <v>610</v>
      </c>
      <c r="H142" s="13" t="s">
        <v>1107</v>
      </c>
      <c r="I142" s="13" t="s">
        <v>610</v>
      </c>
      <c r="J142">
        <v>2017</v>
      </c>
      <c r="K142" s="13" t="s">
        <v>256</v>
      </c>
      <c r="L142" s="13" t="s">
        <v>255</v>
      </c>
    </row>
    <row r="143" spans="1:12" x14ac:dyDescent="0.25">
      <c r="A143" s="13" t="s">
        <v>613</v>
      </c>
      <c r="B143" s="13" t="s">
        <v>1108</v>
      </c>
      <c r="C143" s="13" t="s">
        <v>552</v>
      </c>
      <c r="D143" s="13" t="s">
        <v>844</v>
      </c>
      <c r="E143">
        <v>2022</v>
      </c>
      <c r="F143" s="13" t="s">
        <v>610</v>
      </c>
      <c r="G143" s="13" t="s">
        <v>610</v>
      </c>
      <c r="H143" s="13" t="s">
        <v>610</v>
      </c>
      <c r="I143" s="13" t="s">
        <v>610</v>
      </c>
      <c r="J143">
        <v>2022</v>
      </c>
      <c r="K143" s="13" t="s">
        <v>1109</v>
      </c>
      <c r="L143" s="13" t="s">
        <v>554</v>
      </c>
    </row>
    <row r="144" spans="1:12" x14ac:dyDescent="0.25">
      <c r="A144" s="13" t="s">
        <v>613</v>
      </c>
      <c r="B144" s="13" t="s">
        <v>1110</v>
      </c>
      <c r="C144" s="13" t="s">
        <v>516</v>
      </c>
      <c r="D144" s="13" t="s">
        <v>1111</v>
      </c>
      <c r="E144">
        <v>2021</v>
      </c>
      <c r="F144" s="13" t="s">
        <v>789</v>
      </c>
      <c r="G144" s="13" t="s">
        <v>706</v>
      </c>
      <c r="H144" s="13" t="s">
        <v>1112</v>
      </c>
      <c r="I144" s="13" t="s">
        <v>610</v>
      </c>
      <c r="J144">
        <v>2021</v>
      </c>
      <c r="K144" s="13" t="s">
        <v>1113</v>
      </c>
      <c r="L144" s="13" t="s">
        <v>518</v>
      </c>
    </row>
    <row r="145" spans="1:12" x14ac:dyDescent="0.25">
      <c r="A145" s="13" t="s">
        <v>613</v>
      </c>
      <c r="B145" s="13" t="s">
        <v>1114</v>
      </c>
      <c r="C145" s="13" t="s">
        <v>544</v>
      </c>
      <c r="D145" s="13" t="s">
        <v>1115</v>
      </c>
      <c r="E145">
        <v>2022</v>
      </c>
      <c r="F145" s="13" t="s">
        <v>950</v>
      </c>
      <c r="G145" s="13" t="s">
        <v>644</v>
      </c>
      <c r="H145" s="13" t="s">
        <v>1116</v>
      </c>
      <c r="I145" s="13" t="s">
        <v>610</v>
      </c>
      <c r="J145">
        <v>2022</v>
      </c>
      <c r="K145" s="13" t="s">
        <v>547</v>
      </c>
      <c r="L145" s="13" t="s">
        <v>546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9B05-43B4-48AE-95C7-898F4F58C07D}">
  <dimension ref="A1:J1"/>
  <sheetViews>
    <sheetView tabSelected="1" workbookViewId="0"/>
  </sheetViews>
  <sheetFormatPr defaultRowHeight="12.75" x14ac:dyDescent="0.2"/>
  <cols>
    <col min="1" max="7" width="9.140625" style="1"/>
    <col min="8" max="8" width="4.7109375" style="1" customWidth="1"/>
    <col min="9" max="16384" width="9.140625" style="1"/>
  </cols>
  <sheetData>
    <row r="1" spans="1:10" s="2" customFormat="1" x14ac:dyDescent="0.2">
      <c r="A1" s="2" t="s">
        <v>1117</v>
      </c>
      <c r="B1" s="2" t="s">
        <v>1118</v>
      </c>
      <c r="C1" s="2" t="s">
        <v>4</v>
      </c>
      <c r="D1" s="2" t="s">
        <v>1</v>
      </c>
      <c r="E1" s="2" t="s">
        <v>2</v>
      </c>
      <c r="F1" s="2" t="s">
        <v>3</v>
      </c>
      <c r="G1" s="2" t="s">
        <v>1119</v>
      </c>
      <c r="I1" s="2" t="s">
        <v>1120</v>
      </c>
      <c r="J1" s="2" t="s">
        <v>594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j K H z V H u j G w m m A A A A 9 g A A A B I A H A B D b 2 5 m a W c v U G F j a 2 F n Z S 5 4 b W w g o h g A K K A U A A A A A A A A A A A A A A A A A A A A A A A A A A A A h Y 9 B D o I w F E S v Q r q n L W A M I Z + S 6 M K N J C Y m x m 1 T K z T C x 0 C x 3 M 2 F R / I K Y h R 1 5 3 L e v M X M / X q D b K g r 7 6 L b z j S Y k o B y 4 m l U z c F g k Z L e H v 2 Y Z A I 2 U p 1 k o b 1 R x i 4 Z u k N K S m v P C W P O O e o i 2 r Q F C z k P 2 D 5 f b 1 W p a 0 k + s v k v + w Y 7 K 1 F p I m D 3 G i N C G v A 5 n c U R 5 c A m C L n B r x C O e 5 / t D 4 R l X 9 m + 1 U K j v 1 o A m y K w 9 w f x A F B L A w Q U A A I A C A C M o f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K H z V G r 1 n l u 8 A Q A A 9 g Q A A B M A H A B G b 3 J t d W x h c y 9 T Z W N 0 a W 9 u M S 5 t I K I Y A C i g F A A A A A A A A A A A A A A A A A A A A A A A A A A A A N 2 U w W v b M B T G 7 4 H 8 D 8 K 7 J K C a Z m y F r v h Q 7 I 1 l j C 1 b 0 l 3 q M R T p N R H I U t B 7 S h t C / / f K S S B p Z H b Z b b 7 Y / r 3 n T 9 + z P x l B k n a W T f f n 0 U 2 / 1 + / h U n h Q T F h h N q j x j 5 q z g h m g f o / F Y + q C l x B J i e u 8 c j I 0 Y G n w S R v I S 2 c p 3 u A g K z / U d w g e a 3 Q B R V 3 B u k b j L w y Z 5 q L x t R I k a g 8 Y D G F 9 s k 5 O T 5 Q N + X 0 F R j e a w B f Z T c Z Z 6 U x o L B b X n H 2 0 0 i l t F 8 X V + 8 v L E W c / g i O Y 0 s Z A c b z M v z k L v 4 d 8 b / h N N v G u i T X F P o N Q 0 V U W 3 c / E P D Y e K g c + 2 M / G 2 f 2 B 3 x o z l c I I j w X 5 c C p Z L o V d R M X Z Z g V H u Z k X F h + c b / a O 2 y I O O t b n 2 2 1 G m g z E 4 S g 2 M Y I n e u Z s m 2 1 A + A j H l q 7 e 5 e 3 z O 6 q c T j q F b D o a d Q f U A N B B L a 5 A p h y l W w V M + a M 7 g 8 / D f k / b z h d y G i M P D + D B S s B / T p F 7 t M Y J h f V R M 5 e 4 P k s M P 0 n M 6 O 3 / F J k x Q b N L Q R K G 2 0 B L 1 3 a d 8 V l n y L 5 E z 3 H T J X w S 5 k Z L s f s j d A f x V 2 s y F R w j h p R O x A J S S 3 E y C d B + E G T d e 6 A S B G z V e s E l q N T E 3 c + v q W z 1 f f y K / S 2 d L 1 B L A Q I t A B Q A A g A I A I y h 8 1 R 7 o x s J p g A A A P Y A A A A S A A A A A A A A A A A A A A A A A A A A A A B D b 2 5 m a W c v U G F j a 2 F n Z S 5 4 b W x Q S w E C L Q A U A A I A C A C M o f N U D 8 r p q 6 Q A A A D p A A A A E w A A A A A A A A A A A A A A A A D y A A A A W 0 N v b n R l b n R f V H l w Z X N d L n h t b F B L A Q I t A B Q A A g A I A I y h 8 1 R q 9 Z 5 b v A E A A P Y E A A A T A A A A A A A A A A A A A A A A A O M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a A A A A A A A A G x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1 9 k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O F Q x N j o z M z o 0 O C 4 4 O D M x N j U 0 W i I g L z 4 8 R W 5 0 c n k g V H l w Z T 0 i R m l s b E N v b H V t b l R 5 c G V z I i B W Y W x 1 Z T 0 i c 0 J n T U d B d 0 1 E Q X d N R C I g L z 4 8 R W 5 0 c n k g V H l w Z T 0 i R m l s b E N v b H V t b k 5 h b W V z I i B W Y W x 1 Z T 0 i c 1 s m c X V v d D t 0 a X R s Z S Z x d W 9 0 O y w m c X V v d D t 5 Z W F y J n F 1 b 3 Q 7 L C Z x d W 9 0 O 2 R v a S Z x d W 9 0 O y w m c X V v d D t h Y 2 0 m c X V v d D s s J n F 1 b 3 Q 7 Z G l t J n F 1 b 3 Q 7 L C Z x d W 9 0 O 2 l l Z W U m c X V v d D s s J n F 1 b 3 Q 7 a W 5 z c G V j J n F 1 b 3 Q 7 L C Z x d W 9 0 O 3 N j b 3 B 1 c y Z x d W 9 0 O y w m c X V v d D t 3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F s e X N p c 1 9 k Y i 9 B d X R v U m V t b 3 Z l Z E N v b H V t b n M x L n t 0 a X R s Z S w w f S Z x d W 9 0 O y w m c X V v d D t T Z W N 0 a W 9 u M S 9 h b m F s e X N p c 1 9 k Y i 9 B d X R v U m V t b 3 Z l Z E N v b H V t b n M x L n t 5 Z W F y L D F 9 J n F 1 b 3 Q 7 L C Z x d W 9 0 O 1 N l Y 3 R p b 2 4 x L 2 F u Y W x 5 c 2 l z X 2 R i L 0 F 1 d G 9 S Z W 1 v d m V k Q 2 9 s d W 1 u c z E u e 2 R v a S w y f S Z x d W 9 0 O y w m c X V v d D t T Z W N 0 a W 9 u M S 9 h b m F s e X N p c 1 9 k Y i 9 B d X R v U m V t b 3 Z l Z E N v b H V t b n M x L n t h Y 2 0 s M 3 0 m c X V v d D s s J n F 1 b 3 Q 7 U 2 V j d G l v b j E v Y W 5 h b H l z a X N f Z G I v Q X V 0 b 1 J l b W 9 2 Z W R D b 2 x 1 b W 5 z M S 5 7 Z G l t L D R 9 J n F 1 b 3 Q 7 L C Z x d W 9 0 O 1 N l Y 3 R p b 2 4 x L 2 F u Y W x 5 c 2 l z X 2 R i L 0 F 1 d G 9 S Z W 1 v d m V k Q 2 9 s d W 1 u c z E u e 2 l l Z W U s N X 0 m c X V v d D s s J n F 1 b 3 Q 7 U 2 V j d G l v b j E v Y W 5 h b H l z a X N f Z G I v Q X V 0 b 1 J l b W 9 2 Z W R D b 2 x 1 b W 5 z M S 5 7 a W 5 z c G V j L D Z 9 J n F 1 b 3 Q 7 L C Z x d W 9 0 O 1 N l Y 3 R p b 2 4 x L 2 F u Y W x 5 c 2 l z X 2 R i L 0 F 1 d G 9 S Z W 1 v d m V k Q 2 9 s d W 1 u c z E u e 3 N j b 3 B 1 c y w 3 f S Z x d W 9 0 O y w m c X V v d D t T Z W N 0 a W 9 u M S 9 h b m F s e X N p c 1 9 k Y i 9 B d X R v U m V t b 3 Z l Z E N v b H V t b n M x L n t 3 b 3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W 5 h b H l z a X N f Z G I v Q X V 0 b 1 J l b W 9 2 Z W R D b 2 x 1 b W 5 z M S 5 7 d G l 0 b G U s M H 0 m c X V v d D s s J n F 1 b 3 Q 7 U 2 V j d G l v b j E v Y W 5 h b H l z a X N f Z G I v Q X V 0 b 1 J l b W 9 2 Z W R D b 2 x 1 b W 5 z M S 5 7 e W V h c i w x f S Z x d W 9 0 O y w m c X V v d D t T Z W N 0 a W 9 u M S 9 h b m F s e X N p c 1 9 k Y i 9 B d X R v U m V t b 3 Z l Z E N v b H V t b n M x L n t k b 2 k s M n 0 m c X V v d D s s J n F 1 b 3 Q 7 U 2 V j d G l v b j E v Y W 5 h b H l z a X N f Z G I v Q X V 0 b 1 J l b W 9 2 Z W R D b 2 x 1 b W 5 z M S 5 7 Y W N t L D N 9 J n F 1 b 3 Q 7 L C Z x d W 9 0 O 1 N l Y 3 R p b 2 4 x L 2 F u Y W x 5 c 2 l z X 2 R i L 0 F 1 d G 9 S Z W 1 v d m V k Q 2 9 s d W 1 u c z E u e 2 R p b S w 0 f S Z x d W 9 0 O y w m c X V v d D t T Z W N 0 a W 9 u M S 9 h b m F s e X N p c 1 9 k Y i 9 B d X R v U m V t b 3 Z l Z E N v b H V t b n M x L n t p Z W V l L D V 9 J n F 1 b 3 Q 7 L C Z x d W 9 0 O 1 N l Y 3 R p b 2 4 x L 2 F u Y W x 5 c 2 l z X 2 R i L 0 F 1 d G 9 S Z W 1 v d m V k Q 2 9 s d W 1 u c z E u e 2 l u c 3 B l Y y w 2 f S Z x d W 9 0 O y w m c X V v d D t T Z W N 0 a W 9 u M S 9 h b m F s e X N p c 1 9 k Y i 9 B d X R v U m V t b 3 Z l Z E N v b H V t b n M x L n t z Y 2 9 w d X M s N 3 0 m c X V v d D s s J n F 1 b 3 Q 7 U 2 V j d G l v b j E v Y W 5 h b H l z a X N f Z G I v Q X V 0 b 1 J l b W 9 2 Z W R D b 2 x 1 b W 5 z M S 5 7 d 2 9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F s e X N p c 1 9 k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1 9 k Y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1 9 k Y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m V y Z W 5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Z l c m V u Y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O V Q x O T o x M j o y N S 4 2 M T g 5 M T M 3 W i I g L z 4 8 R W 5 0 c n k g V H l w Z T 0 i R m l s b E N v b H V t b l R 5 c G V z I i B W Y W x 1 Z T 0 i c 0 J n W U d C Z 0 1 H Q m d Z R 0 F 3 W U c i I C 8 + P E V u d H J 5 I F R 5 c G U 9 I k Z p b G x D b 2 x 1 b W 5 O Y W 1 l c y I g V m F s d W U 9 I n N b J n F 1 b 3 Q 7 S X R l b S B 0 e X B l J n F 1 b 3 Q 7 L C Z x d W 9 0 O 0 F 1 d G h v c n M m c X V v d D s s J n F 1 b 3 Q 7 V G l 0 b G U m c X V v d D s s J n F 1 b 3 Q 7 S m 9 1 c m 5 h b C Z x d W 9 0 O y w m c X V v d D t Q d W J s a W N h d G l v b i B 5 Z W F y J n F 1 b 3 Q 7 L C Z x d W 9 0 O 1 Z v b H V t Z S Z x d W 9 0 O y w m c X V v d D t J c 3 N 1 Z S Z x d W 9 0 O y w m c X V v d D t Q Y W d l c y Z x d W 9 0 O y w m c X V v d D t Q c m 9 j Z W V k a W 5 n c y B 0 a X R s Z S Z x d W 9 0 O y w m c X V v d D t E Y X R l I H B 1 Y m x p c 2 h l Z C Z x d W 9 0 O y w m c X V v d D t V U k x z J n F 1 b 3 Q 7 L C Z x d W 9 0 O 0 R P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Z l c m V u Y 2 V z L 0 F 1 d G 9 S Z W 1 v d m V k Q 2 9 s d W 1 u c z E u e 0 l 0 Z W 0 g d H l w Z S w w f S Z x d W 9 0 O y w m c X V v d D t T Z W N 0 a W 9 u M S 9 y Z W Z l c m V u Y 2 V z L 0 F 1 d G 9 S Z W 1 v d m V k Q 2 9 s d W 1 u c z E u e 0 F 1 d G h v c n M s M X 0 m c X V v d D s s J n F 1 b 3 Q 7 U 2 V j d G l v b j E v c m V m Z X J l b m N l c y 9 B d X R v U m V t b 3 Z l Z E N v b H V t b n M x L n t U a X R s Z S w y f S Z x d W 9 0 O y w m c X V v d D t T Z W N 0 a W 9 u M S 9 y Z W Z l c m V u Y 2 V z L 0 F 1 d G 9 S Z W 1 v d m V k Q 2 9 s d W 1 u c z E u e 0 p v d X J u Y W w s M 3 0 m c X V v d D s s J n F 1 b 3 Q 7 U 2 V j d G l v b j E v c m V m Z X J l b m N l c y 9 B d X R v U m V t b 3 Z l Z E N v b H V t b n M x L n t Q d W J s a W N h d G l v b i B 5 Z W F y L D R 9 J n F 1 b 3 Q 7 L C Z x d W 9 0 O 1 N l Y 3 R p b 2 4 x L 3 J l Z m V y Z W 5 j Z X M v Q X V 0 b 1 J l b W 9 2 Z W R D b 2 x 1 b W 5 z M S 5 7 V m 9 s d W 1 l L D V 9 J n F 1 b 3 Q 7 L C Z x d W 9 0 O 1 N l Y 3 R p b 2 4 x L 3 J l Z m V y Z W 5 j Z X M v Q X V 0 b 1 J l b W 9 2 Z W R D b 2 x 1 b W 5 z M S 5 7 S X N z d W U s N n 0 m c X V v d D s s J n F 1 b 3 Q 7 U 2 V j d G l v b j E v c m V m Z X J l b m N l c y 9 B d X R v U m V t b 3 Z l Z E N v b H V t b n M x L n t Q Y W d l c y w 3 f S Z x d W 9 0 O y w m c X V v d D t T Z W N 0 a W 9 u M S 9 y Z W Z l c m V u Y 2 V z L 0 F 1 d G 9 S Z W 1 v d m V k Q 2 9 s d W 1 u c z E u e 1 B y b 2 N l Z W R p b m d z I H R p d G x l L D h 9 J n F 1 b 3 Q 7 L C Z x d W 9 0 O 1 N l Y 3 R p b 2 4 x L 3 J l Z m V y Z W 5 j Z X M v Q X V 0 b 1 J l b W 9 2 Z W R D b 2 x 1 b W 5 z M S 5 7 R G F 0 Z S B w d W J s a X N o Z W Q s O X 0 m c X V v d D s s J n F 1 b 3 Q 7 U 2 V j d G l v b j E v c m V m Z X J l b m N l c y 9 B d X R v U m V t b 3 Z l Z E N v b H V t b n M x L n t V U k x z L D E w f S Z x d W 9 0 O y w m c X V v d D t T Z W N 0 a W 9 u M S 9 y Z W Z l c m V u Y 2 V z L 0 F 1 d G 9 S Z W 1 v d m V k Q 2 9 s d W 1 u c z E u e 0 R P S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J l Z m V y Z W 5 j Z X M v Q X V 0 b 1 J l b W 9 2 Z W R D b 2 x 1 b W 5 z M S 5 7 S X R l b S B 0 e X B l L D B 9 J n F 1 b 3 Q 7 L C Z x d W 9 0 O 1 N l Y 3 R p b 2 4 x L 3 J l Z m V y Z W 5 j Z X M v Q X V 0 b 1 J l b W 9 2 Z W R D b 2 x 1 b W 5 z M S 5 7 Q X V 0 a G 9 y c y w x f S Z x d W 9 0 O y w m c X V v d D t T Z W N 0 a W 9 u M S 9 y Z W Z l c m V u Y 2 V z L 0 F 1 d G 9 S Z W 1 v d m V k Q 2 9 s d W 1 u c z E u e 1 R p d G x l L D J 9 J n F 1 b 3 Q 7 L C Z x d W 9 0 O 1 N l Y 3 R p b 2 4 x L 3 J l Z m V y Z W 5 j Z X M v Q X V 0 b 1 J l b W 9 2 Z W R D b 2 x 1 b W 5 z M S 5 7 S m 9 1 c m 5 h b C w z f S Z x d W 9 0 O y w m c X V v d D t T Z W N 0 a W 9 u M S 9 y Z W Z l c m V u Y 2 V z L 0 F 1 d G 9 S Z W 1 v d m V k Q 2 9 s d W 1 u c z E u e 1 B 1 Y m x p Y 2 F 0 a W 9 u I H l l Y X I s N H 0 m c X V v d D s s J n F 1 b 3 Q 7 U 2 V j d G l v b j E v c m V m Z X J l b m N l c y 9 B d X R v U m V t b 3 Z l Z E N v b H V t b n M x L n t W b 2 x 1 b W U s N X 0 m c X V v d D s s J n F 1 b 3 Q 7 U 2 V j d G l v b j E v c m V m Z X J l b m N l c y 9 B d X R v U m V t b 3 Z l Z E N v b H V t b n M x L n t J c 3 N 1 Z S w 2 f S Z x d W 9 0 O y w m c X V v d D t T Z W N 0 a W 9 u M S 9 y Z W Z l c m V u Y 2 V z L 0 F 1 d G 9 S Z W 1 v d m V k Q 2 9 s d W 1 u c z E u e 1 B h Z 2 V z L D d 9 J n F 1 b 3 Q 7 L C Z x d W 9 0 O 1 N l Y 3 R p b 2 4 x L 3 J l Z m V y Z W 5 j Z X M v Q X V 0 b 1 J l b W 9 2 Z W R D b 2 x 1 b W 5 z M S 5 7 U H J v Y 2 V l Z G l u Z 3 M g d G l 0 b G U s O H 0 m c X V v d D s s J n F 1 b 3 Q 7 U 2 V j d G l v b j E v c m V m Z X J l b m N l c y 9 B d X R v U m V t b 3 Z l Z E N v b H V t b n M x L n t E Y X R l I H B 1 Y m x p c 2 h l Z C w 5 f S Z x d W 9 0 O y w m c X V v d D t T Z W N 0 a W 9 u M S 9 y Z W Z l c m V u Y 2 V z L 0 F 1 d G 9 S Z W 1 v d m V k Q 2 9 s d W 1 u c z E u e 1 V S T H M s M T B 9 J n F 1 b 3 Q 7 L C Z x d W 9 0 O 1 N l Y 3 R p b 2 4 x L 3 J l Z m V y Z W 5 j Z X M v Q X V 0 b 1 J l b W 9 2 Z W R D b 2 x 1 b W 5 z M S 5 7 R E 9 J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m Z X J l b m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Z l c m V u Y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m V y Z W 5 j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r v 1 I j D j 1 E y g U j E g a g J Z O g A A A A A C A A A A A A A Q Z g A A A A E A A C A A A A A T 1 c w q i C v l 6 4 C V E l v R W + v 5 M 9 T C V T w h X E S I 3 X 5 Z c M m Q g Q A A A A A O g A A A A A I A A C A A A A B + + a L 1 i k V c q d D L p k M 4 1 E Y Z 8 W X T m N H u F d L G t k s H T G V Y 4 F A A A A D 5 + E r J B 9 t p 4 j y v 7 I / r 4 6 z p t J 3 q F 4 X F u r M 0 b I 5 V f x 1 f q U I 9 S G D D 3 R h h 9 a B c m w 5 j F q m k + 8 B s A 6 F t c J 3 t w F n A H u X U m l r q I s O + c L R M W B a H 8 G n Q d U A A A A A I b 1 F G y u B 7 k I 7 M 5 s F u W T n E z C P 0 U a V J Q 8 W B z x k b j 6 n a I O V R N B X y j 3 8 N D H G + 5 7 4 2 u i u Z o M 1 G d u / / u 4 X I 9 o p z j W 4 r < / D a t a M a s h u p > 
</file>

<file path=customXml/itemProps1.xml><?xml version="1.0" encoding="utf-8"?>
<ds:datastoreItem xmlns:ds="http://schemas.openxmlformats.org/officeDocument/2006/customXml" ds:itemID="{FB6C02D3-339E-4E98-A555-4E9A189DCE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included</vt:lpstr>
      <vt:lpstr>analysis-db</vt:lpstr>
      <vt:lpstr>year</vt:lpstr>
      <vt:lpstr>references</vt:lpstr>
      <vt:lpstr>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2015-06-05T18:17:20Z</dcterms:created>
  <dcterms:modified xsi:type="dcterms:W3CDTF">2022-07-19T19:14:16Z</dcterms:modified>
</cp:coreProperties>
</file>