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22674102-5BD8-404A-9E18-61CCBA264713}" xr6:coauthVersionLast="47" xr6:coauthVersionMax="47" xr10:uidLastSave="{00000000-0000-0000-0000-000000000000}"/>
  <bookViews>
    <workbookView xWindow="1125" yWindow="1125" windowWidth="13980" windowHeight="10995" tabRatio="729" activeTab="1" xr2:uid="{00000000-000D-0000-FFFF-FFFF00000000}"/>
  </bookViews>
  <sheets>
    <sheet name="売上集計" sheetId="11" r:id="rId1"/>
    <sheet name="担当別売上リスト" sheetId="5" r:id="rId2"/>
    <sheet name="売上管理リスト" sheetId="4" r:id="rId3"/>
    <sheet name="顧客リスト" sheetId="2" r:id="rId4"/>
    <sheet name="商品リスト" sheetId="3" r:id="rId5"/>
  </sheets>
  <externalReferences>
    <externalReference r:id="rId6"/>
  </externalReferences>
  <definedNames>
    <definedName name="_xlnm._FilterDatabase" localSheetId="2" hidden="1">売上管理リスト!$A$7:$I$23</definedName>
    <definedName name="_xlnm.Criteria" localSheetId="2">売上管理リスト!$K$1:$L$2</definedName>
    <definedName name="_xlnm.Extract" localSheetId="2">売上管理リスト!#REF!</definedName>
    <definedName name="費目">[1]Sheet2!$B$39:$B$42</definedName>
    <definedName name="費用">[1]Sheet2!$B$38:$B$42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4" l="1"/>
  <c r="H43" i="4" s="1"/>
  <c r="E43" i="4"/>
  <c r="C43" i="4"/>
  <c r="G41" i="4"/>
  <c r="H41" i="4" s="1"/>
  <c r="E41" i="4"/>
  <c r="C41" i="4"/>
  <c r="G40" i="4"/>
  <c r="H40" i="4" s="1"/>
  <c r="E40" i="4"/>
  <c r="C40" i="4"/>
  <c r="G37" i="4"/>
  <c r="H37" i="4" s="1"/>
  <c r="E37" i="4"/>
  <c r="C37" i="4"/>
  <c r="G35" i="4"/>
  <c r="H35" i="4" s="1"/>
  <c r="E35" i="4"/>
  <c r="C35" i="4"/>
  <c r="G33" i="4"/>
  <c r="H33" i="4" s="1"/>
  <c r="E33" i="4"/>
  <c r="C33" i="4"/>
  <c r="G32" i="4"/>
  <c r="H32" i="4" s="1"/>
  <c r="E32" i="4"/>
  <c r="C32" i="4"/>
  <c r="G30" i="4"/>
  <c r="H30" i="4" s="1"/>
  <c r="E30" i="4"/>
  <c r="C30" i="4"/>
  <c r="G28" i="4"/>
  <c r="H28" i="4" s="1"/>
  <c r="E28" i="4"/>
  <c r="C28" i="4"/>
  <c r="G27" i="4"/>
  <c r="H27" i="4" s="1"/>
  <c r="E27" i="4"/>
  <c r="C27" i="4"/>
  <c r="G25" i="4"/>
  <c r="H25" i="4" s="1"/>
  <c r="E25" i="4"/>
  <c r="C25" i="4"/>
  <c r="G23" i="4"/>
  <c r="H23" i="4" s="1"/>
  <c r="E23" i="4"/>
  <c r="C23" i="4"/>
  <c r="G22" i="4"/>
  <c r="H22" i="4" s="1"/>
  <c r="E22" i="4"/>
  <c r="C22" i="4"/>
  <c r="G20" i="4"/>
  <c r="H20" i="4" s="1"/>
  <c r="E20" i="4"/>
  <c r="C20" i="4"/>
  <c r="G18" i="4"/>
  <c r="H18" i="4" s="1"/>
  <c r="E18" i="4"/>
  <c r="C18" i="4"/>
  <c r="G17" i="4"/>
  <c r="H17" i="4" s="1"/>
  <c r="E17" i="4"/>
  <c r="C17" i="4"/>
  <c r="G15" i="4"/>
  <c r="H15" i="4" s="1"/>
  <c r="E15" i="4"/>
  <c r="C15" i="4"/>
  <c r="G13" i="4"/>
  <c r="H13" i="4" s="1"/>
  <c r="E13" i="4"/>
  <c r="C13" i="4"/>
  <c r="G12" i="4"/>
  <c r="H12" i="4" s="1"/>
  <c r="E12" i="4"/>
  <c r="C12" i="4"/>
  <c r="G10" i="4"/>
  <c r="H10" i="4" s="1"/>
  <c r="E10" i="4"/>
  <c r="C10" i="4"/>
  <c r="G9" i="4"/>
  <c r="H9" i="4" s="1"/>
  <c r="E9" i="4"/>
  <c r="C9" i="4"/>
  <c r="G34" i="4"/>
  <c r="H34" i="4" s="1"/>
  <c r="G44" i="4"/>
  <c r="H44" i="4" s="1"/>
  <c r="G31" i="4"/>
  <c r="H31" i="4" s="1"/>
  <c r="G8" i="4"/>
  <c r="H8" i="4" s="1"/>
  <c r="G11" i="4"/>
  <c r="H11" i="4" s="1"/>
  <c r="G19" i="4"/>
  <c r="H19" i="4" s="1"/>
  <c r="G24" i="4"/>
  <c r="H24" i="4" s="1"/>
  <c r="G42" i="4"/>
  <c r="H42" i="4" s="1"/>
  <c r="G38" i="4"/>
  <c r="H38" i="4" s="1"/>
  <c r="G26" i="4"/>
  <c r="H26" i="4" s="1"/>
  <c r="G14" i="4"/>
  <c r="H14" i="4" s="1"/>
  <c r="G39" i="4"/>
  <c r="H39" i="4" s="1"/>
  <c r="G36" i="4"/>
  <c r="H36" i="4" s="1"/>
  <c r="G29" i="4"/>
  <c r="H29" i="4" s="1"/>
  <c r="G16" i="4"/>
  <c r="H16" i="4" s="1"/>
  <c r="G21" i="4"/>
  <c r="H21" i="4" s="1"/>
  <c r="E44" i="4"/>
  <c r="C44" i="4"/>
  <c r="E2" i="4"/>
  <c r="C2" i="4"/>
  <c r="E42" i="4"/>
  <c r="E39" i="4"/>
  <c r="E38" i="4"/>
  <c r="E36" i="4"/>
  <c r="E34" i="4"/>
  <c r="E31" i="4"/>
  <c r="E29" i="4"/>
  <c r="E26" i="4"/>
  <c r="E24" i="4"/>
  <c r="E21" i="4"/>
  <c r="E19" i="4"/>
  <c r="E16" i="4"/>
  <c r="E14" i="4"/>
  <c r="E11" i="4"/>
  <c r="E8" i="4"/>
  <c r="C8" i="4"/>
  <c r="C11" i="4"/>
  <c r="C42" i="4"/>
  <c r="C39" i="4"/>
  <c r="C38" i="4"/>
  <c r="C36" i="4"/>
  <c r="C34" i="4"/>
  <c r="C31" i="4"/>
  <c r="C29" i="4"/>
  <c r="C26" i="4"/>
  <c r="C24" i="4"/>
  <c r="C21" i="4"/>
  <c r="C19" i="4"/>
  <c r="C16" i="4"/>
  <c r="C14" i="4"/>
  <c r="E2" i="5"/>
  <c r="E3" i="5"/>
  <c r="E4" i="5"/>
  <c r="E5" i="5"/>
  <c r="E6" i="5"/>
  <c r="E7" i="5"/>
  <c r="E8" i="5"/>
  <c r="E9" i="5"/>
</calcChain>
</file>

<file path=xl/sharedStrings.xml><?xml version="1.0" encoding="utf-8"?>
<sst xmlns="http://schemas.openxmlformats.org/spreadsheetml/2006/main" count="276" uniqueCount="145">
  <si>
    <t>顧客コード</t>
    <rPh sb="0" eb="2">
      <t>コキャク</t>
    </rPh>
    <phoneticPr fontId="3"/>
  </si>
  <si>
    <t>商品コード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</si>
  <si>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</si>
  <si>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</si>
  <si>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</si>
  <si>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顧客名</t>
    <rPh sb="0" eb="2">
      <t>コキャク</t>
    </rPh>
    <rPh sb="2" eb="3">
      <t>メイ</t>
    </rPh>
    <phoneticPr fontId="3"/>
  </si>
  <si>
    <t>相手先担当者</t>
    <rPh sb="0" eb="3">
      <t>アイテサキ</t>
    </rPh>
    <rPh sb="3" eb="6">
      <t>タントウシャ</t>
    </rPh>
    <phoneticPr fontId="3"/>
  </si>
  <si>
    <t>役職</t>
    <rPh sb="0" eb="2">
      <t>ヤクショク</t>
    </rPh>
    <phoneticPr fontId="3"/>
  </si>
  <si>
    <t>都道府県</t>
    <rPh sb="0" eb="4">
      <t>トドウフケン</t>
    </rPh>
    <phoneticPr fontId="3"/>
  </si>
  <si>
    <t>住所</t>
    <rPh sb="0" eb="2">
      <t>ジュウショ</t>
    </rPh>
    <phoneticPr fontId="3"/>
  </si>
  <si>
    <t>電話</t>
    <rPh sb="0" eb="2">
      <t>デンワ</t>
    </rPh>
    <phoneticPr fontId="3"/>
  </si>
  <si>
    <t>営業課長</t>
    <rPh sb="0" eb="2">
      <t>エイギョウ</t>
    </rPh>
    <rPh sb="2" eb="4">
      <t>カチョウ</t>
    </rPh>
    <phoneticPr fontId="3"/>
  </si>
  <si>
    <t>店長</t>
    <rPh sb="0" eb="2">
      <t>テンチョウ</t>
    </rPh>
    <phoneticPr fontId="3"/>
  </si>
  <si>
    <t>代表取締役</t>
    <rPh sb="0" eb="2">
      <t>ダイヒョウ</t>
    </rPh>
    <rPh sb="2" eb="5">
      <t>トリシマリヤク</t>
    </rPh>
    <phoneticPr fontId="3"/>
  </si>
  <si>
    <t>販売部長</t>
    <rPh sb="0" eb="2">
      <t>ハンバイ</t>
    </rPh>
    <rPh sb="2" eb="4">
      <t>ブチョウ</t>
    </rPh>
    <phoneticPr fontId="3"/>
  </si>
  <si>
    <t>営業係長</t>
    <rPh sb="0" eb="2">
      <t>エイギョウ</t>
    </rPh>
    <rPh sb="2" eb="4">
      <t>カカリチョウ</t>
    </rPh>
    <phoneticPr fontId="3"/>
  </si>
  <si>
    <t>事業部長</t>
    <rPh sb="0" eb="2">
      <t>ジギョウ</t>
    </rPh>
    <rPh sb="2" eb="4">
      <t>ブチョウ</t>
    </rPh>
    <phoneticPr fontId="3"/>
  </si>
  <si>
    <t>販売課長</t>
    <rPh sb="0" eb="2">
      <t>ハンバイ</t>
    </rPh>
    <rPh sb="2" eb="4">
      <t>カチョウ</t>
    </rPh>
    <phoneticPr fontId="3"/>
  </si>
  <si>
    <t>事業係長</t>
    <rPh sb="0" eb="2">
      <t>ジギョウ</t>
    </rPh>
    <rPh sb="2" eb="4">
      <t>カカリチョウ</t>
    </rPh>
    <phoneticPr fontId="3"/>
  </si>
  <si>
    <t>東京都</t>
    <rPh sb="0" eb="3">
      <t>トウキョウト</t>
    </rPh>
    <phoneticPr fontId="3"/>
  </si>
  <si>
    <t>神奈川県</t>
    <rPh sb="0" eb="4">
      <t>カナガワケン</t>
    </rPh>
    <phoneticPr fontId="3"/>
  </si>
  <si>
    <t>千葉県</t>
    <rPh sb="0" eb="3">
      <t>チバケン</t>
    </rPh>
    <phoneticPr fontId="3"/>
  </si>
  <si>
    <t>埼玉県</t>
    <rPh sb="0" eb="3">
      <t>サイタマケン</t>
    </rPh>
    <phoneticPr fontId="3"/>
  </si>
  <si>
    <t>○×△区☆☆町</t>
    <rPh sb="3" eb="4">
      <t>ク</t>
    </rPh>
    <rPh sb="6" eb="7">
      <t>マチ</t>
    </rPh>
    <phoneticPr fontId="3"/>
  </si>
  <si>
    <t>ｘｘ－ｘｘｘｘ－ｘｘｘｘ</t>
    <phoneticPr fontId="3"/>
  </si>
  <si>
    <t>ｘｘｘ－ｘｘｘｘ</t>
    <phoneticPr fontId="3"/>
  </si>
  <si>
    <t>○×△市☆☆町</t>
    <rPh sb="3" eb="4">
      <t>シ</t>
    </rPh>
    <rPh sb="6" eb="7">
      <t>マチ</t>
    </rPh>
    <phoneticPr fontId="3"/>
  </si>
  <si>
    <t>在庫</t>
    <rPh sb="0" eb="2">
      <t>ザイコ</t>
    </rPh>
    <phoneticPr fontId="3"/>
  </si>
  <si>
    <t>日付</t>
    <rPh sb="0" eb="2">
      <t>ヒヅケ</t>
    </rPh>
    <phoneticPr fontId="3"/>
  </si>
  <si>
    <t>売上金額</t>
    <rPh sb="0" eb="2">
      <t>ウリアゲ</t>
    </rPh>
    <rPh sb="2" eb="4">
      <t>キンガク</t>
    </rPh>
    <phoneticPr fontId="3"/>
  </si>
  <si>
    <t>営業担当者</t>
    <rPh sb="0" eb="2">
      <t>エイギョウ</t>
    </rPh>
    <rPh sb="2" eb="5">
      <t>タントウシャ</t>
    </rPh>
    <phoneticPr fontId="3"/>
  </si>
  <si>
    <t>安藤</t>
    <rPh sb="0" eb="2">
      <t>アンドウ</t>
    </rPh>
    <phoneticPr fontId="3"/>
  </si>
  <si>
    <t>田中</t>
    <rPh sb="0" eb="2">
      <t>タナカ</t>
    </rPh>
    <phoneticPr fontId="3"/>
  </si>
  <si>
    <t>鈴木</t>
    <rPh sb="0" eb="2">
      <t>スズキ</t>
    </rPh>
    <phoneticPr fontId="3"/>
  </si>
  <si>
    <t>斎藤</t>
    <rPh sb="0" eb="2">
      <t>サイトウ</t>
    </rPh>
    <phoneticPr fontId="3"/>
  </si>
  <si>
    <t>広瀬</t>
    <rPh sb="0" eb="2">
      <t>ヒロセ</t>
    </rPh>
    <phoneticPr fontId="3"/>
  </si>
  <si>
    <t>河野</t>
    <rPh sb="0" eb="2">
      <t>コウノ</t>
    </rPh>
    <phoneticPr fontId="3"/>
  </si>
  <si>
    <t>安西</t>
    <rPh sb="0" eb="2">
      <t>アンザイ</t>
    </rPh>
    <phoneticPr fontId="3"/>
  </si>
  <si>
    <t>清川</t>
    <rPh sb="0" eb="2">
      <t>キヨカワ</t>
    </rPh>
    <phoneticPr fontId="3"/>
  </si>
  <si>
    <t>売上計</t>
    <rPh sb="0" eb="2">
      <t>ウリアゲ</t>
    </rPh>
    <rPh sb="2" eb="3">
      <t>ケイ</t>
    </rPh>
    <phoneticPr fontId="3"/>
  </si>
  <si>
    <t>売上管理リスト</t>
    <rPh sb="0" eb="2">
      <t>ウリアゲ</t>
    </rPh>
    <rPh sb="2" eb="4">
      <t>カンリ</t>
    </rPh>
    <phoneticPr fontId="3"/>
  </si>
  <si>
    <t>山田　花子</t>
    <rPh sb="0" eb="2">
      <t>やまだ</t>
    </rPh>
    <rPh sb="3" eb="5">
      <t>はなこ</t>
    </rPh>
    <phoneticPr fontId="5" type="Hiragana"/>
  </si>
  <si>
    <t>斎藤　佳代</t>
    <rPh sb="0" eb="2">
      <t>さいとう</t>
    </rPh>
    <rPh sb="3" eb="5">
      <t>かよ</t>
    </rPh>
    <phoneticPr fontId="5" type="Hiragana"/>
  </si>
  <si>
    <t>田中　太郎</t>
    <rPh sb="0" eb="2">
      <t>たなか</t>
    </rPh>
    <rPh sb="3" eb="5">
      <t>たろう</t>
    </rPh>
    <phoneticPr fontId="5" type="Hiragana"/>
  </si>
  <si>
    <t>鈴木　次郎</t>
    <rPh sb="0" eb="2">
      <t>すずき</t>
    </rPh>
    <rPh sb="3" eb="5">
      <t>じろう</t>
    </rPh>
    <phoneticPr fontId="5" type="Hiragana"/>
  </si>
  <si>
    <t>安藤　三郎</t>
    <rPh sb="0" eb="2">
      <t>あんどう</t>
    </rPh>
    <rPh sb="3" eb="5">
      <t>さぶろう</t>
    </rPh>
    <phoneticPr fontId="5" type="Hiragana"/>
  </si>
  <si>
    <t>花田　加代子</t>
    <rPh sb="0" eb="2">
      <t>はなだ</t>
    </rPh>
    <rPh sb="3" eb="6">
      <t>かよこ</t>
    </rPh>
    <phoneticPr fontId="5" type="Hiragana"/>
  </si>
  <si>
    <t>桜田　一郎</t>
    <rPh sb="0" eb="2">
      <t>さくらだ</t>
    </rPh>
    <rPh sb="3" eb="5">
      <t>いちろう</t>
    </rPh>
    <phoneticPr fontId="5" type="Hiragana"/>
  </si>
  <si>
    <t>坂東　太郎</t>
    <rPh sb="0" eb="2">
      <t>ばんどう</t>
    </rPh>
    <rPh sb="3" eb="5">
      <t>たろう</t>
    </rPh>
    <phoneticPr fontId="5" type="Hiragana"/>
  </si>
  <si>
    <t>近藤　明子</t>
    <rPh sb="0" eb="2">
      <t>こんどう</t>
    </rPh>
    <rPh sb="3" eb="5">
      <t>あきこ</t>
    </rPh>
    <phoneticPr fontId="5" type="Hiragana"/>
  </si>
  <si>
    <t>佐々木　勉</t>
    <rPh sb="0" eb="3">
      <t>ささき</t>
    </rPh>
    <rPh sb="4" eb="5">
      <t>つとむ</t>
    </rPh>
    <phoneticPr fontId="5" type="Hiragana"/>
  </si>
  <si>
    <t>岡本　奈々子</t>
    <rPh sb="0" eb="2">
      <t>おかもと</t>
    </rPh>
    <rPh sb="3" eb="6">
      <t>ななこ</t>
    </rPh>
    <phoneticPr fontId="5" type="Hiragana"/>
  </si>
  <si>
    <t>相川　栄治</t>
    <rPh sb="0" eb="2">
      <t>あいかわ</t>
    </rPh>
    <rPh sb="3" eb="5">
      <t>えいじ</t>
    </rPh>
    <phoneticPr fontId="5" type="Hiragana"/>
  </si>
  <si>
    <t>高田　邦夫</t>
    <rPh sb="0" eb="2">
      <t>たかだ</t>
    </rPh>
    <rPh sb="3" eb="5">
      <t>くにお</t>
    </rPh>
    <phoneticPr fontId="5" type="Hiragana"/>
  </si>
  <si>
    <t>大木　美代</t>
    <rPh sb="0" eb="2">
      <t>おおき</t>
    </rPh>
    <rPh sb="3" eb="5">
      <t>みよ</t>
    </rPh>
    <phoneticPr fontId="5" type="Hiragana"/>
  </si>
  <si>
    <t>河本　愛子</t>
    <rPh sb="0" eb="2">
      <t>こうもと</t>
    </rPh>
    <rPh sb="3" eb="5">
      <t>あいこ</t>
    </rPh>
    <phoneticPr fontId="5" type="Hiragana"/>
  </si>
  <si>
    <t>木山　陽子</t>
    <rPh sb="0" eb="2">
      <t>きやま</t>
    </rPh>
    <rPh sb="3" eb="5">
      <t>ようこ</t>
    </rPh>
    <phoneticPr fontId="5" type="Hiragana"/>
  </si>
  <si>
    <t>橋本　佳代</t>
    <rPh sb="0" eb="2">
      <t>はしもと</t>
    </rPh>
    <rPh sb="3" eb="5">
      <t>かよ</t>
    </rPh>
    <phoneticPr fontId="5" type="Hiragana"/>
  </si>
  <si>
    <t>〒</t>
    <phoneticPr fontId="3"/>
  </si>
  <si>
    <t>FAX</t>
    <phoneticPr fontId="3"/>
  </si>
  <si>
    <t>行ラベル</t>
  </si>
  <si>
    <t>総計</t>
  </si>
  <si>
    <t>合計 / 売上金額</t>
  </si>
  <si>
    <t>担当者</t>
    <rPh sb="0" eb="3">
      <t>タントウシャ</t>
    </rPh>
    <phoneticPr fontId="3"/>
  </si>
  <si>
    <t>第4四半期合計</t>
    <rPh sb="0" eb="1">
      <t>ダイ</t>
    </rPh>
    <rPh sb="2" eb="5">
      <t>シハンキ</t>
    </rPh>
    <rPh sb="5" eb="7">
      <t>ゴウケイ</t>
    </rPh>
    <phoneticPr fontId="3"/>
  </si>
  <si>
    <t>1月</t>
    <rPh sb="1" eb="2">
      <t>ガツ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</si>
  <si>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</si>
  <si>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</si>
  <si>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大滝</t>
    <rPh sb="0" eb="2">
      <t>オオタキ</t>
    </rPh>
    <phoneticPr fontId="3"/>
  </si>
  <si>
    <t>中川</t>
    <rPh sb="0" eb="2">
      <t>ナカガワ</t>
    </rPh>
    <phoneticPr fontId="3"/>
  </si>
  <si>
    <t>今井</t>
    <rPh sb="0" eb="2">
      <t>イマイ</t>
    </rPh>
    <phoneticPr fontId="3"/>
  </si>
  <si>
    <t>近藤</t>
    <rPh sb="0" eb="2">
      <t>コンドウ</t>
    </rPh>
    <phoneticPr fontId="3"/>
  </si>
  <si>
    <t>荒井</t>
    <rPh sb="0" eb="2">
      <t>アライ</t>
    </rPh>
    <phoneticPr fontId="3"/>
  </si>
  <si>
    <t>戸田</t>
    <rPh sb="0" eb="2">
      <t>トダ</t>
    </rPh>
    <phoneticPr fontId="3"/>
  </si>
  <si>
    <t>木村</t>
    <rPh sb="0" eb="2">
      <t>キムラ</t>
    </rPh>
    <phoneticPr fontId="3"/>
  </si>
  <si>
    <t>浜田</t>
    <rPh sb="0" eb="2">
      <t>ハマダ</t>
    </rPh>
    <phoneticPr fontId="3"/>
  </si>
  <si>
    <t>ワイドエアコン</t>
    <phoneticPr fontId="3"/>
  </si>
  <si>
    <t>ウルトラエアコン</t>
    <phoneticPr fontId="3"/>
  </si>
  <si>
    <t>スーパーウルトラエアコン</t>
    <phoneticPr fontId="3"/>
  </si>
  <si>
    <t>静音エアコン</t>
    <rPh sb="0" eb="2">
      <t>セイオン</t>
    </rPh>
    <phoneticPr fontId="3"/>
  </si>
  <si>
    <t>ミニエアコン</t>
    <phoneticPr fontId="3"/>
  </si>
  <si>
    <t>瞬間エアコン</t>
    <rPh sb="0" eb="2">
      <t>シュンカン</t>
    </rPh>
    <phoneticPr fontId="3"/>
  </si>
  <si>
    <t>急冷エアコン</t>
    <rPh sb="0" eb="1">
      <t>キュウ</t>
    </rPh>
    <phoneticPr fontId="3"/>
  </si>
  <si>
    <t>スーパー扇風機</t>
    <rPh sb="4" eb="7">
      <t>センプウキ</t>
    </rPh>
    <phoneticPr fontId="3"/>
  </si>
  <si>
    <t>静音扇風機</t>
    <rPh sb="0" eb="2">
      <t>セイオン</t>
    </rPh>
    <rPh sb="2" eb="5">
      <t>センプウキ</t>
    </rPh>
    <phoneticPr fontId="3"/>
  </si>
  <si>
    <t>ウルトラ扇風機</t>
    <rPh sb="4" eb="7">
      <t>センプウキ</t>
    </rPh>
    <phoneticPr fontId="3"/>
  </si>
  <si>
    <t>スーパーウルトラ扇風機</t>
    <rPh sb="8" eb="11">
      <t>センプウキ</t>
    </rPh>
    <phoneticPr fontId="3"/>
  </si>
  <si>
    <t>洗濯機</t>
    <rPh sb="0" eb="3">
      <t>センタクキ</t>
    </rPh>
    <phoneticPr fontId="3"/>
  </si>
  <si>
    <t>静音洗濯機</t>
    <rPh sb="0" eb="2">
      <t>セイオン</t>
    </rPh>
    <rPh sb="2" eb="5">
      <t>センタクキ</t>
    </rPh>
    <phoneticPr fontId="3"/>
  </si>
  <si>
    <t>スーパー洗濯機</t>
    <rPh sb="4" eb="7">
      <t>センタクキ</t>
    </rPh>
    <phoneticPr fontId="3"/>
  </si>
  <si>
    <t>ウルトラ洗濯機</t>
    <rPh sb="4" eb="7">
      <t>センタクキ</t>
    </rPh>
    <phoneticPr fontId="3"/>
  </si>
  <si>
    <t>掃除機</t>
    <rPh sb="0" eb="3">
      <t>ソウジキ</t>
    </rPh>
    <phoneticPr fontId="3"/>
  </si>
  <si>
    <t>静音掃除機</t>
    <rPh sb="0" eb="2">
      <t>セイオン</t>
    </rPh>
    <rPh sb="2" eb="5">
      <t>ソウジキ</t>
    </rPh>
    <phoneticPr fontId="3"/>
  </si>
  <si>
    <t>スーパー掃除機</t>
    <rPh sb="4" eb="7">
      <t>ソウジキ</t>
    </rPh>
    <phoneticPr fontId="3"/>
  </si>
  <si>
    <t>ウルトラ掃除機</t>
    <rPh sb="4" eb="7">
      <t>ソウジキ</t>
    </rPh>
    <phoneticPr fontId="3"/>
  </si>
  <si>
    <t>空気清浄機</t>
    <rPh sb="0" eb="2">
      <t>クウキ</t>
    </rPh>
    <rPh sb="2" eb="5">
      <t>セイジョウキ</t>
    </rPh>
    <phoneticPr fontId="3"/>
  </si>
  <si>
    <t>スーパー空気清浄機</t>
    <rPh sb="4" eb="6">
      <t>クウキ</t>
    </rPh>
    <rPh sb="6" eb="9">
      <t>セイジョウキ</t>
    </rPh>
    <phoneticPr fontId="3"/>
  </si>
  <si>
    <t>(株)ABC販売</t>
    <rPh sb="6" eb="8">
      <t>ハンバイ</t>
    </rPh>
    <phoneticPr fontId="3"/>
  </si>
  <si>
    <t>DEF電気(株)</t>
    <rPh sb="3" eb="5">
      <t>デンキ</t>
    </rPh>
    <phoneticPr fontId="3"/>
  </si>
  <si>
    <t>GHI商会(株)</t>
    <rPh sb="3" eb="5">
      <t>ショウカイ</t>
    </rPh>
    <phoneticPr fontId="3"/>
  </si>
  <si>
    <t>(株)朝日商事</t>
    <rPh sb="3" eb="5">
      <t>アサヒ</t>
    </rPh>
    <rPh sb="5" eb="7">
      <t>ショウジ</t>
    </rPh>
    <phoneticPr fontId="3"/>
  </si>
  <si>
    <t>(株)夕日物産</t>
    <rPh sb="3" eb="5">
      <t>ユウヒ</t>
    </rPh>
    <rPh sb="5" eb="7">
      <t>ブッサン</t>
    </rPh>
    <phoneticPr fontId="3"/>
  </si>
  <si>
    <t>太陽物販(株)</t>
    <rPh sb="0" eb="2">
      <t>タイヨウ</t>
    </rPh>
    <rPh sb="2" eb="4">
      <t>ブッパン</t>
    </rPh>
    <phoneticPr fontId="3"/>
  </si>
  <si>
    <t>(株)親潮販売</t>
    <rPh sb="3" eb="5">
      <t>オヤシオ</t>
    </rPh>
    <rPh sb="5" eb="7">
      <t>ハンバイ</t>
    </rPh>
    <phoneticPr fontId="3"/>
  </si>
  <si>
    <t>大洋電気(株)</t>
    <rPh sb="0" eb="2">
      <t>タイヨウ</t>
    </rPh>
    <rPh sb="2" eb="4">
      <t>デンキ</t>
    </rPh>
    <phoneticPr fontId="3"/>
  </si>
  <si>
    <t>大島商会(株)</t>
    <rPh sb="0" eb="2">
      <t>オオシマ</t>
    </rPh>
    <rPh sb="2" eb="4">
      <t>ショウカイ</t>
    </rPh>
    <phoneticPr fontId="3"/>
  </si>
  <si>
    <t>(株)遠洋商事</t>
    <rPh sb="3" eb="5">
      <t>エンヨウ</t>
    </rPh>
    <rPh sb="5" eb="7">
      <t>ショウジ</t>
    </rPh>
    <phoneticPr fontId="3"/>
  </si>
  <si>
    <t>(株)小島販売</t>
    <rPh sb="3" eb="5">
      <t>コジマ</t>
    </rPh>
    <rPh sb="5" eb="7">
      <t>ハンバイ</t>
    </rPh>
    <phoneticPr fontId="3"/>
  </si>
  <si>
    <t>海洋電気(株)</t>
    <rPh sb="0" eb="2">
      <t>カイヨウ</t>
    </rPh>
    <rPh sb="2" eb="4">
      <t>デンキ</t>
    </rPh>
    <phoneticPr fontId="3"/>
  </si>
  <si>
    <t>ワイド商会(株)</t>
    <rPh sb="3" eb="5">
      <t>ショウカイ</t>
    </rPh>
    <phoneticPr fontId="3"/>
  </si>
  <si>
    <t>(株)東洋商事</t>
    <rPh sb="3" eb="5">
      <t>トウヨウ</t>
    </rPh>
    <rPh sb="5" eb="7">
      <t>ショウジ</t>
    </rPh>
    <phoneticPr fontId="3"/>
  </si>
  <si>
    <t>(株)西洋販売</t>
    <rPh sb="3" eb="5">
      <t>セイヨウ</t>
    </rPh>
    <rPh sb="5" eb="7">
      <t>ハンバイ</t>
    </rPh>
    <phoneticPr fontId="3"/>
  </si>
  <si>
    <t>馬場電気(株)</t>
    <rPh sb="0" eb="2">
      <t>ババ</t>
    </rPh>
    <rPh sb="2" eb="4">
      <t>デンキ</t>
    </rPh>
    <phoneticPr fontId="3"/>
  </si>
  <si>
    <t>新宿商会(株)</t>
    <rPh sb="0" eb="2">
      <t>シンジュク</t>
    </rPh>
    <rPh sb="2" eb="4">
      <t>ショウカイ</t>
    </rPh>
    <phoneticPr fontId="3"/>
  </si>
  <si>
    <t>スーパー洗濯機</t>
  </si>
  <si>
    <t>スーパー掃除機</t>
  </si>
  <si>
    <t>ミニエアコン</t>
  </si>
  <si>
    <t>ウルトラ掃除機</t>
  </si>
  <si>
    <t>洗濯機</t>
  </si>
  <si>
    <t>ワイドエアコン</t>
  </si>
  <si>
    <t>静音洗濯機</t>
  </si>
  <si>
    <t>ウルトラ洗濯機</t>
  </si>
  <si>
    <t>スーパー扇風機</t>
  </si>
  <si>
    <t>静音エアコン</t>
  </si>
  <si>
    <t>スーパーウルトラ扇風機</t>
  </si>
  <si>
    <t>急冷エアコン</t>
  </si>
  <si>
    <t>スーパー空気清浄機</t>
  </si>
  <si>
    <t>ウルトラ扇風機</t>
  </si>
  <si>
    <t>静音掃除機</t>
  </si>
  <si>
    <t>ウルトラエアコン</t>
  </si>
  <si>
    <t>空気清浄機</t>
  </si>
  <si>
    <t>スーパーウルトラエアコン</t>
  </si>
  <si>
    <t>(株)ABC販売</t>
  </si>
  <si>
    <t>(株)小島販売</t>
  </si>
  <si>
    <t>(株)親潮販売</t>
  </si>
  <si>
    <t>(株)西洋販売</t>
  </si>
  <si>
    <t>(株)朝日商事</t>
  </si>
  <si>
    <t>DEF電気(株)</t>
  </si>
  <si>
    <t>GHI商会(株)</t>
  </si>
  <si>
    <t>ワイド商会(株)</t>
  </si>
  <si>
    <t>海洋電気(株)</t>
  </si>
  <si>
    <t>新宿商会(株)</t>
  </si>
  <si>
    <t>大島商会(株)</t>
  </si>
  <si>
    <t>大洋電気(株)</t>
  </si>
  <si>
    <t>馬場電気(株)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</si>
</sst>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&quot;円&quot;;&quot;¥&quot;\-#,##0&quot;円&quot;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MS UI Gothic"/>
      <family val="3"/>
      <charset val="128"/>
    </font>
    <font>
      <b/>
      <sz val="11"/>
      <color theme="0"/>
      <name val="MS UI Gothic"/>
      <family val="3"/>
      <charset val="128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6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 tint="-0.499984740745262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38" fontId="2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</cellStyleXfs>
  <cellXfs count="38">
    <xf numFmtId="0" fontId="0" fillId="0" borderId="0" xfId="0"/>
    <xf numFmtId="0" fontId="7" fillId="2" borderId="11" xfId="2" applyFont="1" applyBorder="1" applyAlignment="1">
      <alignment horizontal="center"/>
    </xf>
    <xf numFmtId="0" fontId="7" fillId="2" borderId="10" xfId="2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3" xfId="0" applyFont="1" applyFill="1" applyBorder="1"/>
    <xf numFmtId="38" fontId="0" fillId="0" borderId="0" xfId="1" applyFont="1" applyFill="1" applyBorder="1"/>
    <xf numFmtId="38" fontId="0" fillId="0" borderId="3" xfId="1" applyFont="1" applyFill="1" applyBorder="1"/>
    <xf numFmtId="38" fontId="4" fillId="0" borderId="4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0" fontId="9" fillId="3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37" fontId="8" fillId="0" borderId="14" xfId="0" applyNumberFormat="1" applyFont="1" applyFill="1" applyBorder="1"/>
    <xf numFmtId="0" fontId="8" fillId="0" borderId="15" xfId="0" applyFont="1" applyFill="1" applyBorder="1" applyAlignment="1">
      <alignment horizontal="center"/>
    </xf>
    <xf numFmtId="37" fontId="8" fillId="0" borderId="15" xfId="0" applyNumberFormat="1" applyFont="1" applyFill="1" applyBorder="1"/>
    <xf numFmtId="0" fontId="0" fillId="0" borderId="0" xfId="0" applyNumberFormat="1"/>
    <xf numFmtId="0" fontId="10" fillId="3" borderId="16" xfId="2" applyFont="1" applyFill="1" applyBorder="1" applyAlignment="1">
      <alignment horizontal="center"/>
    </xf>
    <xf numFmtId="0" fontId="10" fillId="3" borderId="17" xfId="2" applyFont="1" applyFill="1" applyBorder="1" applyAlignment="1">
      <alignment horizontal="center"/>
    </xf>
    <xf numFmtId="0" fontId="10" fillId="3" borderId="18" xfId="2" applyFont="1" applyFill="1" applyBorder="1" applyAlignment="1">
      <alignment horizontal="center"/>
    </xf>
    <xf numFmtId="0" fontId="6" fillId="2" borderId="10" xfId="2" applyFont="1" applyBorder="1" applyAlignment="1">
      <alignment horizontal="center"/>
    </xf>
    <xf numFmtId="0" fontId="6" fillId="2" borderId="12" xfId="2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2" borderId="9" xfId="2" applyFont="1" applyBorder="1" applyAlignment="1">
      <alignment horizontal="center"/>
    </xf>
    <xf numFmtId="176" fontId="8" fillId="0" borderId="6" xfId="0" applyNumberFormat="1" applyFont="1" applyBorder="1" applyAlignment="1">
      <alignment horizontal="center"/>
    </xf>
    <xf numFmtId="0" fontId="6" fillId="2" borderId="2" xfId="2" applyFont="1" applyBorder="1" applyAlignment="1">
      <alignment horizontal="center"/>
    </xf>
    <xf numFmtId="176" fontId="8" fillId="0" borderId="1" xfId="0" applyNumberFormat="1" applyFont="1" applyBorder="1" applyAlignment="1">
      <alignment horizontal="center"/>
    </xf>
    <xf numFmtId="0" fontId="8" fillId="0" borderId="3" xfId="0" applyFont="1" applyBorder="1"/>
    <xf numFmtId="14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37" fontId="8" fillId="0" borderId="0" xfId="0" applyNumberFormat="1" applyFont="1" applyFill="1" applyBorder="1"/>
    <xf numFmtId="14" fontId="0" fillId="0" borderId="0" xfId="0" applyNumberFormat="1" applyFont="1"/>
    <xf numFmtId="0" fontId="0" fillId="0" borderId="3" xfId="0" applyFont="1" applyBorder="1" applyAlignment="1">
      <alignment horizontal="center"/>
    </xf>
  </cellXfs>
  <cellStyles count="5">
    <cellStyle name="アクセント 1" xfId="2" builtinId="29"/>
    <cellStyle name="桁区切り" xfId="1" builtinId="6"/>
    <cellStyle name="標準" xfId="0" builtinId="0"/>
    <cellStyle name="標準 2" xfId="3" xr:uid="{00000000-0005-0000-0000-000003000000}"/>
    <cellStyle name="標準 2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担当別売上リスト!$A$2:$A$9</c:f>
              <c:strCache>
                <c:ptCount val="8"/>
                <c:pt idx="0">
                  <c:v>大滝</c:v>
                </c:pt>
                <c:pt idx="1">
                  <c:v>中川</c:v>
                </c:pt>
                <c:pt idx="2">
                  <c:v>今井</c:v>
                </c:pt>
                <c:pt idx="3">
                  <c:v>近藤</c:v>
                </c:pt>
                <c:pt idx="4">
                  <c:v>荒井</c:v>
                </c:pt>
                <c:pt idx="5">
                  <c:v>戸田</c:v>
                </c:pt>
                <c:pt idx="6">
                  <c:v>木村</c:v>
                </c:pt>
                <c:pt idx="7">
                  <c:v>浜田</c:v>
                </c:pt>
              </c:strCache>
            </c:strRef>
          </c:cat>
          <c:val>
            <c:numRef>
              <c:f>担当別売上リスト!$E$2:$E$9</c:f>
              <c:numCache>
                <c:formatCode>#,##0_);\(#,##0\)</c:formatCode>
                <c:ptCount val="8"/>
                <c:pt idx="0">
                  <c:v>8710000</c:v>
                </c:pt>
                <c:pt idx="1">
                  <c:v>7882000</c:v>
                </c:pt>
                <c:pt idx="2">
                  <c:v>8520000</c:v>
                </c:pt>
                <c:pt idx="3">
                  <c:v>6500000</c:v>
                </c:pt>
                <c:pt idx="4">
                  <c:v>5470000</c:v>
                </c:pt>
                <c:pt idx="5">
                  <c:v>3320000</c:v>
                </c:pt>
                <c:pt idx="6">
                  <c:v>6140000</c:v>
                </c:pt>
                <c:pt idx="7">
                  <c:v>7750000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0-407B-9828-25688FE9E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219075</xdr:colOff>
      <xdr:row>23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7">
          <cell r="B37" t="str">
            <v>費用</v>
          </cell>
        </row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0934.809481365737" createdVersion="4" refreshedVersion="4" minRefreshableVersion="3" recordCount="37" xr:uid="{00000000-000A-0000-FFFF-FFFF00000000}">
  <cacheSource type="worksheet">
    <worksheetSource ref="A7:I44" sheet="売上管理リスト"/>
  </cacheSource>
  <cacheFields count="9">
    <cacheField name="日付" numFmtId="14">
      <sharedItems containsSemiMixedTypes="0" containsNonDate="0" containsDate="1" containsString="0" minDate="2011-01-06T00:00:00" maxDate="2012-01-28T00:00:00" count="28">
        <d v="2012-01-04T00:00:00"/>
        <d v="2012-01-05T00:00:00"/>
        <d v="2012-01-06T00:00:00"/>
        <d v="2012-01-09T00:00:00"/>
        <d v="2012-01-10T00:00:00"/>
        <d v="2012-01-12T00:00:00"/>
        <d v="2012-01-13T00:00:00"/>
        <d v="2012-01-16T00:00:00"/>
        <d v="2012-01-17T00:00:00"/>
        <d v="2012-01-19T00:00:00"/>
        <d v="2012-01-23T00:00:00"/>
        <d v="2012-01-24T00:00:00"/>
        <d v="2012-01-25T00:00:00"/>
        <d v="2012-01-27T00:00:00"/>
        <d v="2011-01-21T00:00:00" u="1"/>
        <d v="2011-01-14T00:00:00" u="1"/>
        <d v="2011-01-07T00:00:00" u="1"/>
        <d v="2011-01-26T00:00:00" u="1"/>
        <d v="2011-01-19T00:00:00" u="1"/>
        <d v="2011-01-12T00:00:00" u="1"/>
        <d v="2011-01-29T00:00:00" u="1"/>
        <d v="2011-01-15T00:00:00" u="1"/>
        <d v="2011-01-08T00:00:00" u="1"/>
        <d v="2011-01-27T00:00:00" u="1"/>
        <d v="2011-01-06T00:00:00" u="1"/>
        <d v="2011-01-25T00:00:00" u="1"/>
        <d v="2011-01-18T00:00:00" u="1"/>
        <d v="2011-01-11T00:00:00" u="1"/>
      </sharedItems>
      <fieldGroup base="0">
        <rangePr groupBy="days" startDate="2011-01-06T00:00:00" endDate="2012-01-28T00:00:00"/>
        <groupItems count="368">
          <s v="&lt;2011/1/6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2/1/28"/>
        </groupItems>
      </fieldGroup>
    </cacheField>
    <cacheField name="顧客コード" numFmtId="0">
      <sharedItems containsSemiMixedTypes="0" containsString="0" containsNumber="1" containsInteger="1" minValue="10001" maxValue="40003"/>
    </cacheField>
    <cacheField name="顧客名" numFmtId="0">
      <sharedItems count="13">
        <s v="DEF電気(株)"/>
        <s v="(株)小島販売"/>
        <s v="ワイド商会(株)"/>
        <s v="GHI商会(株)"/>
        <s v="(株)西洋販売"/>
        <s v="大島商会(株)"/>
        <s v="海洋電気(株)"/>
        <s v="馬場電気(株)"/>
        <s v="大洋電気(株)"/>
        <s v="(株)朝日商事"/>
        <s v="新宿商会(株)"/>
        <s v="(株)親潮販売"/>
        <s v="(株)ABC販売"/>
      </sharedItems>
    </cacheField>
    <cacheField name="商品コード" numFmtId="0">
      <sharedItems containsSemiMixedTypes="0" containsString="0" containsNumber="1" containsInteger="1" minValue="10001" maxValue="50002"/>
    </cacheField>
    <cacheField name="商品名" numFmtId="0">
      <sharedItems count="18">
        <s v="スーパー掃除機"/>
        <s v="スーパー洗濯機"/>
        <s v="ミニエアコン"/>
        <s v="ウルトラ掃除機"/>
        <s v="洗濯機"/>
        <s v="静音洗濯機"/>
        <s v="ワイドエアコン"/>
        <s v="静音エアコン"/>
        <s v="スーパー扇風機"/>
        <s v="ウルトラ洗濯機"/>
        <s v="急冷エアコン"/>
        <s v="スーパーウルトラ扇風機"/>
        <s v="スーパー空気清浄機"/>
        <s v="ウルトラ扇風機"/>
        <s v="静音掃除機"/>
        <s v="ウルトラエアコン"/>
        <s v="空気清浄機"/>
        <s v="スーパーウルトラエアコン"/>
      </sharedItems>
    </cacheField>
    <cacheField name="数量" numFmtId="37">
      <sharedItems containsSemiMixedTypes="0" containsString="0" containsNumber="1" containsInteger="1" minValue="2" maxValue="40"/>
    </cacheField>
    <cacheField name="単価" numFmtId="37">
      <sharedItems containsSemiMixedTypes="0" containsString="0" containsNumber="1" containsInteger="1" minValue="8000" maxValue="250000"/>
    </cacheField>
    <cacheField name="売上金額" numFmtId="37">
      <sharedItems containsSemiMixedTypes="0" containsString="0" containsNumber="1" containsInteger="1" minValue="40000" maxValue="3600000"/>
    </cacheField>
    <cacheField name="営業担当者" numFmtId="0">
      <sharedItems count="8">
        <s v="安藤"/>
        <s v="清川"/>
        <s v="広瀬"/>
        <s v="田中"/>
        <s v="安西"/>
        <s v="鈴木"/>
        <s v="斎藤"/>
        <s v="河野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n v="10002"/>
    <x v="0"/>
    <n v="40003"/>
    <x v="0"/>
    <n v="5"/>
    <n v="40000"/>
    <n v="200000"/>
    <x v="0"/>
  </r>
  <r>
    <x v="0"/>
    <n v="30001"/>
    <x v="1"/>
    <n v="30003"/>
    <x v="1"/>
    <n v="5"/>
    <n v="90000"/>
    <n v="450000"/>
    <x v="1"/>
  </r>
  <r>
    <x v="0"/>
    <n v="30003"/>
    <x v="2"/>
    <n v="10005"/>
    <x v="2"/>
    <n v="5"/>
    <n v="80000"/>
    <n v="400000"/>
    <x v="2"/>
  </r>
  <r>
    <x v="1"/>
    <n v="10003"/>
    <x v="3"/>
    <n v="40004"/>
    <x v="3"/>
    <n v="12"/>
    <n v="50000"/>
    <n v="600000"/>
    <x v="3"/>
  </r>
  <r>
    <x v="1"/>
    <n v="10003"/>
    <x v="3"/>
    <n v="10005"/>
    <x v="2"/>
    <n v="8"/>
    <n v="80000"/>
    <n v="640000"/>
    <x v="3"/>
  </r>
  <r>
    <x v="1"/>
    <n v="40001"/>
    <x v="4"/>
    <n v="30001"/>
    <x v="4"/>
    <n v="3"/>
    <n v="70000"/>
    <n v="210000"/>
    <x v="4"/>
  </r>
  <r>
    <x v="2"/>
    <n v="20003"/>
    <x v="5"/>
    <n v="30002"/>
    <x v="5"/>
    <n v="3"/>
    <n v="80000"/>
    <n v="240000"/>
    <x v="3"/>
  </r>
  <r>
    <x v="2"/>
    <n v="30002"/>
    <x v="6"/>
    <n v="10001"/>
    <x v="6"/>
    <n v="5"/>
    <n v="150000"/>
    <n v="750000"/>
    <x v="2"/>
  </r>
  <r>
    <x v="3"/>
    <n v="40002"/>
    <x v="7"/>
    <n v="10004"/>
    <x v="7"/>
    <n v="5"/>
    <n v="160000"/>
    <n v="800000"/>
    <x v="5"/>
  </r>
  <r>
    <x v="3"/>
    <n v="40002"/>
    <x v="7"/>
    <n v="20001"/>
    <x v="8"/>
    <n v="12"/>
    <n v="30000"/>
    <n v="360000"/>
    <x v="5"/>
  </r>
  <r>
    <x v="3"/>
    <n v="20002"/>
    <x v="8"/>
    <n v="30004"/>
    <x v="9"/>
    <n v="8"/>
    <n v="100000"/>
    <n v="800000"/>
    <x v="1"/>
  </r>
  <r>
    <x v="4"/>
    <n v="10004"/>
    <x v="9"/>
    <n v="10007"/>
    <x v="10"/>
    <n v="12"/>
    <n v="250000"/>
    <n v="3000000"/>
    <x v="0"/>
  </r>
  <r>
    <x v="4"/>
    <n v="10004"/>
    <x v="9"/>
    <n v="20004"/>
    <x v="11"/>
    <n v="12"/>
    <n v="35000"/>
    <n v="420000"/>
    <x v="0"/>
  </r>
  <r>
    <x v="5"/>
    <n v="40003"/>
    <x v="10"/>
    <n v="10001"/>
    <x v="6"/>
    <n v="4"/>
    <n v="150000"/>
    <n v="600000"/>
    <x v="6"/>
  </r>
  <r>
    <x v="5"/>
    <n v="40003"/>
    <x v="10"/>
    <n v="30004"/>
    <x v="9"/>
    <n v="20"/>
    <n v="100000"/>
    <n v="2000000"/>
    <x v="6"/>
  </r>
  <r>
    <x v="5"/>
    <n v="10002"/>
    <x v="0"/>
    <n v="50002"/>
    <x v="12"/>
    <n v="10"/>
    <n v="100000"/>
    <n v="1000000"/>
    <x v="5"/>
  </r>
  <r>
    <x v="6"/>
    <n v="10004"/>
    <x v="9"/>
    <n v="20003"/>
    <x v="13"/>
    <n v="9"/>
    <n v="20000"/>
    <n v="180000"/>
    <x v="3"/>
  </r>
  <r>
    <x v="6"/>
    <n v="10004"/>
    <x v="9"/>
    <n v="40002"/>
    <x v="14"/>
    <n v="12"/>
    <n v="30000"/>
    <n v="360000"/>
    <x v="3"/>
  </r>
  <r>
    <x v="7"/>
    <n v="20003"/>
    <x v="5"/>
    <n v="20001"/>
    <x v="8"/>
    <n v="10"/>
    <n v="30000"/>
    <n v="300000"/>
    <x v="2"/>
  </r>
  <r>
    <x v="7"/>
    <n v="30003"/>
    <x v="2"/>
    <n v="10002"/>
    <x v="15"/>
    <n v="20"/>
    <n v="180000"/>
    <n v="3600000"/>
    <x v="7"/>
  </r>
  <r>
    <x v="7"/>
    <n v="40002"/>
    <x v="7"/>
    <n v="50001"/>
    <x v="16"/>
    <n v="40"/>
    <n v="8000"/>
    <n v="320000"/>
    <x v="3"/>
  </r>
  <r>
    <x v="8"/>
    <n v="40001"/>
    <x v="4"/>
    <n v="30004"/>
    <x v="9"/>
    <n v="23"/>
    <n v="100000"/>
    <n v="2300000"/>
    <x v="6"/>
  </r>
  <r>
    <x v="8"/>
    <n v="40001"/>
    <x v="4"/>
    <n v="20001"/>
    <x v="8"/>
    <n v="20"/>
    <n v="30000"/>
    <n v="600000"/>
    <x v="6"/>
  </r>
  <r>
    <x v="9"/>
    <n v="10002"/>
    <x v="0"/>
    <n v="50001"/>
    <x v="16"/>
    <n v="30"/>
    <n v="8000"/>
    <n v="240000"/>
    <x v="7"/>
  </r>
  <r>
    <x v="9"/>
    <n v="10002"/>
    <x v="0"/>
    <n v="50002"/>
    <x v="12"/>
    <n v="10"/>
    <n v="100000"/>
    <n v="1000000"/>
    <x v="7"/>
  </r>
  <r>
    <x v="9"/>
    <n v="20001"/>
    <x v="11"/>
    <n v="30001"/>
    <x v="4"/>
    <n v="12"/>
    <n v="70000"/>
    <n v="840000"/>
    <x v="4"/>
  </r>
  <r>
    <x v="10"/>
    <n v="10001"/>
    <x v="12"/>
    <n v="10001"/>
    <x v="6"/>
    <n v="10"/>
    <n v="150000"/>
    <n v="1500000"/>
    <x v="4"/>
  </r>
  <r>
    <x v="10"/>
    <n v="10001"/>
    <x v="12"/>
    <n v="10005"/>
    <x v="2"/>
    <n v="13"/>
    <n v="80000"/>
    <n v="1040000"/>
    <x v="4"/>
  </r>
  <r>
    <x v="11"/>
    <n v="30001"/>
    <x v="1"/>
    <n v="10003"/>
    <x v="17"/>
    <n v="3"/>
    <n v="230000"/>
    <n v="690000"/>
    <x v="1"/>
  </r>
  <r>
    <x v="11"/>
    <n v="30001"/>
    <x v="1"/>
    <n v="10001"/>
    <x v="6"/>
    <n v="7"/>
    <n v="150000"/>
    <n v="1050000"/>
    <x v="1"/>
  </r>
  <r>
    <x v="12"/>
    <n v="20002"/>
    <x v="8"/>
    <n v="20003"/>
    <x v="13"/>
    <n v="2"/>
    <n v="20000"/>
    <n v="40000"/>
    <x v="7"/>
  </r>
  <r>
    <x v="12"/>
    <n v="30001"/>
    <x v="1"/>
    <n v="20001"/>
    <x v="8"/>
    <n v="12"/>
    <n v="30000"/>
    <n v="360000"/>
    <x v="1"/>
  </r>
  <r>
    <x v="12"/>
    <n v="20002"/>
    <x v="8"/>
    <n v="30001"/>
    <x v="4"/>
    <n v="8"/>
    <n v="70000"/>
    <n v="560000"/>
    <x v="7"/>
  </r>
  <r>
    <x v="12"/>
    <n v="30001"/>
    <x v="1"/>
    <n v="10004"/>
    <x v="7"/>
    <n v="10"/>
    <n v="160000"/>
    <n v="1600000"/>
    <x v="1"/>
  </r>
  <r>
    <x v="13"/>
    <n v="20001"/>
    <x v="11"/>
    <n v="30004"/>
    <x v="9"/>
    <n v="18"/>
    <n v="100000"/>
    <n v="1800000"/>
    <x v="5"/>
  </r>
  <r>
    <x v="13"/>
    <n v="20001"/>
    <x v="11"/>
    <n v="20004"/>
    <x v="11"/>
    <n v="5"/>
    <n v="35000"/>
    <n v="175000"/>
    <x v="5"/>
  </r>
  <r>
    <x v="13"/>
    <n v="10001"/>
    <x v="12"/>
    <n v="40002"/>
    <x v="14"/>
    <n v="6"/>
    <n v="30000"/>
    <n v="18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ﾋﾟﾎﾞｯﾄﾃｰﾌﾞﾙ1" cacheId="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D4:E23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4">
        <item x="12"/>
        <item x="1"/>
        <item x="11"/>
        <item x="4"/>
        <item x="9"/>
        <item x="0"/>
        <item x="3"/>
        <item x="2"/>
        <item x="6"/>
        <item x="10"/>
        <item x="5"/>
        <item x="8"/>
        <item x="7"/>
        <item t="default"/>
      </items>
    </pivotField>
    <pivotField showAll="0"/>
    <pivotField axis="axisRow" showAll="0">
      <items count="19">
        <item x="15"/>
        <item x="13"/>
        <item x="9"/>
        <item x="3"/>
        <item x="17"/>
        <item x="11"/>
        <item x="12"/>
        <item x="8"/>
        <item x="1"/>
        <item x="0"/>
        <item x="2"/>
        <item x="6"/>
        <item x="10"/>
        <item x="16"/>
        <item x="7"/>
        <item x="5"/>
        <item x="14"/>
        <item x="4"/>
        <item t="default"/>
      </items>
    </pivotField>
    <pivotField numFmtId="37" showAll="0"/>
    <pivotField numFmtId="37" showAll="0"/>
    <pivotField dataField="1" numFmtId="37" showAll="0"/>
    <pivotField showAll="0">
      <items count="9">
        <item x="4"/>
        <item x="0"/>
        <item x="7"/>
        <item x="2"/>
        <item x="6"/>
        <item x="1"/>
        <item x="3"/>
        <item x="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合計 / 売上金額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ﾋﾟﾎﾞｯﾄﾃｰﾌﾞﾙ8" cacheId="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4:B18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4">
        <item x="12"/>
        <item x="1"/>
        <item x="11"/>
        <item x="4"/>
        <item x="9"/>
        <item x="0"/>
        <item x="3"/>
        <item x="2"/>
        <item x="6"/>
        <item x="10"/>
        <item x="5"/>
        <item x="8"/>
        <item x="7"/>
        <item t="default"/>
      </items>
    </pivotField>
    <pivotField showAll="0"/>
    <pivotField showAll="0">
      <items count="19">
        <item x="15"/>
        <item x="13"/>
        <item x="9"/>
        <item x="3"/>
        <item x="17"/>
        <item x="11"/>
        <item x="12"/>
        <item x="8"/>
        <item x="1"/>
        <item x="0"/>
        <item x="2"/>
        <item x="6"/>
        <item x="10"/>
        <item x="16"/>
        <item x="7"/>
        <item x="5"/>
        <item x="14"/>
        <item x="4"/>
        <item t="default"/>
      </items>
    </pivotField>
    <pivotField numFmtId="37" showAll="0"/>
    <pivotField numFmtId="37" showAll="0"/>
    <pivotField dataField="1" numFmtId="37" showAll="0"/>
    <pivotField showAll="0">
      <items count="9">
        <item x="4"/>
        <item x="0"/>
        <item x="7"/>
        <item x="2"/>
        <item x="6"/>
        <item x="1"/>
        <item x="3"/>
        <item x="5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合計 / 売上金額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4:E23"/>
  <sheetViews>
    <sheetView workbookViewId="0"/>
  </sheetViews>
  <sheetFormatPr defaultRowHeight="13.5" x14ac:dyDescent="0.15"/>
  <cols>
    <col min="1" max="1" width="13.375" customWidth="1"/>
    <col min="2" max="2" width="17" customWidth="1"/>
    <col min="3" max="3" width="3" customWidth="1"/>
    <col min="4" max="4" width="22.5" customWidth="1"/>
    <col min="5" max="5" width="17" customWidth="1"/>
    <col min="6" max="7" width="9.625" customWidth="1"/>
    <col min="8" max="8" width="9.125" customWidth="1"/>
    <col min="9" max="15" width="9.625" customWidth="1"/>
    <col min="16" max="16" width="10.75" customWidth="1"/>
    <col min="17" max="17" width="18.875" customWidth="1"/>
    <col min="18" max="18" width="15.125" customWidth="1"/>
    <col min="19" max="20" width="9.625" customWidth="1"/>
    <col min="21" max="21" width="18.375" bestFit="1" customWidth="1"/>
    <col min="22" max="22" width="14.875" customWidth="1"/>
    <col min="23" max="23" width="18.125" bestFit="1" customWidth="1"/>
    <col min="24" max="24" width="16.625" customWidth="1"/>
    <col min="25" max="25" width="9.625" customWidth="1"/>
    <col min="26" max="26" width="20" bestFit="1" customWidth="1"/>
    <col min="27" max="27" width="15.625" customWidth="1"/>
    <col min="28" max="28" width="18.875" customWidth="1"/>
    <col min="29" max="29" width="15.625" customWidth="1"/>
    <col min="30" max="30" width="18.875" bestFit="1" customWidth="1"/>
    <col min="31" max="31" width="15.625" bestFit="1" customWidth="1"/>
    <col min="32" max="32" width="9.125" customWidth="1"/>
    <col min="33" max="33" width="18.875" bestFit="1" customWidth="1"/>
    <col min="34" max="34" width="15.625" customWidth="1"/>
    <col min="35" max="35" width="9.125" customWidth="1"/>
    <col min="36" max="36" width="18.875" bestFit="1" customWidth="1"/>
    <col min="37" max="37" width="15.625" bestFit="1" customWidth="1"/>
    <col min="38" max="38" width="9.125" customWidth="1"/>
    <col min="39" max="39" width="18.875" bestFit="1" customWidth="1"/>
    <col min="40" max="40" width="10.75" customWidth="1"/>
    <col min="41" max="41" width="13.875" bestFit="1" customWidth="1"/>
    <col min="42" max="42" width="13.625" bestFit="1" customWidth="1"/>
    <col min="43" max="43" width="17.125" bestFit="1" customWidth="1"/>
    <col min="44" max="44" width="14.875" bestFit="1" customWidth="1"/>
    <col min="45" max="45" width="13.625" bestFit="1" customWidth="1"/>
    <col min="46" max="46" width="18.125" bestFit="1" customWidth="1"/>
    <col min="47" max="47" width="13.875" bestFit="1" customWidth="1"/>
    <col min="48" max="48" width="17.125" bestFit="1" customWidth="1"/>
    <col min="49" max="49" width="13.875" bestFit="1" customWidth="1"/>
    <col min="50" max="50" width="13.625" bestFit="1" customWidth="1"/>
    <col min="51" max="51" width="17.125" bestFit="1" customWidth="1"/>
    <col min="52" max="54" width="13.625" bestFit="1" customWidth="1"/>
    <col min="55" max="55" width="12.75" bestFit="1" customWidth="1"/>
    <col min="56" max="56" width="10.75" bestFit="1" customWidth="1"/>
  </cols>
  <sheetData>
    <row r="4" spans="1:5" x14ac:dyDescent="0.15">
      <c r="A4" s="10" t="s">
        <v>60</v>
      </c>
      <c r="B4" t="s">
        <v>62</v>
      </c>
      <c r="D4" s="10" t="s">
        <v>60</v>
      </c>
      <c r="E4" t="s">
        <v>62</v>
      </c>
    </row>
    <row r="5" spans="1:5" x14ac:dyDescent="0.15">
      <c r="A5" s="11" t="s">
        <v>132</v>
      </c>
      <c r="B5" s="18">
        <v>2720000</v>
      </c>
      <c r="D5" s="11" t="s">
        <v>129</v>
      </c>
      <c r="E5" s="18">
        <v>3600000</v>
      </c>
    </row>
    <row r="6" spans="1:5" x14ac:dyDescent="0.15">
      <c r="A6" s="11" t="s">
        <v>133</v>
      </c>
      <c r="B6" s="18">
        <v>4150000</v>
      </c>
      <c r="D6" s="11" t="s">
        <v>127</v>
      </c>
      <c r="E6" s="18">
        <v>220000</v>
      </c>
    </row>
    <row r="7" spans="1:5" x14ac:dyDescent="0.15">
      <c r="A7" s="11" t="s">
        <v>134</v>
      </c>
      <c r="B7" s="18">
        <v>2815000</v>
      </c>
      <c r="D7" s="11" t="s">
        <v>121</v>
      </c>
      <c r="E7" s="18">
        <v>6900000</v>
      </c>
    </row>
    <row r="8" spans="1:5" x14ac:dyDescent="0.15">
      <c r="A8" s="11" t="s">
        <v>135</v>
      </c>
      <c r="B8" s="18">
        <v>3110000</v>
      </c>
      <c r="D8" s="11" t="s">
        <v>117</v>
      </c>
      <c r="E8" s="18">
        <v>600000</v>
      </c>
    </row>
    <row r="9" spans="1:5" x14ac:dyDescent="0.15">
      <c r="A9" s="11" t="s">
        <v>136</v>
      </c>
      <c r="B9" s="18">
        <v>3960000</v>
      </c>
      <c r="D9" s="11" t="s">
        <v>131</v>
      </c>
      <c r="E9" s="18">
        <v>690000</v>
      </c>
    </row>
    <row r="10" spans="1:5" x14ac:dyDescent="0.15">
      <c r="A10" s="11" t="s">
        <v>137</v>
      </c>
      <c r="B10" s="18">
        <v>2440000</v>
      </c>
      <c r="D10" s="11" t="s">
        <v>124</v>
      </c>
      <c r="E10" s="18">
        <v>595000</v>
      </c>
    </row>
    <row r="11" spans="1:5" x14ac:dyDescent="0.15">
      <c r="A11" s="11" t="s">
        <v>138</v>
      </c>
      <c r="B11" s="18">
        <v>1240000</v>
      </c>
      <c r="D11" s="11" t="s">
        <v>126</v>
      </c>
      <c r="E11" s="18">
        <v>2000000</v>
      </c>
    </row>
    <row r="12" spans="1:5" x14ac:dyDescent="0.15">
      <c r="A12" s="11" t="s">
        <v>139</v>
      </c>
      <c r="B12" s="18">
        <v>4000000</v>
      </c>
      <c r="D12" s="11" t="s">
        <v>122</v>
      </c>
      <c r="E12" s="18">
        <v>1620000</v>
      </c>
    </row>
    <row r="13" spans="1:5" x14ac:dyDescent="0.15">
      <c r="A13" s="11" t="s">
        <v>140</v>
      </c>
      <c r="B13" s="18">
        <v>750000</v>
      </c>
      <c r="D13" s="11" t="s">
        <v>114</v>
      </c>
      <c r="E13" s="18">
        <v>450000</v>
      </c>
    </row>
    <row r="14" spans="1:5" x14ac:dyDescent="0.15">
      <c r="A14" s="11" t="s">
        <v>141</v>
      </c>
      <c r="B14" s="18">
        <v>2600000</v>
      </c>
      <c r="D14" s="11" t="s">
        <v>115</v>
      </c>
      <c r="E14" s="18">
        <v>200000</v>
      </c>
    </row>
    <row r="15" spans="1:5" x14ac:dyDescent="0.15">
      <c r="A15" s="11" t="s">
        <v>142</v>
      </c>
      <c r="B15" s="18">
        <v>540000</v>
      </c>
      <c r="D15" s="11" t="s">
        <v>116</v>
      </c>
      <c r="E15" s="18">
        <v>2080000</v>
      </c>
    </row>
    <row r="16" spans="1:5" x14ac:dyDescent="0.15">
      <c r="A16" s="11" t="s">
        <v>143</v>
      </c>
      <c r="B16" s="18">
        <v>1400000</v>
      </c>
      <c r="D16" s="11" t="s">
        <v>119</v>
      </c>
      <c r="E16" s="18">
        <v>3900000</v>
      </c>
    </row>
    <row r="17" spans="1:5" x14ac:dyDescent="0.15">
      <c r="A17" s="11" t="s">
        <v>144</v>
      </c>
      <c r="B17" s="18">
        <v>1480000</v>
      </c>
      <c r="D17" s="11" t="s">
        <v>125</v>
      </c>
      <c r="E17" s="18">
        <v>3000000</v>
      </c>
    </row>
    <row r="18" spans="1:5" x14ac:dyDescent="0.15">
      <c r="A18" s="11" t="s">
        <v>61</v>
      </c>
      <c r="B18" s="18">
        <v>31205000</v>
      </c>
      <c r="D18" s="11" t="s">
        <v>130</v>
      </c>
      <c r="E18" s="18">
        <v>560000</v>
      </c>
    </row>
    <row r="19" spans="1:5" x14ac:dyDescent="0.15">
      <c r="D19" s="11" t="s">
        <v>123</v>
      </c>
      <c r="E19" s="18">
        <v>2400000</v>
      </c>
    </row>
    <row r="20" spans="1:5" x14ac:dyDescent="0.15">
      <c r="D20" s="11" t="s">
        <v>120</v>
      </c>
      <c r="E20" s="18">
        <v>240000</v>
      </c>
    </row>
    <row r="21" spans="1:5" x14ac:dyDescent="0.15">
      <c r="D21" s="11" t="s">
        <v>128</v>
      </c>
      <c r="E21" s="18">
        <v>540000</v>
      </c>
    </row>
    <row r="22" spans="1:5" x14ac:dyDescent="0.15">
      <c r="D22" s="11" t="s">
        <v>118</v>
      </c>
      <c r="E22" s="18">
        <v>1610000</v>
      </c>
    </row>
    <row r="23" spans="1:5" x14ac:dyDescent="0.15">
      <c r="D23" s="11" t="s">
        <v>61</v>
      </c>
      <c r="E23" s="18">
        <v>31205000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E29"/>
  <sheetViews>
    <sheetView tabSelected="1" workbookViewId="0">
      <selection activeCell="E15" sqref="E15"/>
    </sheetView>
  </sheetViews>
  <sheetFormatPr defaultRowHeight="13.5" x14ac:dyDescent="0.15"/>
  <cols>
    <col min="1" max="1" width="11.125" style="4" customWidth="1"/>
    <col min="2" max="4" width="11.625" style="4" customWidth="1"/>
    <col min="5" max="5" width="14.125" style="4" bestFit="1" customWidth="1"/>
    <col min="6" max="16384" width="9" style="4"/>
  </cols>
  <sheetData>
    <row r="1" spans="1:5" x14ac:dyDescent="0.15">
      <c r="A1" s="13" t="s">
        <v>63</v>
      </c>
      <c r="B1" s="13" t="s">
        <v>65</v>
      </c>
      <c r="C1" s="13" t="s">
        <v>66</v>
      </c>
      <c r="D1" s="13" t="s">
        <v>67</v>
      </c>
      <c r="E1" s="13" t="s">
        <v>64</v>
      </c>
    </row>
    <row r="2" spans="1:5" x14ac:dyDescent="0.15">
      <c r="A2" s="14" t="s">
        <v>68</v>
      </c>
      <c r="B2" s="15">
        <v>2840000</v>
      </c>
      <c r="C2" s="15">
        <v>2630000</v>
      </c>
      <c r="D2" s="15">
        <v>3240000</v>
      </c>
      <c r="E2" s="15">
        <f>SUM(B2:D2)</f>
        <v>8710000</v>
      </c>
    </row>
    <row r="3" spans="1:5" x14ac:dyDescent="0.15">
      <c r="A3" s="14" t="s">
        <v>69</v>
      </c>
      <c r="B3" s="15">
        <v>2646000</v>
      </c>
      <c r="C3" s="15">
        <v>1876000</v>
      </c>
      <c r="D3" s="15">
        <v>3360000</v>
      </c>
      <c r="E3" s="15">
        <f t="shared" ref="E3:E9" si="0">SUM(B3:D3)</f>
        <v>7882000</v>
      </c>
    </row>
    <row r="4" spans="1:5" x14ac:dyDescent="0.15">
      <c r="A4" s="14" t="s">
        <v>70</v>
      </c>
      <c r="B4" s="15">
        <v>3280000</v>
      </c>
      <c r="C4" s="15">
        <v>1920000</v>
      </c>
      <c r="D4" s="15">
        <v>3320000</v>
      </c>
      <c r="E4" s="15">
        <f t="shared" si="0"/>
        <v>8520000</v>
      </c>
    </row>
    <row r="5" spans="1:5" x14ac:dyDescent="0.15">
      <c r="A5" s="14" t="s">
        <v>71</v>
      </c>
      <c r="B5" s="15">
        <v>2200000</v>
      </c>
      <c r="C5" s="15">
        <v>2420000</v>
      </c>
      <c r="D5" s="15">
        <v>1880000</v>
      </c>
      <c r="E5" s="15">
        <f t="shared" si="0"/>
        <v>6500000</v>
      </c>
    </row>
    <row r="6" spans="1:5" x14ac:dyDescent="0.15">
      <c r="A6" s="14" t="s">
        <v>72</v>
      </c>
      <c r="B6" s="15">
        <v>1200000</v>
      </c>
      <c r="C6" s="15">
        <v>1650000</v>
      </c>
      <c r="D6" s="15">
        <v>2620000</v>
      </c>
      <c r="E6" s="15">
        <f t="shared" si="0"/>
        <v>5470000</v>
      </c>
    </row>
    <row r="7" spans="1:5" x14ac:dyDescent="0.15">
      <c r="A7" s="14" t="s">
        <v>73</v>
      </c>
      <c r="B7" s="15">
        <v>560000</v>
      </c>
      <c r="C7" s="15">
        <v>780000</v>
      </c>
      <c r="D7" s="15">
        <v>1980000</v>
      </c>
      <c r="E7" s="15">
        <f t="shared" si="0"/>
        <v>3320000</v>
      </c>
    </row>
    <row r="8" spans="1:5" x14ac:dyDescent="0.15">
      <c r="A8" s="14" t="s">
        <v>74</v>
      </c>
      <c r="B8" s="15">
        <v>2880000</v>
      </c>
      <c r="C8" s="15">
        <v>1980000</v>
      </c>
      <c r="D8" s="15">
        <v>1280000</v>
      </c>
      <c r="E8" s="15">
        <f t="shared" si="0"/>
        <v>6140000</v>
      </c>
    </row>
    <row r="9" spans="1:5" ht="14.25" thickBot="1" x14ac:dyDescent="0.2">
      <c r="A9" s="16" t="s">
        <v>75</v>
      </c>
      <c r="B9" s="17">
        <v>2700000</v>
      </c>
      <c r="C9" s="17">
        <v>2730000</v>
      </c>
      <c r="D9" s="17">
        <v>2320000</v>
      </c>
      <c r="E9" s="17">
        <f t="shared" si="0"/>
        <v>7750000</v>
      </c>
    </row>
    <row r="10" spans="1:5" x14ac:dyDescent="0.15">
      <c r="A10" s="12"/>
    </row>
    <row r="11" spans="1:5" x14ac:dyDescent="0.15">
      <c r="A11" s="12"/>
      <c r="B11" s="12"/>
      <c r="C11" s="12"/>
    </row>
    <row r="12" spans="1:5" x14ac:dyDescent="0.15">
      <c r="A12"/>
      <c r="B12"/>
      <c r="C12"/>
    </row>
    <row r="13" spans="1:5" x14ac:dyDescent="0.15">
      <c r="A13" s="11"/>
      <c r="B13" s="18"/>
      <c r="C13"/>
    </row>
    <row r="14" spans="1:5" x14ac:dyDescent="0.15">
      <c r="A14" s="11"/>
      <c r="B14" s="18"/>
      <c r="C14"/>
    </row>
    <row r="15" spans="1:5" x14ac:dyDescent="0.15">
      <c r="A15" s="11"/>
      <c r="B15" s="18"/>
      <c r="C15"/>
    </row>
    <row r="16" spans="1:5" x14ac:dyDescent="0.15">
      <c r="A16" s="11"/>
      <c r="B16" s="18"/>
      <c r="C16"/>
    </row>
    <row r="17" spans="1:3" x14ac:dyDescent="0.15">
      <c r="A17" s="11"/>
      <c r="B17" s="18"/>
      <c r="C17"/>
    </row>
    <row r="18" spans="1:3" x14ac:dyDescent="0.15">
      <c r="A18" s="11"/>
      <c r="B18" s="18"/>
      <c r="C18"/>
    </row>
    <row r="19" spans="1:3" x14ac:dyDescent="0.15">
      <c r="A19" s="11"/>
      <c r="B19" s="18"/>
      <c r="C19"/>
    </row>
    <row r="20" spans="1:3" x14ac:dyDescent="0.15">
      <c r="A20" s="11"/>
      <c r="B20" s="18"/>
      <c r="C20"/>
    </row>
    <row r="21" spans="1:3" x14ac:dyDescent="0.15">
      <c r="A21" s="11"/>
      <c r="B21" s="18"/>
      <c r="C21"/>
    </row>
    <row r="22" spans="1:3" x14ac:dyDescent="0.15">
      <c r="A22"/>
      <c r="B22"/>
      <c r="C22"/>
    </row>
    <row r="23" spans="1:3" x14ac:dyDescent="0.15">
      <c r="A23"/>
      <c r="B23"/>
      <c r="C23"/>
    </row>
    <row r="24" spans="1:3" x14ac:dyDescent="0.15">
      <c r="A24"/>
      <c r="B24"/>
      <c r="C24"/>
    </row>
    <row r="25" spans="1:3" x14ac:dyDescent="0.15">
      <c r="A25"/>
      <c r="B25"/>
      <c r="C25"/>
    </row>
    <row r="26" spans="1:3" x14ac:dyDescent="0.15">
      <c r="A26"/>
      <c r="B26"/>
      <c r="C26"/>
    </row>
    <row r="27" spans="1:3" x14ac:dyDescent="0.15">
      <c r="A27"/>
      <c r="B27"/>
      <c r="C27"/>
    </row>
    <row r="28" spans="1:3" x14ac:dyDescent="0.15">
      <c r="A28"/>
      <c r="B28"/>
      <c r="C28"/>
    </row>
    <row r="29" spans="1:3" x14ac:dyDescent="0.15">
      <c r="A29"/>
      <c r="B29"/>
      <c r="C29"/>
    </row>
  </sheetData>
  <phoneticPr fontId="3"/>
  <conditionalFormatting sqref="B2:B9">
    <cfRule type="cellIs" priority="2" stopIfTrue="1" operator="equal">
      <formula>#REF!</formula>
    </cfRule>
  </conditionalFormatting>
  <pageMargins left="0.78700000000000003" right="0.78700000000000003" top="0.98399999999999999" bottom="0.98399999999999999" header="0.51200000000000001" footer="0.51200000000000001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pageSetUpPr autoPageBreaks="0"/>
  </sheetPr>
  <dimension ref="A1:J44"/>
  <sheetViews>
    <sheetView workbookViewId="0">
      <selection activeCell="B22" sqref="B22"/>
    </sheetView>
  </sheetViews>
  <sheetFormatPr defaultRowHeight="13.5" x14ac:dyDescent="0.15"/>
  <cols>
    <col min="1" max="1" width="10.5" style="4" bestFit="1" customWidth="1"/>
    <col min="2" max="2" width="10.875" style="4" bestFit="1" customWidth="1"/>
    <col min="3" max="3" width="13.375" style="4" customWidth="1"/>
    <col min="4" max="4" width="8.25" style="4" customWidth="1"/>
    <col min="5" max="5" width="17.75" style="4" customWidth="1"/>
    <col min="6" max="6" width="6.25" style="4" customWidth="1"/>
    <col min="7" max="7" width="9.125" style="4" bestFit="1" customWidth="1"/>
    <col min="8" max="8" width="9.25" style="4" bestFit="1" customWidth="1"/>
    <col min="9" max="9" width="11" style="4" customWidth="1"/>
    <col min="10" max="10" width="9.5" style="4" bestFit="1" customWidth="1"/>
    <col min="11" max="16384" width="9" style="4"/>
  </cols>
  <sheetData>
    <row r="1" spans="1:10" x14ac:dyDescent="0.15">
      <c r="A1" s="12"/>
      <c r="B1" s="22" t="s">
        <v>0</v>
      </c>
      <c r="C1" s="1" t="s">
        <v>5</v>
      </c>
      <c r="D1" s="2" t="s">
        <v>1</v>
      </c>
      <c r="E1" s="1" t="s">
        <v>2</v>
      </c>
      <c r="F1" s="12"/>
      <c r="G1" s="12"/>
      <c r="H1" s="12"/>
      <c r="I1" s="23" t="s">
        <v>30</v>
      </c>
    </row>
    <row r="2" spans="1:10" ht="14.25" thickBot="1" x14ac:dyDescent="0.2">
      <c r="A2" s="12"/>
      <c r="B2" s="24">
        <v>10002</v>
      </c>
      <c r="C2" s="25" t="str">
        <f>IF(B2="","",VLOOKUP(B2,顧客リスト!A:I,2,FALSE))</f>
        <v>DEF電気(株)</v>
      </c>
      <c r="D2" s="24">
        <v>10001</v>
      </c>
      <c r="E2" s="25" t="str">
        <f>IF(D2="","",VLOOKUP(D2,商品リスト!A:D,2,FALSE))</f>
        <v>ワイドエアコン</v>
      </c>
      <c r="F2" s="12"/>
      <c r="G2" s="12"/>
      <c r="H2" s="12"/>
      <c r="I2" s="26" t="s">
        <v>31</v>
      </c>
    </row>
    <row r="3" spans="1:10" ht="14.25" thickBot="1" x14ac:dyDescent="0.2">
      <c r="A3" s="12"/>
      <c r="B3" s="27" t="s">
        <v>39</v>
      </c>
      <c r="C3" s="28"/>
      <c r="D3" s="27" t="s">
        <v>39</v>
      </c>
      <c r="E3" s="28"/>
      <c r="F3" s="12"/>
      <c r="G3" s="12"/>
      <c r="H3" s="29" t="s">
        <v>39</v>
      </c>
      <c r="I3" s="30"/>
    </row>
    <row r="4" spans="1:10" x14ac:dyDescent="0.15">
      <c r="A4" s="12"/>
      <c r="B4" s="12"/>
      <c r="C4" s="12"/>
      <c r="D4" s="12"/>
      <c r="E4" s="12"/>
      <c r="F4" s="12"/>
      <c r="G4" s="12"/>
      <c r="H4" s="12"/>
      <c r="I4" s="12"/>
    </row>
    <row r="5" spans="1:10" ht="14.25" thickBot="1" x14ac:dyDescent="0.2">
      <c r="A5" s="31"/>
      <c r="B5" s="31"/>
      <c r="C5" s="31"/>
      <c r="D5" s="31"/>
      <c r="E5" s="31"/>
      <c r="F5" s="31"/>
      <c r="G5" s="31"/>
      <c r="H5" s="31"/>
      <c r="I5" s="31"/>
    </row>
    <row r="6" spans="1:10" ht="14.25" thickBot="1" x14ac:dyDescent="0.2">
      <c r="A6" s="37" t="s">
        <v>40</v>
      </c>
      <c r="B6" s="37"/>
      <c r="C6" s="37"/>
      <c r="D6" s="37"/>
      <c r="E6" s="37"/>
      <c r="F6" s="37"/>
      <c r="G6" s="37"/>
      <c r="H6" s="37"/>
      <c r="I6" s="37"/>
    </row>
    <row r="7" spans="1:10" x14ac:dyDescent="0.15">
      <c r="A7" s="19" t="s">
        <v>28</v>
      </c>
      <c r="B7" s="20" t="s">
        <v>0</v>
      </c>
      <c r="C7" s="20" t="s">
        <v>5</v>
      </c>
      <c r="D7" s="20" t="s">
        <v>1</v>
      </c>
      <c r="E7" s="20" t="s">
        <v>2</v>
      </c>
      <c r="F7" s="20" t="s">
        <v>4</v>
      </c>
      <c r="G7" s="20" t="s">
        <v>3</v>
      </c>
      <c r="H7" s="20" t="s">
        <v>29</v>
      </c>
      <c r="I7" s="21" t="s">
        <v>30</v>
      </c>
    </row>
    <row r="8" spans="1:10" x14ac:dyDescent="0.15">
      <c r="A8" s="32">
        <v>40912</v>
      </c>
      <c r="B8" s="33">
        <v>10002</v>
      </c>
      <c r="C8" s="34" t="str">
        <f>IF(B8="","",VLOOKUP(B8,顧客リスト!A:I,2,FALSE))</f>
        <v>DEF電気(株)</v>
      </c>
      <c r="D8" s="33">
        <v>40003</v>
      </c>
      <c r="E8" s="34" t="str">
        <f>IF(D8="","",VLOOKUP(D8,商品リスト!A:D,2,FALSE))</f>
        <v>スーパー掃除機</v>
      </c>
      <c r="F8" s="35">
        <v>5</v>
      </c>
      <c r="G8" s="35">
        <f>IF(D8="","",VLOOKUP(D8,商品リスト!A:D,3,FALSE))</f>
        <v>40000</v>
      </c>
      <c r="H8" s="35">
        <f t="shared" ref="H8:H44" si="0">PRODUCT(F8:G8)</f>
        <v>200000</v>
      </c>
      <c r="I8" s="33" t="s">
        <v>31</v>
      </c>
      <c r="J8" s="36"/>
    </row>
    <row r="9" spans="1:10" x14ac:dyDescent="0.15">
      <c r="A9" s="32">
        <v>40912</v>
      </c>
      <c r="B9" s="33">
        <v>30001</v>
      </c>
      <c r="C9" s="34" t="str">
        <f>IF(B9="","",VLOOKUP(B9,顧客リスト!A:I,2,FALSE))</f>
        <v>(株)小島販売</v>
      </c>
      <c r="D9" s="33">
        <v>30003</v>
      </c>
      <c r="E9" s="34" t="str">
        <f>IF(D9="","",VLOOKUP(D9,商品リスト!A:D,2,FALSE))</f>
        <v>スーパー洗濯機</v>
      </c>
      <c r="F9" s="35">
        <v>5</v>
      </c>
      <c r="G9" s="35">
        <f>IF(D9="","",VLOOKUP(D9,商品リスト!A:D,3,FALSE))</f>
        <v>90000</v>
      </c>
      <c r="H9" s="35">
        <f t="shared" si="0"/>
        <v>450000</v>
      </c>
      <c r="I9" s="33" t="s">
        <v>38</v>
      </c>
      <c r="J9" s="36"/>
    </row>
    <row r="10" spans="1:10" x14ac:dyDescent="0.15">
      <c r="A10" s="32">
        <v>40912</v>
      </c>
      <c r="B10" s="33">
        <v>30003</v>
      </c>
      <c r="C10" s="34" t="str">
        <f>IF(B10="","",VLOOKUP(B10,顧客リスト!A:I,2,FALSE))</f>
        <v>ワイド商会(株)</v>
      </c>
      <c r="D10" s="33">
        <v>10005</v>
      </c>
      <c r="E10" s="34" t="str">
        <f>IF(D10="","",VLOOKUP(D10,商品リスト!A:D,2,FALSE))</f>
        <v>ミニエアコン</v>
      </c>
      <c r="F10" s="35">
        <v>5</v>
      </c>
      <c r="G10" s="35">
        <f>IF(D10="","",VLOOKUP(D10,商品リスト!A:D,3,FALSE))</f>
        <v>80000</v>
      </c>
      <c r="H10" s="35">
        <f t="shared" si="0"/>
        <v>400000</v>
      </c>
      <c r="I10" s="33" t="s">
        <v>35</v>
      </c>
      <c r="J10" s="36"/>
    </row>
    <row r="11" spans="1:10" x14ac:dyDescent="0.15">
      <c r="A11" s="32">
        <v>40913</v>
      </c>
      <c r="B11" s="33">
        <v>10003</v>
      </c>
      <c r="C11" s="34" t="str">
        <f>IF(B11="","",VLOOKUP(B11,顧客リスト!A:I,2,FALSE))</f>
        <v>GHI商会(株)</v>
      </c>
      <c r="D11" s="33">
        <v>40004</v>
      </c>
      <c r="E11" s="34" t="str">
        <f>IF(D11="","",VLOOKUP(D11,商品リスト!A:D,2,FALSE))</f>
        <v>ウルトラ掃除機</v>
      </c>
      <c r="F11" s="35">
        <v>12</v>
      </c>
      <c r="G11" s="35">
        <f>IF(D11="","",VLOOKUP(D11,商品リスト!A:D,3,FALSE))</f>
        <v>50000</v>
      </c>
      <c r="H11" s="35">
        <f t="shared" si="0"/>
        <v>600000</v>
      </c>
      <c r="I11" s="33" t="s">
        <v>32</v>
      </c>
      <c r="J11" s="36"/>
    </row>
    <row r="12" spans="1:10" x14ac:dyDescent="0.15">
      <c r="A12" s="32">
        <v>40913</v>
      </c>
      <c r="B12" s="33">
        <v>10003</v>
      </c>
      <c r="C12" s="34" t="str">
        <f>IF(B12="","",VLOOKUP(B12,顧客リスト!A:I,2,FALSE))</f>
        <v>GHI商会(株)</v>
      </c>
      <c r="D12" s="33">
        <v>10005</v>
      </c>
      <c r="E12" s="34" t="str">
        <f>IF(D12="","",VLOOKUP(D12,商品リスト!A:D,2,FALSE))</f>
        <v>ミニエアコン</v>
      </c>
      <c r="F12" s="35">
        <v>8</v>
      </c>
      <c r="G12" s="35">
        <f>IF(D12="","",VLOOKUP(D12,商品リスト!A:D,3,FALSE))</f>
        <v>80000</v>
      </c>
      <c r="H12" s="35">
        <f t="shared" si="0"/>
        <v>640000</v>
      </c>
      <c r="I12" s="33" t="s">
        <v>32</v>
      </c>
      <c r="J12" s="36"/>
    </row>
    <row r="13" spans="1:10" x14ac:dyDescent="0.15">
      <c r="A13" s="32">
        <v>40913</v>
      </c>
      <c r="B13" s="33">
        <v>40001</v>
      </c>
      <c r="C13" s="34" t="str">
        <f>IF(B13="","",VLOOKUP(B13,顧客リスト!A:I,2,FALSE))</f>
        <v>(株)西洋販売</v>
      </c>
      <c r="D13" s="33">
        <v>30001</v>
      </c>
      <c r="E13" s="34" t="str">
        <f>IF(D13="","",VLOOKUP(D13,商品リスト!A:D,2,FALSE))</f>
        <v>洗濯機</v>
      </c>
      <c r="F13" s="35">
        <v>3</v>
      </c>
      <c r="G13" s="35">
        <f>IF(D13="","",VLOOKUP(D13,商品リスト!A:D,3,FALSE))</f>
        <v>70000</v>
      </c>
      <c r="H13" s="35">
        <f t="shared" si="0"/>
        <v>210000</v>
      </c>
      <c r="I13" s="33" t="s">
        <v>37</v>
      </c>
      <c r="J13" s="36"/>
    </row>
    <row r="14" spans="1:10" x14ac:dyDescent="0.15">
      <c r="A14" s="32">
        <v>40914</v>
      </c>
      <c r="B14" s="33">
        <v>20003</v>
      </c>
      <c r="C14" s="34" t="str">
        <f>IF(B14="","",VLOOKUP(B14,顧客リスト!A:I,2,FALSE))</f>
        <v>大島商会(株)</v>
      </c>
      <c r="D14" s="33">
        <v>30002</v>
      </c>
      <c r="E14" s="34" t="str">
        <f>IF(D14="","",VLOOKUP(D14,商品リスト!A:D,2,FALSE))</f>
        <v>静音洗濯機</v>
      </c>
      <c r="F14" s="35">
        <v>3</v>
      </c>
      <c r="G14" s="35">
        <f>IF(D14="","",VLOOKUP(D14,商品リスト!A:D,3,FALSE))</f>
        <v>80000</v>
      </c>
      <c r="H14" s="35">
        <f t="shared" si="0"/>
        <v>240000</v>
      </c>
      <c r="I14" s="33" t="s">
        <v>32</v>
      </c>
      <c r="J14" s="36"/>
    </row>
    <row r="15" spans="1:10" x14ac:dyDescent="0.15">
      <c r="A15" s="32">
        <v>40914</v>
      </c>
      <c r="B15" s="33">
        <v>30002</v>
      </c>
      <c r="C15" s="34" t="str">
        <f>IF(B15="","",VLOOKUP(B15,顧客リスト!A:I,2,FALSE))</f>
        <v>海洋電気(株)</v>
      </c>
      <c r="D15" s="33">
        <v>10001</v>
      </c>
      <c r="E15" s="34" t="str">
        <f>IF(D15="","",VLOOKUP(D15,商品リスト!A:D,2,FALSE))</f>
        <v>ワイドエアコン</v>
      </c>
      <c r="F15" s="35">
        <v>5</v>
      </c>
      <c r="G15" s="35">
        <f>IF(D15="","",VLOOKUP(D15,商品リスト!A:D,3,FALSE))</f>
        <v>150000</v>
      </c>
      <c r="H15" s="35">
        <f t="shared" si="0"/>
        <v>750000</v>
      </c>
      <c r="I15" s="33" t="s">
        <v>35</v>
      </c>
      <c r="J15" s="36"/>
    </row>
    <row r="16" spans="1:10" x14ac:dyDescent="0.15">
      <c r="A16" s="32">
        <v>40917</v>
      </c>
      <c r="B16" s="33">
        <v>40002</v>
      </c>
      <c r="C16" s="34" t="str">
        <f>IF(B16="","",VLOOKUP(B16,顧客リスト!A:I,2,FALSE))</f>
        <v>馬場電気(株)</v>
      </c>
      <c r="D16" s="33">
        <v>10004</v>
      </c>
      <c r="E16" s="34" t="str">
        <f>IF(D16="","",VLOOKUP(D16,商品リスト!A:D,2,FALSE))</f>
        <v>静音エアコン</v>
      </c>
      <c r="F16" s="35">
        <v>5</v>
      </c>
      <c r="G16" s="35">
        <f>IF(D16="","",VLOOKUP(D16,商品リスト!A:D,3,FALSE))</f>
        <v>160000</v>
      </c>
      <c r="H16" s="35">
        <f t="shared" si="0"/>
        <v>800000</v>
      </c>
      <c r="I16" s="33" t="s">
        <v>33</v>
      </c>
      <c r="J16" s="36"/>
    </row>
    <row r="17" spans="1:10" x14ac:dyDescent="0.15">
      <c r="A17" s="32">
        <v>40917</v>
      </c>
      <c r="B17" s="33">
        <v>40002</v>
      </c>
      <c r="C17" s="34" t="str">
        <f>IF(B17="","",VLOOKUP(B17,顧客リスト!A:I,2,FALSE))</f>
        <v>馬場電気(株)</v>
      </c>
      <c r="D17" s="33">
        <v>20001</v>
      </c>
      <c r="E17" s="34" t="str">
        <f>IF(D17="","",VLOOKUP(D17,商品リスト!A:D,2,FALSE))</f>
        <v>スーパー扇風機</v>
      </c>
      <c r="F17" s="35">
        <v>12</v>
      </c>
      <c r="G17" s="35">
        <f>IF(D17="","",VLOOKUP(D17,商品リスト!A:D,3,FALSE))</f>
        <v>30000</v>
      </c>
      <c r="H17" s="35">
        <f t="shared" si="0"/>
        <v>360000</v>
      </c>
      <c r="I17" s="33" t="s">
        <v>33</v>
      </c>
      <c r="J17" s="36"/>
    </row>
    <row r="18" spans="1:10" x14ac:dyDescent="0.15">
      <c r="A18" s="32">
        <v>40917</v>
      </c>
      <c r="B18" s="33">
        <v>20002</v>
      </c>
      <c r="C18" s="34" t="str">
        <f>IF(B18="","",VLOOKUP(B18,顧客リスト!A:I,2,FALSE))</f>
        <v>大洋電気(株)</v>
      </c>
      <c r="D18" s="33">
        <v>30004</v>
      </c>
      <c r="E18" s="34" t="str">
        <f>IF(D18="","",VLOOKUP(D18,商品リスト!A:D,2,FALSE))</f>
        <v>ウルトラ洗濯機</v>
      </c>
      <c r="F18" s="35">
        <v>8</v>
      </c>
      <c r="G18" s="35">
        <f>IF(D18="","",VLOOKUP(D18,商品リスト!A:D,3,FALSE))</f>
        <v>100000</v>
      </c>
      <c r="H18" s="35">
        <f t="shared" si="0"/>
        <v>800000</v>
      </c>
      <c r="I18" s="33" t="s">
        <v>38</v>
      </c>
      <c r="J18" s="36"/>
    </row>
    <row r="19" spans="1:10" x14ac:dyDescent="0.15">
      <c r="A19" s="32">
        <v>40918</v>
      </c>
      <c r="B19" s="33">
        <v>10004</v>
      </c>
      <c r="C19" s="34" t="str">
        <f>IF(B19="","",VLOOKUP(B19,顧客リスト!A:I,2,FALSE))</f>
        <v>(株)朝日商事</v>
      </c>
      <c r="D19" s="33">
        <v>10007</v>
      </c>
      <c r="E19" s="34" t="str">
        <f>IF(D19="","",VLOOKUP(D19,商品リスト!A:D,2,FALSE))</f>
        <v>急冷エアコン</v>
      </c>
      <c r="F19" s="35">
        <v>12</v>
      </c>
      <c r="G19" s="35">
        <f>IF(D19="","",VLOOKUP(D19,商品リスト!A:D,3,FALSE))</f>
        <v>250000</v>
      </c>
      <c r="H19" s="35">
        <f t="shared" si="0"/>
        <v>3000000</v>
      </c>
      <c r="I19" s="33" t="s">
        <v>31</v>
      </c>
      <c r="J19" s="36"/>
    </row>
    <row r="20" spans="1:10" x14ac:dyDescent="0.15">
      <c r="A20" s="32">
        <v>40918</v>
      </c>
      <c r="B20" s="33">
        <v>10004</v>
      </c>
      <c r="C20" s="34" t="str">
        <f>IF(B20="","",VLOOKUP(B20,顧客リスト!A:I,2,FALSE))</f>
        <v>(株)朝日商事</v>
      </c>
      <c r="D20" s="33">
        <v>20004</v>
      </c>
      <c r="E20" s="34" t="str">
        <f>IF(D20="","",VLOOKUP(D20,商品リスト!A:D,2,FALSE))</f>
        <v>スーパーウルトラ扇風機</v>
      </c>
      <c r="F20" s="35">
        <v>12</v>
      </c>
      <c r="G20" s="35">
        <f>IF(D20="","",VLOOKUP(D20,商品リスト!A:D,3,FALSE))</f>
        <v>35000</v>
      </c>
      <c r="H20" s="35">
        <f t="shared" si="0"/>
        <v>420000</v>
      </c>
      <c r="I20" s="33" t="s">
        <v>31</v>
      </c>
      <c r="J20" s="36"/>
    </row>
    <row r="21" spans="1:10" x14ac:dyDescent="0.15">
      <c r="A21" s="32">
        <v>40920</v>
      </c>
      <c r="B21" s="33">
        <v>40003</v>
      </c>
      <c r="C21" s="34" t="str">
        <f>IF(B21="","",VLOOKUP(B21,顧客リスト!A:I,2,FALSE))</f>
        <v>新宿商会(株)</v>
      </c>
      <c r="D21" s="33">
        <v>10001</v>
      </c>
      <c r="E21" s="34" t="str">
        <f>IF(D21="","",VLOOKUP(D21,商品リスト!A:D,2,FALSE))</f>
        <v>ワイドエアコン</v>
      </c>
      <c r="F21" s="35">
        <v>4</v>
      </c>
      <c r="G21" s="35">
        <f>IF(D21="","",VLOOKUP(D21,商品リスト!A:D,3,FALSE))</f>
        <v>150000</v>
      </c>
      <c r="H21" s="35">
        <f t="shared" si="0"/>
        <v>600000</v>
      </c>
      <c r="I21" s="33" t="s">
        <v>34</v>
      </c>
      <c r="J21" s="36"/>
    </row>
    <row r="22" spans="1:10" x14ac:dyDescent="0.15">
      <c r="A22" s="32">
        <v>40920</v>
      </c>
      <c r="B22" s="33">
        <v>40003</v>
      </c>
      <c r="C22" s="34" t="str">
        <f>IF(B22="","",VLOOKUP(B22,顧客リスト!A:I,2,FALSE))</f>
        <v>新宿商会(株)</v>
      </c>
      <c r="D22" s="33">
        <v>30004</v>
      </c>
      <c r="E22" s="34" t="str">
        <f>IF(D22="","",VLOOKUP(D22,商品リスト!A:D,2,FALSE))</f>
        <v>ウルトラ洗濯機</v>
      </c>
      <c r="F22" s="35">
        <v>20</v>
      </c>
      <c r="G22" s="35">
        <f>IF(D22="","",VLOOKUP(D22,商品リスト!A:D,3,FALSE))</f>
        <v>100000</v>
      </c>
      <c r="H22" s="35">
        <f t="shared" si="0"/>
        <v>2000000</v>
      </c>
      <c r="I22" s="33" t="s">
        <v>34</v>
      </c>
      <c r="J22" s="36"/>
    </row>
    <row r="23" spans="1:10" x14ac:dyDescent="0.15">
      <c r="A23" s="32">
        <v>40920</v>
      </c>
      <c r="B23" s="33">
        <v>10002</v>
      </c>
      <c r="C23" s="34" t="str">
        <f>IF(B23="","",VLOOKUP(B23,顧客リスト!A:I,2,FALSE))</f>
        <v>DEF電気(株)</v>
      </c>
      <c r="D23" s="33">
        <v>50002</v>
      </c>
      <c r="E23" s="34" t="str">
        <f>IF(D23="","",VLOOKUP(D23,商品リスト!A:D,2,FALSE))</f>
        <v>スーパー空気清浄機</v>
      </c>
      <c r="F23" s="35">
        <v>10</v>
      </c>
      <c r="G23" s="35">
        <f>IF(D23="","",VLOOKUP(D23,商品リスト!A:D,3,FALSE))</f>
        <v>100000</v>
      </c>
      <c r="H23" s="35">
        <f t="shared" si="0"/>
        <v>1000000</v>
      </c>
      <c r="I23" s="33" t="s">
        <v>33</v>
      </c>
      <c r="J23" s="36"/>
    </row>
    <row r="24" spans="1:10" x14ac:dyDescent="0.15">
      <c r="A24" s="32">
        <v>40921</v>
      </c>
      <c r="B24" s="33">
        <v>10004</v>
      </c>
      <c r="C24" s="34" t="str">
        <f>IF(B24="","",VLOOKUP(B24,顧客リスト!A:I,2,FALSE))</f>
        <v>(株)朝日商事</v>
      </c>
      <c r="D24" s="33">
        <v>20003</v>
      </c>
      <c r="E24" s="34" t="str">
        <f>IF(D24="","",VLOOKUP(D24,商品リスト!A:D,2,FALSE))</f>
        <v>ウルトラ扇風機</v>
      </c>
      <c r="F24" s="35">
        <v>9</v>
      </c>
      <c r="G24" s="35">
        <f>IF(D24="","",VLOOKUP(D24,商品リスト!A:D,3,FALSE))</f>
        <v>20000</v>
      </c>
      <c r="H24" s="35">
        <f t="shared" si="0"/>
        <v>180000</v>
      </c>
      <c r="I24" s="33" t="s">
        <v>32</v>
      </c>
      <c r="J24" s="36"/>
    </row>
    <row r="25" spans="1:10" x14ac:dyDescent="0.15">
      <c r="A25" s="32">
        <v>40921</v>
      </c>
      <c r="B25" s="33">
        <v>10004</v>
      </c>
      <c r="C25" s="34" t="str">
        <f>IF(B25="","",VLOOKUP(B25,顧客リスト!A:I,2,FALSE))</f>
        <v>(株)朝日商事</v>
      </c>
      <c r="D25" s="33">
        <v>40002</v>
      </c>
      <c r="E25" s="34" t="str">
        <f>IF(D25="","",VLOOKUP(D25,商品リスト!A:D,2,FALSE))</f>
        <v>静音掃除機</v>
      </c>
      <c r="F25" s="35">
        <v>12</v>
      </c>
      <c r="G25" s="35">
        <f>IF(D25="","",VLOOKUP(D25,商品リスト!A:D,3,FALSE))</f>
        <v>30000</v>
      </c>
      <c r="H25" s="35">
        <f t="shared" si="0"/>
        <v>360000</v>
      </c>
      <c r="I25" s="33" t="s">
        <v>32</v>
      </c>
      <c r="J25" s="36"/>
    </row>
    <row r="26" spans="1:10" x14ac:dyDescent="0.15">
      <c r="A26" s="32">
        <v>40924</v>
      </c>
      <c r="B26" s="33">
        <v>20003</v>
      </c>
      <c r="C26" s="34" t="str">
        <f>IF(B26="","",VLOOKUP(B26,顧客リスト!A:I,2,FALSE))</f>
        <v>大島商会(株)</v>
      </c>
      <c r="D26" s="33">
        <v>20001</v>
      </c>
      <c r="E26" s="34" t="str">
        <f>IF(D26="","",VLOOKUP(D26,商品リスト!A:D,2,FALSE))</f>
        <v>スーパー扇風機</v>
      </c>
      <c r="F26" s="35">
        <v>10</v>
      </c>
      <c r="G26" s="35">
        <f>IF(D26="","",VLOOKUP(D26,商品リスト!A:D,3,FALSE))</f>
        <v>30000</v>
      </c>
      <c r="H26" s="35">
        <f t="shared" si="0"/>
        <v>300000</v>
      </c>
      <c r="I26" s="33" t="s">
        <v>35</v>
      </c>
      <c r="J26" s="36"/>
    </row>
    <row r="27" spans="1:10" x14ac:dyDescent="0.15">
      <c r="A27" s="32">
        <v>40924</v>
      </c>
      <c r="B27" s="33">
        <v>30003</v>
      </c>
      <c r="C27" s="34" t="str">
        <f>IF(B27="","",VLOOKUP(B27,顧客リスト!A:I,2,FALSE))</f>
        <v>ワイド商会(株)</v>
      </c>
      <c r="D27" s="33">
        <v>10002</v>
      </c>
      <c r="E27" s="34" t="str">
        <f>IF(D27="","",VLOOKUP(D27,商品リスト!A:D,2,FALSE))</f>
        <v>ウルトラエアコン</v>
      </c>
      <c r="F27" s="35">
        <v>20</v>
      </c>
      <c r="G27" s="35">
        <f>IF(D27="","",VLOOKUP(D27,商品リスト!A:D,3,FALSE))</f>
        <v>180000</v>
      </c>
      <c r="H27" s="35">
        <f t="shared" si="0"/>
        <v>3600000</v>
      </c>
      <c r="I27" s="33" t="s">
        <v>36</v>
      </c>
      <c r="J27" s="36"/>
    </row>
    <row r="28" spans="1:10" x14ac:dyDescent="0.15">
      <c r="A28" s="32">
        <v>40924</v>
      </c>
      <c r="B28" s="33">
        <v>40002</v>
      </c>
      <c r="C28" s="34" t="str">
        <f>IF(B28="","",VLOOKUP(B28,顧客リスト!A:I,2,FALSE))</f>
        <v>馬場電気(株)</v>
      </c>
      <c r="D28" s="33">
        <v>50001</v>
      </c>
      <c r="E28" s="34" t="str">
        <f>IF(D28="","",VLOOKUP(D28,商品リスト!A:D,2,FALSE))</f>
        <v>空気清浄機</v>
      </c>
      <c r="F28" s="35">
        <v>40</v>
      </c>
      <c r="G28" s="35">
        <f>IF(D28="","",VLOOKUP(D28,商品リスト!A:D,3,FALSE))</f>
        <v>8000</v>
      </c>
      <c r="H28" s="35">
        <f t="shared" si="0"/>
        <v>320000</v>
      </c>
      <c r="I28" s="33" t="s">
        <v>32</v>
      </c>
      <c r="J28" s="36"/>
    </row>
    <row r="29" spans="1:10" x14ac:dyDescent="0.15">
      <c r="A29" s="32">
        <v>40925</v>
      </c>
      <c r="B29" s="33">
        <v>40001</v>
      </c>
      <c r="C29" s="34" t="str">
        <f>IF(B29="","",VLOOKUP(B29,顧客リスト!A:I,2,FALSE))</f>
        <v>(株)西洋販売</v>
      </c>
      <c r="D29" s="33">
        <v>30004</v>
      </c>
      <c r="E29" s="34" t="str">
        <f>IF(D29="","",VLOOKUP(D29,商品リスト!A:D,2,FALSE))</f>
        <v>ウルトラ洗濯機</v>
      </c>
      <c r="F29" s="35">
        <v>23</v>
      </c>
      <c r="G29" s="35">
        <f>IF(D29="","",VLOOKUP(D29,商品リスト!A:D,3,FALSE))</f>
        <v>100000</v>
      </c>
      <c r="H29" s="35">
        <f t="shared" si="0"/>
        <v>2300000</v>
      </c>
      <c r="I29" s="33" t="s">
        <v>34</v>
      </c>
      <c r="J29" s="36"/>
    </row>
    <row r="30" spans="1:10" x14ac:dyDescent="0.15">
      <c r="A30" s="32">
        <v>40925</v>
      </c>
      <c r="B30" s="33">
        <v>40001</v>
      </c>
      <c r="C30" s="34" t="str">
        <f>IF(B30="","",VLOOKUP(B30,顧客リスト!A:I,2,FALSE))</f>
        <v>(株)西洋販売</v>
      </c>
      <c r="D30" s="33">
        <v>20001</v>
      </c>
      <c r="E30" s="34" t="str">
        <f>IF(D30="","",VLOOKUP(D30,商品リスト!A:D,2,FALSE))</f>
        <v>スーパー扇風機</v>
      </c>
      <c r="F30" s="35">
        <v>20</v>
      </c>
      <c r="G30" s="35">
        <f>IF(D30="","",VLOOKUP(D30,商品リスト!A:D,3,FALSE))</f>
        <v>30000</v>
      </c>
      <c r="H30" s="35">
        <f t="shared" si="0"/>
        <v>600000</v>
      </c>
      <c r="I30" s="33" t="s">
        <v>34</v>
      </c>
      <c r="J30" s="36"/>
    </row>
    <row r="31" spans="1:10" x14ac:dyDescent="0.15">
      <c r="A31" s="32">
        <v>40927</v>
      </c>
      <c r="B31" s="33">
        <v>10002</v>
      </c>
      <c r="C31" s="34" t="str">
        <f>IF(B31="","",VLOOKUP(B31,顧客リスト!A:I,2,FALSE))</f>
        <v>DEF電気(株)</v>
      </c>
      <c r="D31" s="33">
        <v>50001</v>
      </c>
      <c r="E31" s="34" t="str">
        <f>IF(D31="","",VLOOKUP(D31,商品リスト!A:D,2,FALSE))</f>
        <v>空気清浄機</v>
      </c>
      <c r="F31" s="35">
        <v>30</v>
      </c>
      <c r="G31" s="35">
        <f>IF(D31="","",VLOOKUP(D31,商品リスト!A:D,3,FALSE))</f>
        <v>8000</v>
      </c>
      <c r="H31" s="35">
        <f t="shared" si="0"/>
        <v>240000</v>
      </c>
      <c r="I31" s="33" t="s">
        <v>36</v>
      </c>
      <c r="J31" s="36"/>
    </row>
    <row r="32" spans="1:10" x14ac:dyDescent="0.15">
      <c r="A32" s="32">
        <v>40927</v>
      </c>
      <c r="B32" s="33">
        <v>10002</v>
      </c>
      <c r="C32" s="34" t="str">
        <f>IF(B32="","",VLOOKUP(B32,顧客リスト!A:I,2,FALSE))</f>
        <v>DEF電気(株)</v>
      </c>
      <c r="D32" s="33">
        <v>50002</v>
      </c>
      <c r="E32" s="34" t="str">
        <f>IF(D32="","",VLOOKUP(D32,商品リスト!A:D,2,FALSE))</f>
        <v>スーパー空気清浄機</v>
      </c>
      <c r="F32" s="35">
        <v>10</v>
      </c>
      <c r="G32" s="35">
        <f>IF(D32="","",VLOOKUP(D32,商品リスト!A:D,3,FALSE))</f>
        <v>100000</v>
      </c>
      <c r="H32" s="35">
        <f t="shared" si="0"/>
        <v>1000000</v>
      </c>
      <c r="I32" s="33" t="s">
        <v>36</v>
      </c>
      <c r="J32" s="36"/>
    </row>
    <row r="33" spans="1:10" x14ac:dyDescent="0.15">
      <c r="A33" s="32">
        <v>40927</v>
      </c>
      <c r="B33" s="33">
        <v>20001</v>
      </c>
      <c r="C33" s="34" t="str">
        <f>IF(B33="","",VLOOKUP(B33,顧客リスト!A:I,2,FALSE))</f>
        <v>(株)親潮販売</v>
      </c>
      <c r="D33" s="33">
        <v>30001</v>
      </c>
      <c r="E33" s="34" t="str">
        <f>IF(D33="","",VLOOKUP(D33,商品リスト!A:D,2,FALSE))</f>
        <v>洗濯機</v>
      </c>
      <c r="F33" s="35">
        <v>12</v>
      </c>
      <c r="G33" s="35">
        <f>IF(D33="","",VLOOKUP(D33,商品リスト!A:D,3,FALSE))</f>
        <v>70000</v>
      </c>
      <c r="H33" s="35">
        <f t="shared" si="0"/>
        <v>840000</v>
      </c>
      <c r="I33" s="33" t="s">
        <v>37</v>
      </c>
      <c r="J33" s="36"/>
    </row>
    <row r="34" spans="1:10" x14ac:dyDescent="0.15">
      <c r="A34" s="32">
        <v>40931</v>
      </c>
      <c r="B34" s="33">
        <v>10001</v>
      </c>
      <c r="C34" s="34" t="str">
        <f>IF(B34="","",VLOOKUP(B34,顧客リスト!A:I,2,FALSE))</f>
        <v>(株)ABC販売</v>
      </c>
      <c r="D34" s="33">
        <v>10001</v>
      </c>
      <c r="E34" s="34" t="str">
        <f>IF(D34="","",VLOOKUP(D34,商品リスト!A:D,2,FALSE))</f>
        <v>ワイドエアコン</v>
      </c>
      <c r="F34" s="35">
        <v>10</v>
      </c>
      <c r="G34" s="35">
        <f>IF(D34="","",VLOOKUP(D34,商品リスト!A:D,3,FALSE))</f>
        <v>150000</v>
      </c>
      <c r="H34" s="35">
        <f t="shared" si="0"/>
        <v>1500000</v>
      </c>
      <c r="I34" s="33" t="s">
        <v>37</v>
      </c>
      <c r="J34" s="36"/>
    </row>
    <row r="35" spans="1:10" x14ac:dyDescent="0.15">
      <c r="A35" s="32">
        <v>40931</v>
      </c>
      <c r="B35" s="33">
        <v>10001</v>
      </c>
      <c r="C35" s="34" t="str">
        <f>IF(B35="","",VLOOKUP(B35,顧客リスト!A:I,2,FALSE))</f>
        <v>(株)ABC販売</v>
      </c>
      <c r="D35" s="33">
        <v>10005</v>
      </c>
      <c r="E35" s="34" t="str">
        <f>IF(D35="","",VLOOKUP(D35,商品リスト!A:D,2,FALSE))</f>
        <v>ミニエアコン</v>
      </c>
      <c r="F35" s="35">
        <v>13</v>
      </c>
      <c r="G35" s="35">
        <f>IF(D35="","",VLOOKUP(D35,商品リスト!A:D,3,FALSE))</f>
        <v>80000</v>
      </c>
      <c r="H35" s="35">
        <f t="shared" si="0"/>
        <v>1040000</v>
      </c>
      <c r="I35" s="33" t="s">
        <v>37</v>
      </c>
      <c r="J35" s="36"/>
    </row>
    <row r="36" spans="1:10" x14ac:dyDescent="0.15">
      <c r="A36" s="32">
        <v>40932</v>
      </c>
      <c r="B36" s="33">
        <v>30001</v>
      </c>
      <c r="C36" s="34" t="str">
        <f>IF(B36="","",VLOOKUP(B36,顧客リスト!A:I,2,FALSE))</f>
        <v>(株)小島販売</v>
      </c>
      <c r="D36" s="33">
        <v>10003</v>
      </c>
      <c r="E36" s="34" t="str">
        <f>IF(D36="","",VLOOKUP(D36,商品リスト!A:D,2,FALSE))</f>
        <v>スーパーウルトラエアコン</v>
      </c>
      <c r="F36" s="35">
        <v>3</v>
      </c>
      <c r="G36" s="35">
        <f>IF(D36="","",VLOOKUP(D36,商品リスト!A:D,3,FALSE))</f>
        <v>230000</v>
      </c>
      <c r="H36" s="35">
        <f t="shared" si="0"/>
        <v>690000</v>
      </c>
      <c r="I36" s="33" t="s">
        <v>38</v>
      </c>
      <c r="J36" s="36"/>
    </row>
    <row r="37" spans="1:10" x14ac:dyDescent="0.15">
      <c r="A37" s="32">
        <v>40932</v>
      </c>
      <c r="B37" s="33">
        <v>30001</v>
      </c>
      <c r="C37" s="34" t="str">
        <f>IF(B37="","",VLOOKUP(B37,顧客リスト!A:I,2,FALSE))</f>
        <v>(株)小島販売</v>
      </c>
      <c r="D37" s="33">
        <v>10001</v>
      </c>
      <c r="E37" s="34" t="str">
        <f>IF(D37="","",VLOOKUP(D37,商品リスト!A:D,2,FALSE))</f>
        <v>ワイドエアコン</v>
      </c>
      <c r="F37" s="35">
        <v>7</v>
      </c>
      <c r="G37" s="35">
        <f>IF(D37="","",VLOOKUP(D37,商品リスト!A:D,3,FALSE))</f>
        <v>150000</v>
      </c>
      <c r="H37" s="35">
        <f t="shared" si="0"/>
        <v>1050000</v>
      </c>
      <c r="I37" s="33" t="s">
        <v>38</v>
      </c>
      <c r="J37" s="36"/>
    </row>
    <row r="38" spans="1:10" x14ac:dyDescent="0.15">
      <c r="A38" s="32">
        <v>40933</v>
      </c>
      <c r="B38" s="33">
        <v>20002</v>
      </c>
      <c r="C38" s="34" t="str">
        <f>IF(B38="","",VLOOKUP(B38,顧客リスト!A:I,2,FALSE))</f>
        <v>大洋電気(株)</v>
      </c>
      <c r="D38" s="33">
        <v>20003</v>
      </c>
      <c r="E38" s="34" t="str">
        <f>IF(D38="","",VLOOKUP(D38,商品リスト!A:D,2,FALSE))</f>
        <v>ウルトラ扇風機</v>
      </c>
      <c r="F38" s="35">
        <v>2</v>
      </c>
      <c r="G38" s="35">
        <f>IF(D38="","",VLOOKUP(D38,商品リスト!A:D,3,FALSE))</f>
        <v>20000</v>
      </c>
      <c r="H38" s="35">
        <f t="shared" si="0"/>
        <v>40000</v>
      </c>
      <c r="I38" s="33" t="s">
        <v>36</v>
      </c>
      <c r="J38" s="36"/>
    </row>
    <row r="39" spans="1:10" x14ac:dyDescent="0.15">
      <c r="A39" s="32">
        <v>40933</v>
      </c>
      <c r="B39" s="33">
        <v>30001</v>
      </c>
      <c r="C39" s="34" t="str">
        <f>IF(B39="","",VLOOKUP(B39,顧客リスト!A:I,2,FALSE))</f>
        <v>(株)小島販売</v>
      </c>
      <c r="D39" s="33">
        <v>20001</v>
      </c>
      <c r="E39" s="34" t="str">
        <f>IF(D39="","",VLOOKUP(D39,商品リスト!A:D,2,FALSE))</f>
        <v>スーパー扇風機</v>
      </c>
      <c r="F39" s="35">
        <v>12</v>
      </c>
      <c r="G39" s="35">
        <f>IF(D39="","",VLOOKUP(D39,商品リスト!A:D,3,FALSE))</f>
        <v>30000</v>
      </c>
      <c r="H39" s="35">
        <f t="shared" si="0"/>
        <v>360000</v>
      </c>
      <c r="I39" s="33" t="s">
        <v>38</v>
      </c>
      <c r="J39" s="36"/>
    </row>
    <row r="40" spans="1:10" x14ac:dyDescent="0.15">
      <c r="A40" s="32">
        <v>40933</v>
      </c>
      <c r="B40" s="33">
        <v>20002</v>
      </c>
      <c r="C40" s="34" t="str">
        <f>IF(B40="","",VLOOKUP(B40,顧客リスト!A:I,2,FALSE))</f>
        <v>大洋電気(株)</v>
      </c>
      <c r="D40" s="33">
        <v>30001</v>
      </c>
      <c r="E40" s="34" t="str">
        <f>IF(D40="","",VLOOKUP(D40,商品リスト!A:D,2,FALSE))</f>
        <v>洗濯機</v>
      </c>
      <c r="F40" s="35">
        <v>8</v>
      </c>
      <c r="G40" s="35">
        <f>IF(D40="","",VLOOKUP(D40,商品リスト!A:D,3,FALSE))</f>
        <v>70000</v>
      </c>
      <c r="H40" s="35">
        <f t="shared" si="0"/>
        <v>560000</v>
      </c>
      <c r="I40" s="33" t="s">
        <v>36</v>
      </c>
      <c r="J40" s="36"/>
    </row>
    <row r="41" spans="1:10" x14ac:dyDescent="0.15">
      <c r="A41" s="32">
        <v>40933</v>
      </c>
      <c r="B41" s="33">
        <v>30001</v>
      </c>
      <c r="C41" s="34" t="str">
        <f>IF(B41="","",VLOOKUP(B41,顧客リスト!A:I,2,FALSE))</f>
        <v>(株)小島販売</v>
      </c>
      <c r="D41" s="33">
        <v>10004</v>
      </c>
      <c r="E41" s="34" t="str">
        <f>IF(D41="","",VLOOKUP(D41,商品リスト!A:D,2,FALSE))</f>
        <v>静音エアコン</v>
      </c>
      <c r="F41" s="35">
        <v>10</v>
      </c>
      <c r="G41" s="35">
        <f>IF(D41="","",VLOOKUP(D41,商品リスト!A:D,3,FALSE))</f>
        <v>160000</v>
      </c>
      <c r="H41" s="35">
        <f t="shared" si="0"/>
        <v>1600000</v>
      </c>
      <c r="I41" s="33" t="s">
        <v>38</v>
      </c>
      <c r="J41" s="36"/>
    </row>
    <row r="42" spans="1:10" x14ac:dyDescent="0.15">
      <c r="A42" s="32">
        <v>40935</v>
      </c>
      <c r="B42" s="33">
        <v>20001</v>
      </c>
      <c r="C42" s="34" t="str">
        <f>IF(B42="","",VLOOKUP(B42,顧客リスト!A:I,2,FALSE))</f>
        <v>(株)親潮販売</v>
      </c>
      <c r="D42" s="33">
        <v>30004</v>
      </c>
      <c r="E42" s="34" t="str">
        <f>IF(D42="","",VLOOKUP(D42,商品リスト!A:D,2,FALSE))</f>
        <v>ウルトラ洗濯機</v>
      </c>
      <c r="F42" s="35">
        <v>18</v>
      </c>
      <c r="G42" s="35">
        <f>IF(D42="","",VLOOKUP(D42,商品リスト!A:D,3,FALSE))</f>
        <v>100000</v>
      </c>
      <c r="H42" s="35">
        <f t="shared" si="0"/>
        <v>1800000</v>
      </c>
      <c r="I42" s="33" t="s">
        <v>33</v>
      </c>
      <c r="J42" s="36"/>
    </row>
    <row r="43" spans="1:10" x14ac:dyDescent="0.15">
      <c r="A43" s="32">
        <v>40935</v>
      </c>
      <c r="B43" s="33">
        <v>20001</v>
      </c>
      <c r="C43" s="34" t="str">
        <f>IF(B43="","",VLOOKUP(B43,顧客リスト!A:I,2,FALSE))</f>
        <v>(株)親潮販売</v>
      </c>
      <c r="D43" s="33">
        <v>20004</v>
      </c>
      <c r="E43" s="34" t="str">
        <f>IF(D43="","",VLOOKUP(D43,商品リスト!A:D,2,FALSE))</f>
        <v>スーパーウルトラ扇風機</v>
      </c>
      <c r="F43" s="35">
        <v>5</v>
      </c>
      <c r="G43" s="35">
        <f>IF(D43="","",VLOOKUP(D43,商品リスト!A:D,3,FALSE))</f>
        <v>35000</v>
      </c>
      <c r="H43" s="35">
        <f t="shared" si="0"/>
        <v>175000</v>
      </c>
      <c r="I43" s="33" t="s">
        <v>33</v>
      </c>
      <c r="J43" s="36"/>
    </row>
    <row r="44" spans="1:10" x14ac:dyDescent="0.15">
      <c r="A44" s="32">
        <v>40935</v>
      </c>
      <c r="B44" s="33">
        <v>10001</v>
      </c>
      <c r="C44" s="34" t="str">
        <f>IF(B44="","",VLOOKUP(B44,顧客リスト!A:I,2,FALSE))</f>
        <v>(株)ABC販売</v>
      </c>
      <c r="D44" s="33">
        <v>40002</v>
      </c>
      <c r="E44" s="34" t="str">
        <f>IF(D44="","",VLOOKUP(D44,商品リスト!A:D,2,FALSE))</f>
        <v>静音掃除機</v>
      </c>
      <c r="F44" s="35">
        <v>6</v>
      </c>
      <c r="G44" s="35">
        <f>IF(D44="","",VLOOKUP(D44,商品リスト!A:D,3,FALSE))</f>
        <v>30000</v>
      </c>
      <c r="H44" s="35">
        <f t="shared" si="0"/>
        <v>180000</v>
      </c>
      <c r="I44" s="33" t="s">
        <v>38</v>
      </c>
      <c r="J44" s="36"/>
    </row>
  </sheetData>
  <sortState xmlns:xlrd2="http://schemas.microsoft.com/office/spreadsheetml/2017/richdata2" ref="A8:I44">
    <sortCondition ref="A12"/>
  </sortState>
  <mergeCells count="1">
    <mergeCell ref="A6:I6"/>
  </mergeCells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I18"/>
  <sheetViews>
    <sheetView workbookViewId="0">
      <selection activeCell="D6" sqref="D6"/>
    </sheetView>
  </sheetViews>
  <sheetFormatPr defaultRowHeight="13.5" x14ac:dyDescent="0.15"/>
  <cols>
    <col min="1" max="1" width="11.25" style="4" customWidth="1"/>
    <col min="2" max="2" width="15.5" style="4" customWidth="1"/>
    <col min="3" max="3" width="11.125" style="4" customWidth="1"/>
    <col min="4" max="4" width="13.25" style="4" customWidth="1"/>
    <col min="5" max="5" width="10.625" style="4" customWidth="1"/>
    <col min="6" max="6" width="9.5" style="4" customWidth="1"/>
    <col min="7" max="7" width="15.125" style="4" customWidth="1"/>
    <col min="8" max="8" width="15.875" style="4" customWidth="1"/>
    <col min="9" max="9" width="15.125" style="4" customWidth="1"/>
    <col min="10" max="16384" width="9" style="4"/>
  </cols>
  <sheetData>
    <row r="1" spans="1:9" x14ac:dyDescent="0.15">
      <c r="A1" s="3" t="s">
        <v>0</v>
      </c>
      <c r="B1" s="3" t="s">
        <v>5</v>
      </c>
      <c r="C1" s="3" t="s">
        <v>7</v>
      </c>
      <c r="D1" s="3" t="s">
        <v>6</v>
      </c>
      <c r="E1" s="3" t="s">
        <v>58</v>
      </c>
      <c r="F1" s="3" t="s">
        <v>8</v>
      </c>
      <c r="G1" s="3" t="s">
        <v>9</v>
      </c>
      <c r="H1" s="3" t="s">
        <v>10</v>
      </c>
      <c r="I1" s="3" t="s">
        <v>59</v>
      </c>
    </row>
    <row r="2" spans="1:9" x14ac:dyDescent="0.15">
      <c r="A2" s="5">
        <v>10001</v>
      </c>
      <c r="B2" s="5" t="s">
        <v>97</v>
      </c>
      <c r="C2" s="5" t="s">
        <v>11</v>
      </c>
      <c r="D2" s="5" t="s">
        <v>41</v>
      </c>
      <c r="E2" s="5" t="s">
        <v>25</v>
      </c>
      <c r="F2" s="5" t="s">
        <v>19</v>
      </c>
      <c r="G2" s="5" t="s">
        <v>23</v>
      </c>
      <c r="H2" s="5" t="s">
        <v>24</v>
      </c>
      <c r="I2" s="5" t="s">
        <v>24</v>
      </c>
    </row>
    <row r="3" spans="1:9" x14ac:dyDescent="0.15">
      <c r="A3" s="5">
        <v>10002</v>
      </c>
      <c r="B3" s="5" t="s">
        <v>98</v>
      </c>
      <c r="C3" s="5" t="s">
        <v>12</v>
      </c>
      <c r="D3" s="5" t="s">
        <v>42</v>
      </c>
      <c r="E3" s="5" t="s">
        <v>25</v>
      </c>
      <c r="F3" s="5" t="s">
        <v>19</v>
      </c>
      <c r="G3" s="5" t="s">
        <v>23</v>
      </c>
      <c r="H3" s="5" t="s">
        <v>24</v>
      </c>
      <c r="I3" s="5" t="s">
        <v>24</v>
      </c>
    </row>
    <row r="4" spans="1:9" x14ac:dyDescent="0.15">
      <c r="A4" s="5">
        <v>10003</v>
      </c>
      <c r="B4" s="5" t="s">
        <v>99</v>
      </c>
      <c r="C4" s="5" t="s">
        <v>12</v>
      </c>
      <c r="D4" s="5" t="s">
        <v>43</v>
      </c>
      <c r="E4" s="5" t="s">
        <v>25</v>
      </c>
      <c r="F4" s="5" t="s">
        <v>19</v>
      </c>
      <c r="G4" s="5" t="s">
        <v>23</v>
      </c>
      <c r="H4" s="5" t="s">
        <v>24</v>
      </c>
      <c r="I4" s="5" t="s">
        <v>24</v>
      </c>
    </row>
    <row r="5" spans="1:9" x14ac:dyDescent="0.15">
      <c r="A5" s="5">
        <v>10004</v>
      </c>
      <c r="B5" s="5" t="s">
        <v>100</v>
      </c>
      <c r="C5" s="5" t="s">
        <v>13</v>
      </c>
      <c r="D5" s="5" t="s">
        <v>44</v>
      </c>
      <c r="E5" s="5" t="s">
        <v>25</v>
      </c>
      <c r="F5" s="5" t="s">
        <v>20</v>
      </c>
      <c r="G5" s="5" t="s">
        <v>26</v>
      </c>
      <c r="H5" s="5" t="s">
        <v>24</v>
      </c>
      <c r="I5" s="5" t="s">
        <v>24</v>
      </c>
    </row>
    <row r="6" spans="1:9" x14ac:dyDescent="0.15">
      <c r="A6" s="5">
        <v>10005</v>
      </c>
      <c r="B6" s="5" t="s">
        <v>101</v>
      </c>
      <c r="C6" s="5" t="s">
        <v>14</v>
      </c>
      <c r="D6" s="5" t="s">
        <v>45</v>
      </c>
      <c r="E6" s="5" t="s">
        <v>25</v>
      </c>
      <c r="F6" s="5" t="s">
        <v>21</v>
      </c>
      <c r="G6" s="5" t="s">
        <v>26</v>
      </c>
      <c r="H6" s="5" t="s">
        <v>24</v>
      </c>
      <c r="I6" s="5" t="s">
        <v>24</v>
      </c>
    </row>
    <row r="7" spans="1:9" x14ac:dyDescent="0.15">
      <c r="A7" s="5">
        <v>10006</v>
      </c>
      <c r="B7" s="5" t="s">
        <v>102</v>
      </c>
      <c r="C7" s="5" t="s">
        <v>15</v>
      </c>
      <c r="D7" s="5" t="s">
        <v>46</v>
      </c>
      <c r="E7" s="5" t="s">
        <v>25</v>
      </c>
      <c r="F7" s="5" t="s">
        <v>19</v>
      </c>
      <c r="G7" s="5" t="s">
        <v>23</v>
      </c>
      <c r="H7" s="5" t="s">
        <v>24</v>
      </c>
      <c r="I7" s="5" t="s">
        <v>24</v>
      </c>
    </row>
    <row r="8" spans="1:9" x14ac:dyDescent="0.15">
      <c r="A8" s="5">
        <v>20001</v>
      </c>
      <c r="B8" s="5" t="s">
        <v>103</v>
      </c>
      <c r="C8" s="5" t="s">
        <v>16</v>
      </c>
      <c r="D8" s="5" t="s">
        <v>47</v>
      </c>
      <c r="E8" s="5" t="s">
        <v>25</v>
      </c>
      <c r="F8" s="5" t="s">
        <v>22</v>
      </c>
      <c r="G8" s="5" t="s">
        <v>26</v>
      </c>
      <c r="H8" s="5" t="s">
        <v>24</v>
      </c>
      <c r="I8" s="5" t="s">
        <v>24</v>
      </c>
    </row>
    <row r="9" spans="1:9" x14ac:dyDescent="0.15">
      <c r="A9" s="5">
        <v>20002</v>
      </c>
      <c r="B9" s="5" t="s">
        <v>104</v>
      </c>
      <c r="C9" s="5" t="s">
        <v>11</v>
      </c>
      <c r="D9" s="5" t="s">
        <v>48</v>
      </c>
      <c r="E9" s="5" t="s">
        <v>25</v>
      </c>
      <c r="F9" s="5" t="s">
        <v>21</v>
      </c>
      <c r="G9" s="5" t="s">
        <v>26</v>
      </c>
      <c r="H9" s="5" t="s">
        <v>24</v>
      </c>
      <c r="I9" s="5" t="s">
        <v>24</v>
      </c>
    </row>
    <row r="10" spans="1:9" x14ac:dyDescent="0.15">
      <c r="A10" s="5">
        <v>20003</v>
      </c>
      <c r="B10" s="5" t="s">
        <v>105</v>
      </c>
      <c r="C10" s="5" t="s">
        <v>11</v>
      </c>
      <c r="D10" s="5" t="s">
        <v>49</v>
      </c>
      <c r="E10" s="5" t="s">
        <v>25</v>
      </c>
      <c r="F10" s="5" t="s">
        <v>19</v>
      </c>
      <c r="G10" s="5" t="s">
        <v>23</v>
      </c>
      <c r="H10" s="5" t="s">
        <v>24</v>
      </c>
      <c r="I10" s="5" t="s">
        <v>24</v>
      </c>
    </row>
    <row r="11" spans="1:9" x14ac:dyDescent="0.15">
      <c r="A11" s="5">
        <v>20004</v>
      </c>
      <c r="B11" s="5" t="s">
        <v>106</v>
      </c>
      <c r="C11" s="5" t="s">
        <v>12</v>
      </c>
      <c r="D11" s="5" t="s">
        <v>50</v>
      </c>
      <c r="E11" s="5" t="s">
        <v>25</v>
      </c>
      <c r="F11" s="5" t="s">
        <v>19</v>
      </c>
      <c r="G11" s="5" t="s">
        <v>23</v>
      </c>
      <c r="H11" s="5" t="s">
        <v>24</v>
      </c>
      <c r="I11" s="5" t="s">
        <v>24</v>
      </c>
    </row>
    <row r="12" spans="1:9" x14ac:dyDescent="0.15">
      <c r="A12" s="5">
        <v>30001</v>
      </c>
      <c r="B12" s="5" t="s">
        <v>107</v>
      </c>
      <c r="C12" s="5" t="s">
        <v>17</v>
      </c>
      <c r="D12" s="5" t="s">
        <v>51</v>
      </c>
      <c r="E12" s="5" t="s">
        <v>25</v>
      </c>
      <c r="F12" s="5" t="s">
        <v>20</v>
      </c>
      <c r="G12" s="5" t="s">
        <v>26</v>
      </c>
      <c r="H12" s="5" t="s">
        <v>24</v>
      </c>
      <c r="I12" s="5" t="s">
        <v>24</v>
      </c>
    </row>
    <row r="13" spans="1:9" x14ac:dyDescent="0.15">
      <c r="A13" s="5">
        <v>30002</v>
      </c>
      <c r="B13" s="5" t="s">
        <v>108</v>
      </c>
      <c r="C13" s="5" t="s">
        <v>18</v>
      </c>
      <c r="D13" s="5" t="s">
        <v>52</v>
      </c>
      <c r="E13" s="5" t="s">
        <v>25</v>
      </c>
      <c r="F13" s="5" t="s">
        <v>20</v>
      </c>
      <c r="G13" s="5" t="s">
        <v>26</v>
      </c>
      <c r="H13" s="5" t="s">
        <v>24</v>
      </c>
      <c r="I13" s="5" t="s">
        <v>24</v>
      </c>
    </row>
    <row r="14" spans="1:9" x14ac:dyDescent="0.15">
      <c r="A14" s="5">
        <v>30003</v>
      </c>
      <c r="B14" s="5" t="s">
        <v>109</v>
      </c>
      <c r="C14" s="5" t="s">
        <v>12</v>
      </c>
      <c r="D14" s="5" t="s">
        <v>53</v>
      </c>
      <c r="E14" s="5" t="s">
        <v>25</v>
      </c>
      <c r="F14" s="5" t="s">
        <v>19</v>
      </c>
      <c r="G14" s="5" t="s">
        <v>23</v>
      </c>
      <c r="H14" s="5" t="s">
        <v>24</v>
      </c>
      <c r="I14" s="5" t="s">
        <v>24</v>
      </c>
    </row>
    <row r="15" spans="1:9" x14ac:dyDescent="0.15">
      <c r="A15" s="5">
        <v>30004</v>
      </c>
      <c r="B15" s="5" t="s">
        <v>110</v>
      </c>
      <c r="C15" s="5" t="s">
        <v>15</v>
      </c>
      <c r="D15" s="5" t="s">
        <v>54</v>
      </c>
      <c r="E15" s="5" t="s">
        <v>25</v>
      </c>
      <c r="F15" s="5" t="s">
        <v>19</v>
      </c>
      <c r="G15" s="5" t="s">
        <v>23</v>
      </c>
      <c r="H15" s="5" t="s">
        <v>24</v>
      </c>
      <c r="I15" s="5" t="s">
        <v>24</v>
      </c>
    </row>
    <row r="16" spans="1:9" x14ac:dyDescent="0.15">
      <c r="A16" s="5">
        <v>40001</v>
      </c>
      <c r="B16" s="5" t="s">
        <v>111</v>
      </c>
      <c r="C16" s="5" t="s">
        <v>12</v>
      </c>
      <c r="D16" s="5" t="s">
        <v>55</v>
      </c>
      <c r="E16" s="5" t="s">
        <v>25</v>
      </c>
      <c r="F16" s="5" t="s">
        <v>19</v>
      </c>
      <c r="G16" s="5" t="s">
        <v>23</v>
      </c>
      <c r="H16" s="5" t="s">
        <v>24</v>
      </c>
      <c r="I16" s="5" t="s">
        <v>24</v>
      </c>
    </row>
    <row r="17" spans="1:9" x14ac:dyDescent="0.15">
      <c r="A17" s="5">
        <v>40002</v>
      </c>
      <c r="B17" s="5" t="s">
        <v>112</v>
      </c>
      <c r="C17" s="5" t="s">
        <v>13</v>
      </c>
      <c r="D17" s="5" t="s">
        <v>56</v>
      </c>
      <c r="E17" s="5" t="s">
        <v>25</v>
      </c>
      <c r="F17" s="5" t="s">
        <v>20</v>
      </c>
      <c r="G17" s="5" t="s">
        <v>26</v>
      </c>
      <c r="H17" s="5" t="s">
        <v>24</v>
      </c>
      <c r="I17" s="5" t="s">
        <v>24</v>
      </c>
    </row>
    <row r="18" spans="1:9" ht="14.25" thickBot="1" x14ac:dyDescent="0.2">
      <c r="A18" s="6">
        <v>40003</v>
      </c>
      <c r="B18" s="6" t="s">
        <v>113</v>
      </c>
      <c r="C18" s="6" t="s">
        <v>12</v>
      </c>
      <c r="D18" s="6" t="s">
        <v>57</v>
      </c>
      <c r="E18" s="6" t="s">
        <v>25</v>
      </c>
      <c r="F18" s="6" t="s">
        <v>22</v>
      </c>
      <c r="G18" s="6" t="s">
        <v>26</v>
      </c>
      <c r="H18" s="6" t="s">
        <v>24</v>
      </c>
      <c r="I18" s="6" t="s">
        <v>24</v>
      </c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D22"/>
  <sheetViews>
    <sheetView workbookViewId="0">
      <selection activeCell="C23" sqref="C23"/>
    </sheetView>
  </sheetViews>
  <sheetFormatPr defaultRowHeight="13.5" x14ac:dyDescent="0.15"/>
  <cols>
    <col min="1" max="1" width="10" style="4" customWidth="1"/>
    <col min="2" max="2" width="25.875" style="4" customWidth="1"/>
    <col min="3" max="3" width="10.875" style="4" customWidth="1"/>
    <col min="4" max="4" width="8.125" style="4" customWidth="1"/>
    <col min="5" max="16384" width="9" style="4"/>
  </cols>
  <sheetData>
    <row r="1" spans="1:4" x14ac:dyDescent="0.15">
      <c r="A1" s="3" t="s">
        <v>1</v>
      </c>
      <c r="B1" s="3" t="s">
        <v>2</v>
      </c>
      <c r="C1" s="9" t="s">
        <v>3</v>
      </c>
      <c r="D1" s="3" t="s">
        <v>27</v>
      </c>
    </row>
    <row r="2" spans="1:4" x14ac:dyDescent="0.15">
      <c r="A2" s="5">
        <v>10001</v>
      </c>
      <c r="B2" s="5" t="s">
        <v>76</v>
      </c>
      <c r="C2" s="7">
        <v>150000</v>
      </c>
      <c r="D2" s="5">
        <v>120</v>
      </c>
    </row>
    <row r="3" spans="1:4" x14ac:dyDescent="0.15">
      <c r="A3" s="5">
        <v>10002</v>
      </c>
      <c r="B3" s="5" t="s">
        <v>77</v>
      </c>
      <c r="C3" s="7">
        <v>180000</v>
      </c>
      <c r="D3" s="5">
        <v>80</v>
      </c>
    </row>
    <row r="4" spans="1:4" x14ac:dyDescent="0.15">
      <c r="A4" s="5">
        <v>10003</v>
      </c>
      <c r="B4" s="5" t="s">
        <v>78</v>
      </c>
      <c r="C4" s="7">
        <v>230000</v>
      </c>
      <c r="D4" s="5">
        <v>60</v>
      </c>
    </row>
    <row r="5" spans="1:4" x14ac:dyDescent="0.15">
      <c r="A5" s="5">
        <v>10004</v>
      </c>
      <c r="B5" s="5" t="s">
        <v>79</v>
      </c>
      <c r="C5" s="7">
        <v>160000</v>
      </c>
      <c r="D5" s="5">
        <v>240</v>
      </c>
    </row>
    <row r="6" spans="1:4" x14ac:dyDescent="0.15">
      <c r="A6" s="5">
        <v>10005</v>
      </c>
      <c r="B6" s="5" t="s">
        <v>80</v>
      </c>
      <c r="C6" s="7">
        <v>80000</v>
      </c>
      <c r="D6" s="5">
        <v>280</v>
      </c>
    </row>
    <row r="7" spans="1:4" x14ac:dyDescent="0.15">
      <c r="A7" s="5">
        <v>10006</v>
      </c>
      <c r="B7" s="5" t="s">
        <v>81</v>
      </c>
      <c r="C7" s="7">
        <v>170000</v>
      </c>
      <c r="D7" s="5">
        <v>380</v>
      </c>
    </row>
    <row r="8" spans="1:4" x14ac:dyDescent="0.15">
      <c r="A8" s="5">
        <v>10007</v>
      </c>
      <c r="B8" s="5" t="s">
        <v>82</v>
      </c>
      <c r="C8" s="7">
        <v>250000</v>
      </c>
      <c r="D8" s="5">
        <v>420</v>
      </c>
    </row>
    <row r="9" spans="1:4" x14ac:dyDescent="0.15">
      <c r="A9" s="5">
        <v>20001</v>
      </c>
      <c r="B9" s="5" t="s">
        <v>83</v>
      </c>
      <c r="C9" s="7">
        <v>30000</v>
      </c>
      <c r="D9" s="5">
        <v>130</v>
      </c>
    </row>
    <row r="10" spans="1:4" x14ac:dyDescent="0.15">
      <c r="A10" s="5">
        <v>20002</v>
      </c>
      <c r="B10" s="5" t="s">
        <v>84</v>
      </c>
      <c r="C10" s="7">
        <v>40000</v>
      </c>
      <c r="D10" s="5">
        <v>180</v>
      </c>
    </row>
    <row r="11" spans="1:4" x14ac:dyDescent="0.15">
      <c r="A11" s="5">
        <v>20003</v>
      </c>
      <c r="B11" s="5" t="s">
        <v>85</v>
      </c>
      <c r="C11" s="7">
        <v>20000</v>
      </c>
      <c r="D11" s="5">
        <v>50</v>
      </c>
    </row>
    <row r="12" spans="1:4" x14ac:dyDescent="0.15">
      <c r="A12" s="5">
        <v>20004</v>
      </c>
      <c r="B12" s="5" t="s">
        <v>86</v>
      </c>
      <c r="C12" s="7">
        <v>35000</v>
      </c>
      <c r="D12" s="5">
        <v>240</v>
      </c>
    </row>
    <row r="13" spans="1:4" x14ac:dyDescent="0.15">
      <c r="A13" s="5">
        <v>30001</v>
      </c>
      <c r="B13" s="5" t="s">
        <v>87</v>
      </c>
      <c r="C13" s="7">
        <v>70000</v>
      </c>
      <c r="D13" s="5">
        <v>60</v>
      </c>
    </row>
    <row r="14" spans="1:4" x14ac:dyDescent="0.15">
      <c r="A14" s="5">
        <v>30002</v>
      </c>
      <c r="B14" s="5" t="s">
        <v>88</v>
      </c>
      <c r="C14" s="7">
        <v>80000</v>
      </c>
      <c r="D14" s="5">
        <v>80</v>
      </c>
    </row>
    <row r="15" spans="1:4" x14ac:dyDescent="0.15">
      <c r="A15" s="5">
        <v>30003</v>
      </c>
      <c r="B15" s="5" t="s">
        <v>89</v>
      </c>
      <c r="C15" s="7">
        <v>90000</v>
      </c>
      <c r="D15" s="5">
        <v>30</v>
      </c>
    </row>
    <row r="16" spans="1:4" x14ac:dyDescent="0.15">
      <c r="A16" s="5">
        <v>30004</v>
      </c>
      <c r="B16" s="5" t="s">
        <v>90</v>
      </c>
      <c r="C16" s="7">
        <v>100000</v>
      </c>
      <c r="D16" s="5">
        <v>120</v>
      </c>
    </row>
    <row r="17" spans="1:4" x14ac:dyDescent="0.15">
      <c r="A17" s="5">
        <v>40001</v>
      </c>
      <c r="B17" s="5" t="s">
        <v>91</v>
      </c>
      <c r="C17" s="7">
        <v>20000</v>
      </c>
      <c r="D17" s="5">
        <v>120</v>
      </c>
    </row>
    <row r="18" spans="1:4" x14ac:dyDescent="0.15">
      <c r="A18" s="5">
        <v>40002</v>
      </c>
      <c r="B18" s="5" t="s">
        <v>92</v>
      </c>
      <c r="C18" s="7">
        <v>30000</v>
      </c>
      <c r="D18" s="5">
        <v>80</v>
      </c>
    </row>
    <row r="19" spans="1:4" x14ac:dyDescent="0.15">
      <c r="A19" s="5">
        <v>40003</v>
      </c>
      <c r="B19" s="5" t="s">
        <v>93</v>
      </c>
      <c r="C19" s="7">
        <v>40000</v>
      </c>
      <c r="D19" s="5">
        <v>20</v>
      </c>
    </row>
    <row r="20" spans="1:4" x14ac:dyDescent="0.15">
      <c r="A20" s="5">
        <v>40004</v>
      </c>
      <c r="B20" s="5" t="s">
        <v>94</v>
      </c>
      <c r="C20" s="7">
        <v>50000</v>
      </c>
      <c r="D20" s="5">
        <v>60</v>
      </c>
    </row>
    <row r="21" spans="1:4" x14ac:dyDescent="0.15">
      <c r="A21" s="5">
        <v>50001</v>
      </c>
      <c r="B21" s="5" t="s">
        <v>95</v>
      </c>
      <c r="C21" s="7">
        <v>8000</v>
      </c>
      <c r="D21" s="5">
        <v>120</v>
      </c>
    </row>
    <row r="22" spans="1:4" ht="14.25" thickBot="1" x14ac:dyDescent="0.2">
      <c r="A22" s="6">
        <v>50002</v>
      </c>
      <c r="B22" s="6" t="s">
        <v>96</v>
      </c>
      <c r="C22" s="8">
        <v>100000</v>
      </c>
      <c r="D22" s="6">
        <v>90</v>
      </c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売上集計</vt:lpstr>
      <vt:lpstr>担当別売上リスト</vt:lpstr>
      <vt:lpstr>売上管理リスト</vt:lpstr>
      <vt:lpstr>顧客リスト</vt:lpstr>
      <vt:lpstr>商品リスト</vt:lpstr>
      <vt:lpstr>売上管理リスト!Criteria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2021-10-12T08:30:41Z</dcterms:created>
  <dcterms:modified xsi:type="dcterms:W3CDTF">2021-10-12T08:30:41Z</dcterms:modified>
</cp:coreProperties>
</file>