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D6D6C32-6341-456F-A16A-911EE58DD7A8}" xr6:coauthVersionLast="47" xr6:coauthVersionMax="47" xr10:uidLastSave="{00000000-0000-0000-0000-000000000000}"/>
  <bookViews>
    <workbookView xWindow="3630" yWindow="3630" windowWidth="13980" windowHeight="10995" xr2:uid="{00000000-000D-0000-FFFF-FFFF00000000}"/>
  </bookViews>
  <sheets>
    <sheet name="会員一覧" sheetId="1" r:id="rId1"/>
  </sheets>
  <definedNames>
    <definedName name="_xlnm._FilterDatabase" localSheetId="0" hidden="1">会員一覧!$A$5:$K$45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8" i="1"/>
  <c r="G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49" i="1" s="1"/>
</calcChain>
</file>

<file path=xl/sharedStrings.xml><?xml version="1.0" encoding="utf-8"?>
<sst xmlns="http://schemas.openxmlformats.org/spreadsheetml/2006/main" count="103" uniqueCount="67">
  <si>
    <t>会員名簿</t>
    <rPh sb="0" eb="2">
      <t>カイイン</t>
    </rPh>
    <rPh sb="1" eb="2">
      <t>ニュウカイ</t>
    </rPh>
    <rPh sb="2" eb="4">
      <t>メイボ</t>
    </rPh>
    <phoneticPr fontId="6"/>
  </si>
  <si>
    <t>会員テーブル</t>
    <phoneticPr fontId="6"/>
  </si>
  <si>
    <t>NO</t>
    <phoneticPr fontId="6"/>
  </si>
  <si>
    <t>会員ID</t>
  </si>
  <si>
    <t>会員区分</t>
    <rPh sb="2" eb="4">
      <t>クブン</t>
    </rPh>
    <phoneticPr fontId="6"/>
  </si>
  <si>
    <t>入会日</t>
    <rPh sb="0" eb="2">
      <t>ニュウカイ</t>
    </rPh>
    <rPh sb="2" eb="3">
      <t>ビ</t>
    </rPh>
    <phoneticPr fontId="6"/>
  </si>
  <si>
    <t>氏名</t>
  </si>
  <si>
    <t>エリア</t>
    <phoneticPr fontId="6"/>
  </si>
  <si>
    <t>受講回数</t>
  </si>
  <si>
    <t>受講料</t>
    <rPh sb="0" eb="2">
      <t>ジュコウ</t>
    </rPh>
    <phoneticPr fontId="6"/>
  </si>
  <si>
    <t>分割払回数</t>
    <phoneticPr fontId="6"/>
  </si>
  <si>
    <t>支払済回数</t>
    <phoneticPr fontId="6"/>
  </si>
  <si>
    <t>残金</t>
  </si>
  <si>
    <t>岩本加奈子</t>
    <rPh sb="0" eb="2">
      <t>イワモト</t>
    </rPh>
    <rPh sb="2" eb="5">
      <t>カナコ</t>
    </rPh>
    <phoneticPr fontId="2"/>
  </si>
  <si>
    <t>中国</t>
    <rPh sb="0" eb="2">
      <t>チュウゴク</t>
    </rPh>
    <phoneticPr fontId="5"/>
  </si>
  <si>
    <t>ゴールド</t>
    <phoneticPr fontId="6"/>
  </si>
  <si>
    <t>沢素子</t>
    <rPh sb="0" eb="1">
      <t>サワ</t>
    </rPh>
    <rPh sb="1" eb="3">
      <t>モトコ</t>
    </rPh>
    <phoneticPr fontId="2"/>
  </si>
  <si>
    <t>シルバー</t>
    <phoneticPr fontId="6"/>
  </si>
  <si>
    <t>関根邦孝</t>
    <rPh sb="0" eb="2">
      <t>セキネ</t>
    </rPh>
    <rPh sb="2" eb="4">
      <t>クニタカ</t>
    </rPh>
    <phoneticPr fontId="2"/>
  </si>
  <si>
    <t>四国</t>
    <rPh sb="0" eb="2">
      <t>シコク</t>
    </rPh>
    <phoneticPr fontId="6"/>
  </si>
  <si>
    <t>パール</t>
    <phoneticPr fontId="6"/>
  </si>
  <si>
    <t>下野光太郎</t>
    <rPh sb="0" eb="2">
      <t>シモノ</t>
    </rPh>
    <rPh sb="2" eb="5">
      <t>コウタロウ</t>
    </rPh>
    <phoneticPr fontId="2"/>
  </si>
  <si>
    <t>関東</t>
    <rPh sb="0" eb="2">
      <t>カントウ</t>
    </rPh>
    <phoneticPr fontId="5"/>
  </si>
  <si>
    <t>プラチナ</t>
    <phoneticPr fontId="6"/>
  </si>
  <si>
    <t>神奈川浩太</t>
    <rPh sb="0" eb="3">
      <t>カナガワ</t>
    </rPh>
    <rPh sb="3" eb="5">
      <t>コウタ</t>
    </rPh>
    <phoneticPr fontId="2"/>
  </si>
  <si>
    <t>近畿</t>
    <rPh sb="0" eb="2">
      <t>キンキ</t>
    </rPh>
    <phoneticPr fontId="5"/>
  </si>
  <si>
    <t>松本博美</t>
    <rPh sb="0" eb="2">
      <t>マツモト</t>
    </rPh>
    <rPh sb="2" eb="4">
      <t>ヒロミ</t>
    </rPh>
    <phoneticPr fontId="2"/>
  </si>
  <si>
    <t>桜庭和弘</t>
    <rPh sb="0" eb="2">
      <t>サクラバ</t>
    </rPh>
    <rPh sb="2" eb="4">
      <t>カズヒロ</t>
    </rPh>
    <phoneticPr fontId="2"/>
  </si>
  <si>
    <t>高村秀美</t>
    <rPh sb="0" eb="2">
      <t>タカムラ</t>
    </rPh>
    <rPh sb="2" eb="4">
      <t>ヒデミ</t>
    </rPh>
    <phoneticPr fontId="2"/>
  </si>
  <si>
    <t>角谷博一</t>
    <rPh sb="0" eb="2">
      <t>スミヤ</t>
    </rPh>
    <rPh sb="2" eb="4">
      <t>ヒロカズ</t>
    </rPh>
    <phoneticPr fontId="2"/>
  </si>
  <si>
    <t>木村朔太郎</t>
    <rPh sb="0" eb="2">
      <t>キムラ</t>
    </rPh>
    <rPh sb="2" eb="5">
      <t>サクタロウ</t>
    </rPh>
    <phoneticPr fontId="2"/>
  </si>
  <si>
    <t>田口郁緒</t>
    <rPh sb="0" eb="2">
      <t>タグチ</t>
    </rPh>
    <rPh sb="2" eb="3">
      <t>イク</t>
    </rPh>
    <rPh sb="3" eb="4">
      <t>オ</t>
    </rPh>
    <phoneticPr fontId="2"/>
  </si>
  <si>
    <t>東北</t>
    <rPh sb="0" eb="2">
      <t>トウホク</t>
    </rPh>
    <phoneticPr fontId="5"/>
  </si>
  <si>
    <t>木村幸子</t>
    <rPh sb="0" eb="2">
      <t>キムラ</t>
    </rPh>
    <rPh sb="2" eb="4">
      <t>コウコ</t>
    </rPh>
    <phoneticPr fontId="2"/>
  </si>
  <si>
    <t>五十嵐雄二</t>
    <rPh sb="0" eb="3">
      <t>イガラシ</t>
    </rPh>
    <rPh sb="3" eb="5">
      <t>ユウジ</t>
    </rPh>
    <phoneticPr fontId="2"/>
  </si>
  <si>
    <t>佐々木信</t>
    <rPh sb="0" eb="3">
      <t>ササキ</t>
    </rPh>
    <rPh sb="3" eb="4">
      <t>シン</t>
    </rPh>
    <phoneticPr fontId="2"/>
  </si>
  <si>
    <t>伊藤和人</t>
    <rPh sb="0" eb="2">
      <t>イトウ</t>
    </rPh>
    <rPh sb="2" eb="4">
      <t>カズト</t>
    </rPh>
    <phoneticPr fontId="2"/>
  </si>
  <si>
    <t>大沢和義</t>
    <rPh sb="0" eb="2">
      <t>オオサワ</t>
    </rPh>
    <rPh sb="2" eb="4">
      <t>カズヨシ</t>
    </rPh>
    <phoneticPr fontId="2"/>
  </si>
  <si>
    <t>生田邦孝</t>
    <rPh sb="0" eb="2">
      <t>イクタ</t>
    </rPh>
    <rPh sb="2" eb="4">
      <t>クニタカ</t>
    </rPh>
    <phoneticPr fontId="2"/>
  </si>
  <si>
    <t>石嶺良太</t>
    <rPh sb="0" eb="2">
      <t>イシミネ</t>
    </rPh>
    <rPh sb="2" eb="4">
      <t>リョウタ</t>
    </rPh>
    <phoneticPr fontId="2"/>
  </si>
  <si>
    <t>坂本昭義</t>
    <rPh sb="0" eb="2">
      <t>サカモト</t>
    </rPh>
    <rPh sb="2" eb="4">
      <t>アキヨシ</t>
    </rPh>
    <phoneticPr fontId="2"/>
  </si>
  <si>
    <t>佐藤義則</t>
    <rPh sb="0" eb="2">
      <t>サトウ</t>
    </rPh>
    <rPh sb="2" eb="4">
      <t>ヨシノリ</t>
    </rPh>
    <phoneticPr fontId="2"/>
  </si>
  <si>
    <t>笹木健介</t>
    <rPh sb="0" eb="2">
      <t>ササキ</t>
    </rPh>
    <rPh sb="2" eb="4">
      <t>ケンスケ</t>
    </rPh>
    <phoneticPr fontId="2"/>
  </si>
  <si>
    <t>佐藤明子</t>
    <rPh sb="0" eb="2">
      <t>サトウ</t>
    </rPh>
    <rPh sb="2" eb="4">
      <t>アキコ</t>
    </rPh>
    <phoneticPr fontId="2"/>
  </si>
  <si>
    <t>伊藤めぐみ</t>
    <rPh sb="0" eb="2">
      <t>イトウ</t>
    </rPh>
    <phoneticPr fontId="2"/>
  </si>
  <si>
    <t>横田幸子</t>
    <rPh sb="0" eb="2">
      <t>ヨコタ</t>
    </rPh>
    <rPh sb="2" eb="4">
      <t>サチコ</t>
    </rPh>
    <phoneticPr fontId="2"/>
  </si>
  <si>
    <t>高橋真由美</t>
    <rPh sb="0" eb="2">
      <t>タカハシ</t>
    </rPh>
    <rPh sb="2" eb="5">
      <t>マユミ</t>
    </rPh>
    <phoneticPr fontId="2"/>
  </si>
  <si>
    <t>中部</t>
    <rPh sb="0" eb="2">
      <t>チュウブ</t>
    </rPh>
    <phoneticPr fontId="5"/>
  </si>
  <si>
    <t>岩崎正弘</t>
    <rPh sb="0" eb="2">
      <t>イワサキ</t>
    </rPh>
    <rPh sb="2" eb="4">
      <t>マサヒロ</t>
    </rPh>
    <phoneticPr fontId="2"/>
  </si>
  <si>
    <t>辻本悦子</t>
    <rPh sb="0" eb="2">
      <t>ツジモト</t>
    </rPh>
    <rPh sb="2" eb="4">
      <t>エツコ</t>
    </rPh>
    <phoneticPr fontId="2"/>
  </si>
  <si>
    <t>荒井俊介</t>
    <rPh sb="0" eb="2">
      <t>アライ</t>
    </rPh>
    <rPh sb="2" eb="4">
      <t>シュンスケ</t>
    </rPh>
    <phoneticPr fontId="2"/>
  </si>
  <si>
    <t>林真</t>
    <rPh sb="0" eb="1">
      <t>ハヤシ</t>
    </rPh>
    <rPh sb="1" eb="2">
      <t>マコト</t>
    </rPh>
    <phoneticPr fontId="2"/>
  </si>
  <si>
    <t>佐久間健太郎</t>
    <rPh sb="0" eb="3">
      <t>サクマ</t>
    </rPh>
    <rPh sb="3" eb="6">
      <t>ケンタロウ</t>
    </rPh>
    <phoneticPr fontId="2"/>
  </si>
  <si>
    <t>吉良信行</t>
    <rPh sb="0" eb="2">
      <t>キラ</t>
    </rPh>
    <rPh sb="2" eb="4">
      <t>ノブユキ</t>
    </rPh>
    <phoneticPr fontId="2"/>
  </si>
  <si>
    <t>斉藤伸介</t>
    <rPh sb="0" eb="2">
      <t>サイトウ</t>
    </rPh>
    <rPh sb="2" eb="4">
      <t>シンスケ</t>
    </rPh>
    <phoneticPr fontId="2"/>
  </si>
  <si>
    <t>大野隆</t>
    <rPh sb="0" eb="2">
      <t>オオノ</t>
    </rPh>
    <rPh sb="2" eb="3">
      <t>タカシ</t>
    </rPh>
    <phoneticPr fontId="2"/>
  </si>
  <si>
    <t>佐藤智也</t>
    <rPh sb="0" eb="2">
      <t>サトウ</t>
    </rPh>
    <rPh sb="2" eb="4">
      <t>トモヤ</t>
    </rPh>
    <phoneticPr fontId="2"/>
  </si>
  <si>
    <t>遠藤直子</t>
    <rPh sb="0" eb="2">
      <t>エンドウ</t>
    </rPh>
    <rPh sb="2" eb="4">
      <t>ナオコ</t>
    </rPh>
    <phoneticPr fontId="2"/>
  </si>
  <si>
    <t>加藤さつき</t>
    <rPh sb="0" eb="2">
      <t>カトウ</t>
    </rPh>
    <phoneticPr fontId="2"/>
  </si>
  <si>
    <t>関隆弘</t>
    <rPh sb="0" eb="1">
      <t>セキ</t>
    </rPh>
    <rPh sb="1" eb="3">
      <t>タカヒロ</t>
    </rPh>
    <phoneticPr fontId="2"/>
  </si>
  <si>
    <t>吉田和弘</t>
    <rPh sb="0" eb="2">
      <t>ヨシダ</t>
    </rPh>
    <rPh sb="2" eb="4">
      <t>カズヒロ</t>
    </rPh>
    <phoneticPr fontId="2"/>
  </si>
  <si>
    <t>清水洋一</t>
    <rPh sb="0" eb="2">
      <t>シミズ</t>
    </rPh>
    <rPh sb="2" eb="4">
      <t>ヨウイチ</t>
    </rPh>
    <phoneticPr fontId="2"/>
  </si>
  <si>
    <t>西川めぐみ</t>
    <rPh sb="0" eb="2">
      <t>ニシカワ</t>
    </rPh>
    <phoneticPr fontId="2"/>
  </si>
  <si>
    <t>残金が０円の会員数</t>
    <rPh sb="0" eb="2">
      <t>ザンキン</t>
    </rPh>
    <rPh sb="4" eb="5">
      <t>エン</t>
    </rPh>
    <rPh sb="6" eb="9">
      <t>カイインスウ</t>
    </rPh>
    <phoneticPr fontId="6"/>
  </si>
  <si>
    <t>受講回数の平均</t>
    <rPh sb="0" eb="2">
      <t>ジュコウ</t>
    </rPh>
    <rPh sb="2" eb="4">
      <t>カイスウ</t>
    </rPh>
    <rPh sb="5" eb="7">
      <t>ヘイキン</t>
    </rPh>
    <phoneticPr fontId="6"/>
  </si>
  <si>
    <t>プラチナ会員の受講料の合計</t>
    <rPh sb="4" eb="6">
      <t>カイイン</t>
    </rPh>
    <rPh sb="7" eb="10">
      <t>ジュコウリョウ</t>
    </rPh>
    <rPh sb="11" eb="13">
      <t>ゴウケイ</t>
    </rPh>
    <phoneticPr fontId="6"/>
  </si>
  <si>
    <t>残金の合計に対する税込金額（整数未満四捨五入）</t>
    <rPh sb="0" eb="2">
      <t>ザンキン</t>
    </rPh>
    <rPh sb="3" eb="5">
      <t>ゴウケイ</t>
    </rPh>
    <rPh sb="6" eb="7">
      <t>タイ</t>
    </rPh>
    <rPh sb="9" eb="11">
      <t>ゼイコミ</t>
    </rPh>
    <rPh sb="11" eb="13">
      <t>キンガク</t>
    </rPh>
    <rPh sb="14" eb="16">
      <t>セイスウ</t>
    </rPh>
    <rPh sb="16" eb="18">
      <t>ミマン</t>
    </rPh>
    <rPh sb="18" eb="22">
      <t>シシャゴニュウ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</si>
</sst>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8" formatCode="&quot;¥&quot;#,##0.00_);[Red]\(&quot;¥&quot;#,##0.00\)"/>
  </numFmts>
  <fonts count="1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2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1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medium">
        <color theme="6" tint="-0.24994659260841701"/>
      </top>
      <bottom/>
      <diagonal/>
    </border>
    <border>
      <left style="dotted">
        <color theme="6" tint="-0.24994659260841701"/>
      </left>
      <right/>
      <top/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/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/>
      <diagonal/>
    </border>
    <border>
      <left style="dotted">
        <color theme="6" tint="-0.24994659260841701"/>
      </left>
      <right/>
      <top style="dotted">
        <color theme="6" tint="-0.249946592608417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9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7" fillId="5" borderId="24" xfId="0" applyFont="1" applyFill="1" applyBorder="1">
      <alignment vertical="center"/>
    </xf>
    <xf numFmtId="38" fontId="7" fillId="6" borderId="27" xfId="1" applyFont="1" applyFill="1" applyBorder="1" applyAlignment="1"/>
    <xf numFmtId="38" fontId="7" fillId="4" borderId="27" xfId="1" applyFont="1" applyFill="1" applyBorder="1" applyAlignment="1"/>
    <xf numFmtId="38" fontId="7" fillId="7" borderId="3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8" xfId="0" applyFont="1" applyBorder="1">
      <alignment vertical="center"/>
    </xf>
    <xf numFmtId="14" fontId="12" fillId="0" borderId="8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Border="1">
      <alignment vertical="center"/>
    </xf>
    <xf numFmtId="38" fontId="12" fillId="0" borderId="8" xfId="1" applyNumberFormat="1" applyFont="1" applyFill="1" applyBorder="1">
      <alignment vertical="center"/>
    </xf>
    <xf numFmtId="38" fontId="12" fillId="0" borderId="10" xfId="1" applyNumberFormat="1" applyFont="1" applyFill="1" applyBorder="1">
      <alignment vertical="center"/>
    </xf>
    <xf numFmtId="0" fontId="12" fillId="0" borderId="11" xfId="0" applyFont="1" applyBorder="1">
      <alignment vertical="center"/>
    </xf>
    <xf numFmtId="14" fontId="12" fillId="0" borderId="12" xfId="0" applyNumberFormat="1" applyFont="1" applyFill="1" applyBorder="1" applyAlignment="1">
      <alignment vertical="center"/>
    </xf>
    <xf numFmtId="0" fontId="12" fillId="0" borderId="13" xfId="0" applyFont="1" applyBorder="1">
      <alignment vertical="center"/>
    </xf>
    <xf numFmtId="0" fontId="12" fillId="0" borderId="13" xfId="0" applyFont="1" applyFill="1" applyBorder="1" applyAlignment="1">
      <alignment vertical="center"/>
    </xf>
    <xf numFmtId="38" fontId="12" fillId="0" borderId="13" xfId="1" applyNumberFormat="1" applyFont="1" applyFill="1" applyBorder="1">
      <alignment vertical="center"/>
    </xf>
    <xf numFmtId="38" fontId="12" fillId="0" borderId="14" xfId="1" applyNumberFormat="1" applyFont="1" applyFill="1" applyBorder="1">
      <alignment vertical="center"/>
    </xf>
    <xf numFmtId="0" fontId="12" fillId="0" borderId="15" xfId="0" applyFont="1" applyBorder="1">
      <alignment vertical="center"/>
    </xf>
    <xf numFmtId="14" fontId="12" fillId="0" borderId="16" xfId="0" applyNumberFormat="1" applyFont="1" applyFill="1" applyBorder="1" applyAlignment="1">
      <alignment vertical="center"/>
    </xf>
    <xf numFmtId="0" fontId="12" fillId="0" borderId="17" xfId="0" applyFont="1" applyBorder="1">
      <alignment vertical="center"/>
    </xf>
    <xf numFmtId="14" fontId="12" fillId="0" borderId="18" xfId="0" applyNumberFormat="1" applyFont="1" applyFill="1" applyBorder="1" applyAlignment="1">
      <alignment vertical="center"/>
    </xf>
    <xf numFmtId="14" fontId="12" fillId="0" borderId="13" xfId="0" applyNumberFormat="1" applyFont="1" applyFill="1" applyBorder="1" applyAlignment="1">
      <alignment vertical="center"/>
    </xf>
    <xf numFmtId="0" fontId="12" fillId="0" borderId="19" xfId="0" applyFont="1" applyBorder="1">
      <alignment vertical="center"/>
    </xf>
    <xf numFmtId="0" fontId="12" fillId="0" borderId="20" xfId="0" applyFont="1" applyBorder="1">
      <alignment vertical="center"/>
    </xf>
    <xf numFmtId="0" fontId="12" fillId="0" borderId="20" xfId="0" applyFont="1" applyFill="1" applyBorder="1" applyAlignment="1">
      <alignment vertical="center"/>
    </xf>
    <xf numFmtId="38" fontId="12" fillId="0" borderId="20" xfId="1" applyNumberFormat="1" applyFont="1" applyFill="1" applyBorder="1">
      <alignment vertical="center"/>
    </xf>
    <xf numFmtId="38" fontId="12" fillId="0" borderId="21" xfId="1" applyNumberFormat="1" applyFont="1" applyFill="1" applyBorder="1">
      <alignment vertical="center"/>
    </xf>
    <xf numFmtId="0" fontId="7" fillId="7" borderId="28" xfId="0" applyFont="1" applyFill="1" applyBorder="1" applyAlignment="1">
      <alignment horizontal="right"/>
    </xf>
    <xf numFmtId="0" fontId="7" fillId="7" borderId="29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22" xfId="0" applyFont="1" applyFill="1" applyBorder="1" applyAlignment="1">
      <alignment horizontal="right"/>
    </xf>
    <xf numFmtId="0" fontId="7" fillId="5" borderId="23" xfId="0" applyFont="1" applyFill="1" applyBorder="1" applyAlignment="1">
      <alignment horizontal="right"/>
    </xf>
    <xf numFmtId="0" fontId="7" fillId="6" borderId="25" xfId="0" applyFont="1" applyFill="1" applyBorder="1" applyAlignment="1">
      <alignment horizontal="right"/>
    </xf>
    <xf numFmtId="0" fontId="7" fillId="6" borderId="26" xfId="0" applyFont="1" applyFill="1" applyBorder="1" applyAlignment="1">
      <alignment horizontal="right"/>
    </xf>
    <xf numFmtId="0" fontId="7" fillId="4" borderId="25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right"/>
    </xf>
  </cellXfs>
  <cellStyles count="19">
    <cellStyle name="40% - アクセント 6 2" xfId="2" xr:uid="{00000000-0005-0000-0000-000000000000}"/>
    <cellStyle name="パーセント 2" xfId="3" xr:uid="{00000000-0005-0000-0000-000001000000}"/>
    <cellStyle name="パーセント 3" xfId="4" xr:uid="{00000000-0005-0000-0000-000002000000}"/>
    <cellStyle name="桁区切り" xfId="1" builtinId="6"/>
    <cellStyle name="桁区切り 2" xfId="5" xr:uid="{00000000-0005-0000-0000-000004000000}"/>
    <cellStyle name="桁区切り 2 2" xfId="6" xr:uid="{00000000-0005-0000-0000-000005000000}"/>
    <cellStyle name="桁区切り 3" xfId="7" xr:uid="{00000000-0005-0000-0000-000006000000}"/>
    <cellStyle name="通貨 [0.00] 2" xfId="8" xr:uid="{00000000-0005-0000-0000-000007000000}"/>
    <cellStyle name="通貨 2" xfId="9" xr:uid="{00000000-0005-0000-0000-000008000000}"/>
    <cellStyle name="通貨 3" xfId="10" xr:uid="{00000000-0005-0000-0000-000009000000}"/>
    <cellStyle name="通貨 4" xfId="11" xr:uid="{00000000-0005-0000-0000-00000A000000}"/>
    <cellStyle name="標準" xfId="0" builtinId="0"/>
    <cellStyle name="標準 2" xfId="12" xr:uid="{00000000-0005-0000-0000-00000C000000}"/>
    <cellStyle name="標準 2 2" xfId="13" xr:uid="{00000000-0005-0000-0000-00000D000000}"/>
    <cellStyle name="標準 3" xfId="14" xr:uid="{00000000-0005-0000-0000-00000E000000}"/>
    <cellStyle name="標準 4" xfId="15" xr:uid="{00000000-0005-0000-0000-00000F000000}"/>
    <cellStyle name="標準 5" xfId="16" xr:uid="{00000000-0005-0000-0000-000010000000}"/>
    <cellStyle name="標準 6" xfId="17" xr:uid="{00000000-0005-0000-0000-000011000000}"/>
    <cellStyle name="標準 7" xfId="18" xr:uid="{00000000-0005-0000-0000-000012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/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tted">
          <color theme="6" tint="-0.24994659260841701"/>
        </right>
        <top/>
        <bottom style="dotted">
          <color theme="6" tint="-0.24994659260841701"/>
        </bottom>
      </border>
    </dxf>
    <dxf>
      <border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23" displayName="テーブル23" ref="A5:K45" totalsRowShown="0" headerRowDxfId="14" dataDxfId="12" headerRowBorderDxfId="13" tableBorderDxfId="11">
  <autoFilter ref="A5:K45" xr:uid="{00000000-0009-0000-0100-000001000000}"/>
  <sortState xmlns:xlrd2="http://schemas.microsoft.com/office/spreadsheetml/2017/richdata2" ref="A6:K45">
    <sortCondition ref="A6"/>
  </sortState>
  <tableColumns count="11">
    <tableColumn id="1" xr3:uid="{00000000-0010-0000-0000-000001000000}" name="NO" dataDxfId="10"/>
    <tableColumn id="2" xr3:uid="{00000000-0010-0000-0000-000002000000}" name="会員ID" dataDxfId="9"/>
    <tableColumn id="3" xr3:uid="{00000000-0010-0000-0000-000003000000}" name="会員区分" dataDxfId="8">
      <calculatedColumnFormula>VLOOKUP(B6,$M$6:$N$9,2,FALSE)</calculatedColumnFormula>
    </tableColumn>
    <tableColumn id="4" xr3:uid="{00000000-0010-0000-0000-000004000000}" name="入会日" dataDxfId="7"/>
    <tableColumn id="5" xr3:uid="{00000000-0010-0000-0000-000005000000}" name="氏名" dataDxfId="6"/>
    <tableColumn id="6" xr3:uid="{00000000-0010-0000-0000-000006000000}" name="エリア" dataDxfId="5"/>
    <tableColumn id="7" xr3:uid="{00000000-0010-0000-0000-000007000000}" name="受講回数" dataDxfId="4"/>
    <tableColumn id="8" xr3:uid="{00000000-0010-0000-0000-000008000000}" name="受講料" dataDxfId="3" dataCellStyle="桁区切り"/>
    <tableColumn id="9" xr3:uid="{00000000-0010-0000-0000-000009000000}" name="分割払回数" dataDxfId="2"/>
    <tableColumn id="10" xr3:uid="{00000000-0010-0000-0000-00000A000000}" name="支払済回数" dataDxfId="1"/>
    <tableColumn id="11" xr3:uid="{00000000-0010-0000-0000-00000B000000}" name="残金" dataDxfId="0" dataCellStyle="桁区切り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1"/>
  <sheetViews>
    <sheetView tabSelected="1" zoomScaleNormal="100" workbookViewId="0">
      <selection activeCell="A6" sqref="A6"/>
    </sheetView>
  </sheetViews>
  <sheetFormatPr defaultColWidth="11.375" defaultRowHeight="13.5" x14ac:dyDescent="0.15"/>
  <cols>
    <col min="1" max="1" width="8.25" style="1" customWidth="1"/>
    <col min="2" max="2" width="8.875" style="1" customWidth="1"/>
    <col min="3" max="4" width="13.625" style="1" customWidth="1"/>
    <col min="5" max="5" width="13.75" style="1" customWidth="1"/>
    <col min="6" max="6" width="9" style="1" customWidth="1"/>
    <col min="7" max="7" width="13.75" style="1" customWidth="1"/>
    <col min="8" max="8" width="11.375" style="1"/>
    <col min="9" max="10" width="13" style="1" customWidth="1"/>
    <col min="11" max="11" width="11.375" style="1"/>
    <col min="12" max="12" width="2.375" style="1" customWidth="1"/>
    <col min="13" max="13" width="8" style="1" hidden="1" customWidth="1"/>
    <col min="14" max="14" width="10" style="1" hidden="1" customWidth="1"/>
    <col min="15" max="16384" width="11.375" style="1"/>
  </cols>
  <sheetData>
    <row r="3" spans="1:14" ht="25.5" x14ac:dyDescent="0.15">
      <c r="A3" s="40" t="s">
        <v>0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4" ht="14.25" thickBo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41" t="s">
        <v>1</v>
      </c>
      <c r="N4" s="42"/>
    </row>
    <row r="5" spans="1:14" s="12" customFormat="1" ht="14.25" thickBot="1" x14ac:dyDescent="0.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1" t="s">
        <v>12</v>
      </c>
      <c r="M5" s="13" t="s">
        <v>3</v>
      </c>
      <c r="N5" s="14" t="s">
        <v>4</v>
      </c>
    </row>
    <row r="6" spans="1:14" s="12" customFormat="1" x14ac:dyDescent="0.15">
      <c r="A6" s="15">
        <v>1</v>
      </c>
      <c r="B6" s="16">
        <v>400</v>
      </c>
      <c r="C6" s="16" t="str">
        <f t="shared" ref="C6:C45" si="0">VLOOKUP(B6,$M$6:$N$9,2,FALSE)</f>
        <v>プラチナ</v>
      </c>
      <c r="D6" s="17">
        <v>43191</v>
      </c>
      <c r="E6" s="18" t="s">
        <v>13</v>
      </c>
      <c r="F6" s="19" t="s">
        <v>14</v>
      </c>
      <c r="G6" s="18">
        <v>6</v>
      </c>
      <c r="H6" s="20">
        <v>24000</v>
      </c>
      <c r="I6" s="18">
        <v>1</v>
      </c>
      <c r="J6" s="18">
        <v>1</v>
      </c>
      <c r="K6" s="21">
        <v>0</v>
      </c>
      <c r="M6" s="22">
        <v>100</v>
      </c>
      <c r="N6" s="23" t="s">
        <v>15</v>
      </c>
    </row>
    <row r="7" spans="1:14" s="12" customFormat="1" x14ac:dyDescent="0.15">
      <c r="A7" s="15">
        <v>2</v>
      </c>
      <c r="B7" s="24">
        <v>200</v>
      </c>
      <c r="C7" s="24" t="str">
        <f t="shared" si="0"/>
        <v>シルバー</v>
      </c>
      <c r="D7" s="17">
        <v>43191</v>
      </c>
      <c r="E7" s="25" t="s">
        <v>16</v>
      </c>
      <c r="F7" s="24" t="s">
        <v>14</v>
      </c>
      <c r="G7" s="25">
        <v>30</v>
      </c>
      <c r="H7" s="26">
        <v>90000</v>
      </c>
      <c r="I7" s="25">
        <v>3</v>
      </c>
      <c r="J7" s="25">
        <v>3</v>
      </c>
      <c r="K7" s="27">
        <v>0</v>
      </c>
      <c r="M7" s="28">
        <v>200</v>
      </c>
      <c r="N7" s="29" t="s">
        <v>17</v>
      </c>
    </row>
    <row r="8" spans="1:14" s="12" customFormat="1" x14ac:dyDescent="0.15">
      <c r="A8" s="15">
        <v>3</v>
      </c>
      <c r="B8" s="24">
        <v>100</v>
      </c>
      <c r="C8" s="24" t="str">
        <f t="shared" si="0"/>
        <v>ゴールド</v>
      </c>
      <c r="D8" s="17">
        <v>43191</v>
      </c>
      <c r="E8" s="25" t="s">
        <v>18</v>
      </c>
      <c r="F8" s="25" t="s">
        <v>19</v>
      </c>
      <c r="G8" s="25">
        <v>6</v>
      </c>
      <c r="H8" s="26">
        <v>24000</v>
      </c>
      <c r="I8" s="25">
        <v>1</v>
      </c>
      <c r="J8" s="25">
        <v>1</v>
      </c>
      <c r="K8" s="27">
        <v>0</v>
      </c>
      <c r="M8" s="28">
        <v>300</v>
      </c>
      <c r="N8" s="29" t="s">
        <v>20</v>
      </c>
    </row>
    <row r="9" spans="1:14" s="12" customFormat="1" ht="14.25" thickBot="1" x14ac:dyDescent="0.2">
      <c r="A9" s="15">
        <v>4</v>
      </c>
      <c r="B9" s="24">
        <v>300</v>
      </c>
      <c r="C9" s="24" t="str">
        <f t="shared" si="0"/>
        <v>パール</v>
      </c>
      <c r="D9" s="17">
        <v>43191</v>
      </c>
      <c r="E9" s="25" t="s">
        <v>21</v>
      </c>
      <c r="F9" s="24" t="s">
        <v>22</v>
      </c>
      <c r="G9" s="25">
        <v>6</v>
      </c>
      <c r="H9" s="26">
        <v>24000</v>
      </c>
      <c r="I9" s="25">
        <v>1</v>
      </c>
      <c r="J9" s="25">
        <v>1</v>
      </c>
      <c r="K9" s="27">
        <v>0</v>
      </c>
      <c r="M9" s="30">
        <v>400</v>
      </c>
      <c r="N9" s="31" t="s">
        <v>23</v>
      </c>
    </row>
    <row r="10" spans="1:14" s="12" customFormat="1" x14ac:dyDescent="0.15">
      <c r="A10" s="15">
        <v>5</v>
      </c>
      <c r="B10" s="24">
        <v>400</v>
      </c>
      <c r="C10" s="24" t="str">
        <f t="shared" si="0"/>
        <v>プラチナ</v>
      </c>
      <c r="D10" s="17">
        <v>43191</v>
      </c>
      <c r="E10" s="25" t="s">
        <v>24</v>
      </c>
      <c r="F10" s="24" t="s">
        <v>25</v>
      </c>
      <c r="G10" s="25">
        <v>12</v>
      </c>
      <c r="H10" s="26">
        <v>42000</v>
      </c>
      <c r="I10" s="25">
        <v>5</v>
      </c>
      <c r="J10" s="25">
        <v>5</v>
      </c>
      <c r="K10" s="27">
        <v>0</v>
      </c>
    </row>
    <row r="11" spans="1:14" s="12" customFormat="1" x14ac:dyDescent="0.15">
      <c r="A11" s="15">
        <v>6</v>
      </c>
      <c r="B11" s="24">
        <v>300</v>
      </c>
      <c r="C11" s="16" t="str">
        <f t="shared" si="0"/>
        <v>パール</v>
      </c>
      <c r="D11" s="17">
        <v>43191</v>
      </c>
      <c r="E11" s="25" t="s">
        <v>26</v>
      </c>
      <c r="F11" s="25" t="s">
        <v>19</v>
      </c>
      <c r="G11" s="25">
        <v>30</v>
      </c>
      <c r="H11" s="26">
        <v>90000</v>
      </c>
      <c r="I11" s="25">
        <v>3</v>
      </c>
      <c r="J11" s="25">
        <v>3</v>
      </c>
      <c r="K11" s="27">
        <v>0</v>
      </c>
    </row>
    <row r="12" spans="1:14" s="12" customFormat="1" x14ac:dyDescent="0.15">
      <c r="A12" s="15">
        <v>7</v>
      </c>
      <c r="B12" s="24">
        <v>400</v>
      </c>
      <c r="C12" s="24" t="str">
        <f t="shared" si="0"/>
        <v>プラチナ</v>
      </c>
      <c r="D12" s="17">
        <v>43191</v>
      </c>
      <c r="E12" s="25" t="s">
        <v>27</v>
      </c>
      <c r="F12" s="24" t="s">
        <v>22</v>
      </c>
      <c r="G12" s="25">
        <v>12</v>
      </c>
      <c r="H12" s="26">
        <v>42000</v>
      </c>
      <c r="I12" s="25">
        <v>1</v>
      </c>
      <c r="J12" s="25">
        <v>1</v>
      </c>
      <c r="K12" s="27">
        <v>0</v>
      </c>
    </row>
    <row r="13" spans="1:14" s="12" customFormat="1" x14ac:dyDescent="0.15">
      <c r="A13" s="15">
        <v>8</v>
      </c>
      <c r="B13" s="24">
        <v>400</v>
      </c>
      <c r="C13" s="24" t="str">
        <f t="shared" si="0"/>
        <v>プラチナ</v>
      </c>
      <c r="D13" s="17">
        <v>43191</v>
      </c>
      <c r="E13" s="25" t="s">
        <v>28</v>
      </c>
      <c r="F13" s="24" t="s">
        <v>22</v>
      </c>
      <c r="G13" s="25">
        <v>48</v>
      </c>
      <c r="H13" s="26">
        <v>120000</v>
      </c>
      <c r="I13" s="25">
        <v>10</v>
      </c>
      <c r="J13" s="25">
        <v>8</v>
      </c>
      <c r="K13" s="27">
        <v>24000</v>
      </c>
    </row>
    <row r="14" spans="1:14" s="12" customFormat="1" x14ac:dyDescent="0.15">
      <c r="A14" s="15">
        <v>9</v>
      </c>
      <c r="B14" s="24">
        <v>100</v>
      </c>
      <c r="C14" s="24" t="str">
        <f t="shared" si="0"/>
        <v>ゴールド</v>
      </c>
      <c r="D14" s="17">
        <v>43191</v>
      </c>
      <c r="E14" s="25" t="s">
        <v>29</v>
      </c>
      <c r="F14" s="24" t="s">
        <v>22</v>
      </c>
      <c r="G14" s="25">
        <v>12</v>
      </c>
      <c r="H14" s="26">
        <v>42000</v>
      </c>
      <c r="I14" s="25">
        <v>1</v>
      </c>
      <c r="J14" s="25">
        <v>1</v>
      </c>
      <c r="K14" s="27">
        <v>0</v>
      </c>
    </row>
    <row r="15" spans="1:14" s="12" customFormat="1" x14ac:dyDescent="0.15">
      <c r="A15" s="15">
        <v>10</v>
      </c>
      <c r="B15" s="24">
        <v>200</v>
      </c>
      <c r="C15" s="24" t="str">
        <f t="shared" si="0"/>
        <v>シルバー</v>
      </c>
      <c r="D15" s="17">
        <v>43191</v>
      </c>
      <c r="E15" s="25" t="s">
        <v>30</v>
      </c>
      <c r="F15" s="24" t="s">
        <v>22</v>
      </c>
      <c r="G15" s="25">
        <v>30</v>
      </c>
      <c r="H15" s="26">
        <v>90000</v>
      </c>
      <c r="I15" s="25">
        <v>3</v>
      </c>
      <c r="J15" s="25">
        <v>3</v>
      </c>
      <c r="K15" s="27">
        <v>0</v>
      </c>
    </row>
    <row r="16" spans="1:14" s="12" customFormat="1" x14ac:dyDescent="0.15">
      <c r="A16" s="15">
        <v>11</v>
      </c>
      <c r="B16" s="24">
        <v>200</v>
      </c>
      <c r="C16" s="24" t="str">
        <f t="shared" si="0"/>
        <v>シルバー</v>
      </c>
      <c r="D16" s="32">
        <v>43205</v>
      </c>
      <c r="E16" s="25" t="s">
        <v>31</v>
      </c>
      <c r="F16" s="24" t="s">
        <v>32</v>
      </c>
      <c r="G16" s="25">
        <v>12</v>
      </c>
      <c r="H16" s="26">
        <v>42000</v>
      </c>
      <c r="I16" s="25">
        <v>1</v>
      </c>
      <c r="J16" s="25">
        <v>1</v>
      </c>
      <c r="K16" s="27">
        <v>0</v>
      </c>
    </row>
    <row r="17" spans="1:11" s="12" customFormat="1" x14ac:dyDescent="0.15">
      <c r="A17" s="15">
        <v>12</v>
      </c>
      <c r="B17" s="24">
        <v>100</v>
      </c>
      <c r="C17" s="24" t="str">
        <f t="shared" si="0"/>
        <v>ゴールド</v>
      </c>
      <c r="D17" s="32">
        <v>43205</v>
      </c>
      <c r="E17" s="25" t="s">
        <v>33</v>
      </c>
      <c r="F17" s="24" t="s">
        <v>25</v>
      </c>
      <c r="G17" s="25">
        <v>48</v>
      </c>
      <c r="H17" s="26">
        <v>120000</v>
      </c>
      <c r="I17" s="25">
        <v>10</v>
      </c>
      <c r="J17" s="25">
        <v>8</v>
      </c>
      <c r="K17" s="27">
        <v>24000</v>
      </c>
    </row>
    <row r="18" spans="1:11" s="12" customFormat="1" x14ac:dyDescent="0.15">
      <c r="A18" s="15">
        <v>13</v>
      </c>
      <c r="B18" s="24">
        <v>300</v>
      </c>
      <c r="C18" s="24" t="str">
        <f t="shared" si="0"/>
        <v>パール</v>
      </c>
      <c r="D18" s="32">
        <v>43205</v>
      </c>
      <c r="E18" s="25" t="s">
        <v>34</v>
      </c>
      <c r="F18" s="24" t="s">
        <v>32</v>
      </c>
      <c r="G18" s="25">
        <v>12</v>
      </c>
      <c r="H18" s="26">
        <v>42000</v>
      </c>
      <c r="I18" s="25">
        <v>1</v>
      </c>
      <c r="J18" s="25">
        <v>1</v>
      </c>
      <c r="K18" s="27">
        <v>0</v>
      </c>
    </row>
    <row r="19" spans="1:11" s="12" customFormat="1" x14ac:dyDescent="0.15">
      <c r="A19" s="15">
        <v>14</v>
      </c>
      <c r="B19" s="24">
        <v>100</v>
      </c>
      <c r="C19" s="24" t="str">
        <f t="shared" si="0"/>
        <v>ゴールド</v>
      </c>
      <c r="D19" s="32">
        <v>43205</v>
      </c>
      <c r="E19" s="25" t="s">
        <v>35</v>
      </c>
      <c r="F19" s="25" t="s">
        <v>19</v>
      </c>
      <c r="G19" s="25">
        <v>12</v>
      </c>
      <c r="H19" s="26">
        <v>42000</v>
      </c>
      <c r="I19" s="25">
        <v>1</v>
      </c>
      <c r="J19" s="25">
        <v>1</v>
      </c>
      <c r="K19" s="27">
        <v>0</v>
      </c>
    </row>
    <row r="20" spans="1:11" s="12" customFormat="1" x14ac:dyDescent="0.15">
      <c r="A20" s="15">
        <v>15</v>
      </c>
      <c r="B20" s="24">
        <v>200</v>
      </c>
      <c r="C20" s="24" t="str">
        <f t="shared" si="0"/>
        <v>シルバー</v>
      </c>
      <c r="D20" s="32">
        <v>43205</v>
      </c>
      <c r="E20" s="25" t="s">
        <v>36</v>
      </c>
      <c r="F20" s="24" t="s">
        <v>22</v>
      </c>
      <c r="G20" s="25">
        <v>12</v>
      </c>
      <c r="H20" s="26">
        <v>42000</v>
      </c>
      <c r="I20" s="25">
        <v>1</v>
      </c>
      <c r="J20" s="25">
        <v>1</v>
      </c>
      <c r="K20" s="27">
        <v>0</v>
      </c>
    </row>
    <row r="21" spans="1:11" s="12" customFormat="1" x14ac:dyDescent="0.15">
      <c r="A21" s="15">
        <v>16</v>
      </c>
      <c r="B21" s="24">
        <v>200</v>
      </c>
      <c r="C21" s="24" t="str">
        <f t="shared" si="0"/>
        <v>シルバー</v>
      </c>
      <c r="D21" s="32">
        <v>43205</v>
      </c>
      <c r="E21" s="25" t="s">
        <v>37</v>
      </c>
      <c r="F21" s="24" t="s">
        <v>32</v>
      </c>
      <c r="G21" s="25">
        <v>30</v>
      </c>
      <c r="H21" s="26">
        <v>90000</v>
      </c>
      <c r="I21" s="25">
        <v>3</v>
      </c>
      <c r="J21" s="25">
        <v>3</v>
      </c>
      <c r="K21" s="27">
        <v>0</v>
      </c>
    </row>
    <row r="22" spans="1:11" s="12" customFormat="1" x14ac:dyDescent="0.15">
      <c r="A22" s="15">
        <v>17</v>
      </c>
      <c r="B22" s="24">
        <v>300</v>
      </c>
      <c r="C22" s="24" t="str">
        <f>VLOOKUP(B22,$M$6:$N$9,2,FALSE)</f>
        <v>パール</v>
      </c>
      <c r="D22" s="32">
        <v>43205</v>
      </c>
      <c r="E22" s="25" t="s">
        <v>38</v>
      </c>
      <c r="F22" s="24" t="s">
        <v>32</v>
      </c>
      <c r="G22" s="25">
        <v>12</v>
      </c>
      <c r="H22" s="26">
        <v>42000</v>
      </c>
      <c r="I22" s="25">
        <v>1</v>
      </c>
      <c r="J22" s="25">
        <v>1</v>
      </c>
      <c r="K22" s="27">
        <v>0</v>
      </c>
    </row>
    <row r="23" spans="1:11" s="12" customFormat="1" x14ac:dyDescent="0.15">
      <c r="A23" s="15">
        <v>18</v>
      </c>
      <c r="B23" s="24">
        <v>200</v>
      </c>
      <c r="C23" s="24" t="str">
        <f t="shared" si="0"/>
        <v>シルバー</v>
      </c>
      <c r="D23" s="32">
        <v>43205</v>
      </c>
      <c r="E23" s="25" t="s">
        <v>39</v>
      </c>
      <c r="F23" s="24" t="s">
        <v>32</v>
      </c>
      <c r="G23" s="25">
        <v>48</v>
      </c>
      <c r="H23" s="26">
        <v>120000</v>
      </c>
      <c r="I23" s="25">
        <v>10</v>
      </c>
      <c r="J23" s="25">
        <v>8</v>
      </c>
      <c r="K23" s="27">
        <v>24000</v>
      </c>
    </row>
    <row r="24" spans="1:11" s="12" customFormat="1" x14ac:dyDescent="0.15">
      <c r="A24" s="15">
        <v>19</v>
      </c>
      <c r="B24" s="24">
        <v>400</v>
      </c>
      <c r="C24" s="24" t="str">
        <f t="shared" si="0"/>
        <v>プラチナ</v>
      </c>
      <c r="D24" s="32">
        <v>43205</v>
      </c>
      <c r="E24" s="25" t="s">
        <v>40</v>
      </c>
      <c r="F24" s="24" t="s">
        <v>25</v>
      </c>
      <c r="G24" s="25">
        <v>12</v>
      </c>
      <c r="H24" s="26">
        <v>42000</v>
      </c>
      <c r="I24" s="25">
        <v>5</v>
      </c>
      <c r="J24" s="25">
        <v>5</v>
      </c>
      <c r="K24" s="27">
        <v>0</v>
      </c>
    </row>
    <row r="25" spans="1:11" s="12" customFormat="1" x14ac:dyDescent="0.15">
      <c r="A25" s="15">
        <v>20</v>
      </c>
      <c r="B25" s="24">
        <v>100</v>
      </c>
      <c r="C25" s="24" t="str">
        <f t="shared" si="0"/>
        <v>ゴールド</v>
      </c>
      <c r="D25" s="32">
        <v>43205</v>
      </c>
      <c r="E25" s="25" t="s">
        <v>41</v>
      </c>
      <c r="F25" s="24" t="s">
        <v>25</v>
      </c>
      <c r="G25" s="25">
        <v>12</v>
      </c>
      <c r="H25" s="26">
        <v>42000</v>
      </c>
      <c r="I25" s="25">
        <v>1</v>
      </c>
      <c r="J25" s="25">
        <v>1</v>
      </c>
      <c r="K25" s="27">
        <v>0</v>
      </c>
    </row>
    <row r="26" spans="1:11" s="12" customFormat="1" x14ac:dyDescent="0.15">
      <c r="A26" s="15">
        <v>21</v>
      </c>
      <c r="B26" s="24">
        <v>100</v>
      </c>
      <c r="C26" s="24" t="str">
        <f t="shared" si="0"/>
        <v>ゴールド</v>
      </c>
      <c r="D26" s="32">
        <v>43205</v>
      </c>
      <c r="E26" s="25" t="s">
        <v>42</v>
      </c>
      <c r="F26" s="24" t="s">
        <v>22</v>
      </c>
      <c r="G26" s="25">
        <v>12</v>
      </c>
      <c r="H26" s="26">
        <v>42000</v>
      </c>
      <c r="I26" s="25">
        <v>1</v>
      </c>
      <c r="J26" s="25">
        <v>1</v>
      </c>
      <c r="K26" s="27">
        <v>0</v>
      </c>
    </row>
    <row r="27" spans="1:11" s="12" customFormat="1" x14ac:dyDescent="0.15">
      <c r="A27" s="15">
        <v>22</v>
      </c>
      <c r="B27" s="24">
        <v>100</v>
      </c>
      <c r="C27" s="24" t="str">
        <f t="shared" si="0"/>
        <v>ゴールド</v>
      </c>
      <c r="D27" s="32">
        <v>43221</v>
      </c>
      <c r="E27" s="25" t="s">
        <v>43</v>
      </c>
      <c r="F27" s="25" t="s">
        <v>19</v>
      </c>
      <c r="G27" s="25">
        <v>12</v>
      </c>
      <c r="H27" s="26">
        <v>42000</v>
      </c>
      <c r="I27" s="25">
        <v>1</v>
      </c>
      <c r="J27" s="25">
        <v>1</v>
      </c>
      <c r="K27" s="27">
        <v>0</v>
      </c>
    </row>
    <row r="28" spans="1:11" s="12" customFormat="1" x14ac:dyDescent="0.15">
      <c r="A28" s="15">
        <v>23</v>
      </c>
      <c r="B28" s="24">
        <v>200</v>
      </c>
      <c r="C28" s="24" t="str">
        <f t="shared" si="0"/>
        <v>シルバー</v>
      </c>
      <c r="D28" s="32">
        <v>43221</v>
      </c>
      <c r="E28" s="25" t="s">
        <v>44</v>
      </c>
      <c r="F28" s="24" t="s">
        <v>32</v>
      </c>
      <c r="G28" s="25">
        <v>24</v>
      </c>
      <c r="H28" s="26">
        <v>76800</v>
      </c>
      <c r="I28" s="25">
        <v>1</v>
      </c>
      <c r="J28" s="25">
        <v>1</v>
      </c>
      <c r="K28" s="27">
        <v>0</v>
      </c>
    </row>
    <row r="29" spans="1:11" s="12" customFormat="1" x14ac:dyDescent="0.15">
      <c r="A29" s="15">
        <v>24</v>
      </c>
      <c r="B29" s="24">
        <v>200</v>
      </c>
      <c r="C29" s="24" t="str">
        <f t="shared" si="0"/>
        <v>シルバー</v>
      </c>
      <c r="D29" s="32">
        <v>43221</v>
      </c>
      <c r="E29" s="25" t="s">
        <v>45</v>
      </c>
      <c r="F29" s="25" t="s">
        <v>32</v>
      </c>
      <c r="G29" s="25">
        <v>24</v>
      </c>
      <c r="H29" s="26">
        <v>76800</v>
      </c>
      <c r="I29" s="25">
        <v>1</v>
      </c>
      <c r="J29" s="25">
        <v>1</v>
      </c>
      <c r="K29" s="27">
        <v>0</v>
      </c>
    </row>
    <row r="30" spans="1:11" s="12" customFormat="1" x14ac:dyDescent="0.15">
      <c r="A30" s="15">
        <v>25</v>
      </c>
      <c r="B30" s="24">
        <v>200</v>
      </c>
      <c r="C30" s="24" t="str">
        <f t="shared" si="0"/>
        <v>シルバー</v>
      </c>
      <c r="D30" s="32">
        <v>43221</v>
      </c>
      <c r="E30" s="25" t="s">
        <v>46</v>
      </c>
      <c r="F30" s="24" t="s">
        <v>47</v>
      </c>
      <c r="G30" s="25">
        <v>24</v>
      </c>
      <c r="H30" s="26">
        <v>76800</v>
      </c>
      <c r="I30" s="25">
        <v>1</v>
      </c>
      <c r="J30" s="25">
        <v>1</v>
      </c>
      <c r="K30" s="27">
        <v>0</v>
      </c>
    </row>
    <row r="31" spans="1:11" s="12" customFormat="1" x14ac:dyDescent="0.15">
      <c r="A31" s="15">
        <v>26</v>
      </c>
      <c r="B31" s="24">
        <v>200</v>
      </c>
      <c r="C31" s="24" t="str">
        <f t="shared" si="0"/>
        <v>シルバー</v>
      </c>
      <c r="D31" s="32">
        <v>43221</v>
      </c>
      <c r="E31" s="25" t="s">
        <v>48</v>
      </c>
      <c r="F31" s="25" t="s">
        <v>19</v>
      </c>
      <c r="G31" s="25">
        <v>12</v>
      </c>
      <c r="H31" s="26">
        <v>42000</v>
      </c>
      <c r="I31" s="25">
        <v>1</v>
      </c>
      <c r="J31" s="25">
        <v>1</v>
      </c>
      <c r="K31" s="27">
        <v>0</v>
      </c>
    </row>
    <row r="32" spans="1:11" s="12" customFormat="1" x14ac:dyDescent="0.15">
      <c r="A32" s="15">
        <v>27</v>
      </c>
      <c r="B32" s="24">
        <v>300</v>
      </c>
      <c r="C32" s="24" t="str">
        <f t="shared" si="0"/>
        <v>パール</v>
      </c>
      <c r="D32" s="32">
        <v>43221</v>
      </c>
      <c r="E32" s="25" t="s">
        <v>49</v>
      </c>
      <c r="F32" s="24" t="s">
        <v>25</v>
      </c>
      <c r="G32" s="25">
        <v>48</v>
      </c>
      <c r="H32" s="26">
        <v>120000</v>
      </c>
      <c r="I32" s="25">
        <v>10</v>
      </c>
      <c r="J32" s="25">
        <v>8</v>
      </c>
      <c r="K32" s="27">
        <v>24000</v>
      </c>
    </row>
    <row r="33" spans="1:11" s="12" customFormat="1" x14ac:dyDescent="0.15">
      <c r="A33" s="15">
        <v>28</v>
      </c>
      <c r="B33" s="24">
        <v>200</v>
      </c>
      <c r="C33" s="24" t="str">
        <f t="shared" si="0"/>
        <v>シルバー</v>
      </c>
      <c r="D33" s="32">
        <v>43221</v>
      </c>
      <c r="E33" s="25" t="s">
        <v>50</v>
      </c>
      <c r="F33" s="24" t="s">
        <v>22</v>
      </c>
      <c r="G33" s="25">
        <v>48</v>
      </c>
      <c r="H33" s="26">
        <v>120000</v>
      </c>
      <c r="I33" s="25">
        <v>10</v>
      </c>
      <c r="J33" s="25">
        <v>8</v>
      </c>
      <c r="K33" s="27">
        <v>24000</v>
      </c>
    </row>
    <row r="34" spans="1:11" s="12" customFormat="1" x14ac:dyDescent="0.15">
      <c r="A34" s="15">
        <v>29</v>
      </c>
      <c r="B34" s="24">
        <v>100</v>
      </c>
      <c r="C34" s="24" t="str">
        <f t="shared" si="0"/>
        <v>ゴールド</v>
      </c>
      <c r="D34" s="32">
        <v>43221</v>
      </c>
      <c r="E34" s="25" t="s">
        <v>51</v>
      </c>
      <c r="F34" s="24" t="s">
        <v>25</v>
      </c>
      <c r="G34" s="25">
        <v>12</v>
      </c>
      <c r="H34" s="26">
        <v>42000</v>
      </c>
      <c r="I34" s="25">
        <v>5</v>
      </c>
      <c r="J34" s="25">
        <v>5</v>
      </c>
      <c r="K34" s="27">
        <v>0</v>
      </c>
    </row>
    <row r="35" spans="1:11" s="12" customFormat="1" x14ac:dyDescent="0.15">
      <c r="A35" s="15">
        <v>30</v>
      </c>
      <c r="B35" s="24">
        <v>300</v>
      </c>
      <c r="C35" s="24" t="str">
        <f t="shared" si="0"/>
        <v>パール</v>
      </c>
      <c r="D35" s="32">
        <v>43221</v>
      </c>
      <c r="E35" s="25" t="s">
        <v>52</v>
      </c>
      <c r="F35" s="24" t="s">
        <v>14</v>
      </c>
      <c r="G35" s="25">
        <v>12</v>
      </c>
      <c r="H35" s="26">
        <v>42000</v>
      </c>
      <c r="I35" s="25">
        <v>5</v>
      </c>
      <c r="J35" s="25">
        <v>5</v>
      </c>
      <c r="K35" s="27">
        <v>0</v>
      </c>
    </row>
    <row r="36" spans="1:11" s="12" customFormat="1" x14ac:dyDescent="0.15">
      <c r="A36" s="15">
        <v>31</v>
      </c>
      <c r="B36" s="24">
        <v>100</v>
      </c>
      <c r="C36" s="24" t="str">
        <f t="shared" si="0"/>
        <v>ゴールド</v>
      </c>
      <c r="D36" s="32">
        <v>43221</v>
      </c>
      <c r="E36" s="25" t="s">
        <v>53</v>
      </c>
      <c r="F36" s="24" t="s">
        <v>22</v>
      </c>
      <c r="G36" s="25">
        <v>12</v>
      </c>
      <c r="H36" s="26">
        <v>42000</v>
      </c>
      <c r="I36" s="25">
        <v>5</v>
      </c>
      <c r="J36" s="25">
        <v>5</v>
      </c>
      <c r="K36" s="27">
        <v>0</v>
      </c>
    </row>
    <row r="37" spans="1:11" s="12" customFormat="1" x14ac:dyDescent="0.15">
      <c r="A37" s="15">
        <v>32</v>
      </c>
      <c r="B37" s="24">
        <v>400</v>
      </c>
      <c r="C37" s="24" t="str">
        <f t="shared" si="0"/>
        <v>プラチナ</v>
      </c>
      <c r="D37" s="32">
        <v>43221</v>
      </c>
      <c r="E37" s="25" t="s">
        <v>54</v>
      </c>
      <c r="F37" s="24" t="s">
        <v>47</v>
      </c>
      <c r="G37" s="25">
        <v>12</v>
      </c>
      <c r="H37" s="26">
        <v>42000</v>
      </c>
      <c r="I37" s="25">
        <v>5</v>
      </c>
      <c r="J37" s="25">
        <v>5</v>
      </c>
      <c r="K37" s="27">
        <v>0</v>
      </c>
    </row>
    <row r="38" spans="1:11" s="12" customFormat="1" x14ac:dyDescent="0.15">
      <c r="A38" s="15">
        <v>33</v>
      </c>
      <c r="B38" s="24">
        <v>300</v>
      </c>
      <c r="C38" s="24" t="str">
        <f t="shared" si="0"/>
        <v>パール</v>
      </c>
      <c r="D38" s="32">
        <v>43221</v>
      </c>
      <c r="E38" s="25" t="s">
        <v>55</v>
      </c>
      <c r="F38" s="24" t="s">
        <v>14</v>
      </c>
      <c r="G38" s="25">
        <v>12</v>
      </c>
      <c r="H38" s="26">
        <v>42000</v>
      </c>
      <c r="I38" s="25">
        <v>5</v>
      </c>
      <c r="J38" s="25">
        <v>5</v>
      </c>
      <c r="K38" s="27">
        <v>0</v>
      </c>
    </row>
    <row r="39" spans="1:11" s="12" customFormat="1" x14ac:dyDescent="0.15">
      <c r="A39" s="15">
        <v>34</v>
      </c>
      <c r="B39" s="24">
        <v>400</v>
      </c>
      <c r="C39" s="24" t="str">
        <f t="shared" si="0"/>
        <v>プラチナ</v>
      </c>
      <c r="D39" s="32">
        <v>43221</v>
      </c>
      <c r="E39" s="25" t="s">
        <v>56</v>
      </c>
      <c r="F39" s="24" t="s">
        <v>47</v>
      </c>
      <c r="G39" s="25">
        <v>12</v>
      </c>
      <c r="H39" s="26">
        <v>42000</v>
      </c>
      <c r="I39" s="25">
        <v>5</v>
      </c>
      <c r="J39" s="25">
        <v>5</v>
      </c>
      <c r="K39" s="27">
        <v>0</v>
      </c>
    </row>
    <row r="40" spans="1:11" s="12" customFormat="1" x14ac:dyDescent="0.15">
      <c r="A40" s="15">
        <v>35</v>
      </c>
      <c r="B40" s="24">
        <v>100</v>
      </c>
      <c r="C40" s="24" t="str">
        <f t="shared" si="0"/>
        <v>ゴールド</v>
      </c>
      <c r="D40" s="32">
        <v>43235</v>
      </c>
      <c r="E40" s="25" t="s">
        <v>57</v>
      </c>
      <c r="F40" s="24" t="s">
        <v>47</v>
      </c>
      <c r="G40" s="25">
        <v>24</v>
      </c>
      <c r="H40" s="26">
        <v>76800</v>
      </c>
      <c r="I40" s="25">
        <v>10</v>
      </c>
      <c r="J40" s="25">
        <v>5</v>
      </c>
      <c r="K40" s="27">
        <v>38400</v>
      </c>
    </row>
    <row r="41" spans="1:11" s="12" customFormat="1" x14ac:dyDescent="0.15">
      <c r="A41" s="15">
        <v>36</v>
      </c>
      <c r="B41" s="24">
        <v>400</v>
      </c>
      <c r="C41" s="24" t="str">
        <f t="shared" si="0"/>
        <v>プラチナ</v>
      </c>
      <c r="D41" s="32">
        <v>43235</v>
      </c>
      <c r="E41" s="25" t="s">
        <v>58</v>
      </c>
      <c r="F41" s="24" t="s">
        <v>47</v>
      </c>
      <c r="G41" s="25">
        <v>48</v>
      </c>
      <c r="H41" s="26">
        <v>120000</v>
      </c>
      <c r="I41" s="25">
        <v>10</v>
      </c>
      <c r="J41" s="25">
        <v>5</v>
      </c>
      <c r="K41" s="27">
        <v>60000</v>
      </c>
    </row>
    <row r="42" spans="1:11" s="12" customFormat="1" x14ac:dyDescent="0.15">
      <c r="A42" s="15">
        <v>37</v>
      </c>
      <c r="B42" s="24">
        <v>200</v>
      </c>
      <c r="C42" s="24" t="str">
        <f t="shared" si="0"/>
        <v>シルバー</v>
      </c>
      <c r="D42" s="32">
        <v>43235</v>
      </c>
      <c r="E42" s="25" t="s">
        <v>59</v>
      </c>
      <c r="F42" s="24" t="s">
        <v>47</v>
      </c>
      <c r="G42" s="25">
        <v>24</v>
      </c>
      <c r="H42" s="26">
        <v>76800</v>
      </c>
      <c r="I42" s="25">
        <v>10</v>
      </c>
      <c r="J42" s="25">
        <v>5</v>
      </c>
      <c r="K42" s="27">
        <v>38400</v>
      </c>
    </row>
    <row r="43" spans="1:11" s="12" customFormat="1" x14ac:dyDescent="0.15">
      <c r="A43" s="15">
        <v>38</v>
      </c>
      <c r="B43" s="24">
        <v>400</v>
      </c>
      <c r="C43" s="24" t="str">
        <f t="shared" si="0"/>
        <v>プラチナ</v>
      </c>
      <c r="D43" s="32">
        <v>43235</v>
      </c>
      <c r="E43" s="25" t="s">
        <v>60</v>
      </c>
      <c r="F43" s="24" t="s">
        <v>47</v>
      </c>
      <c r="G43" s="25">
        <v>48</v>
      </c>
      <c r="H43" s="26">
        <v>120000</v>
      </c>
      <c r="I43" s="25">
        <v>10</v>
      </c>
      <c r="J43" s="25">
        <v>5</v>
      </c>
      <c r="K43" s="27">
        <v>60000</v>
      </c>
    </row>
    <row r="44" spans="1:11" s="12" customFormat="1" x14ac:dyDescent="0.15">
      <c r="A44" s="15">
        <v>39</v>
      </c>
      <c r="B44" s="24">
        <v>300</v>
      </c>
      <c r="C44" s="24" t="str">
        <f t="shared" si="0"/>
        <v>パール</v>
      </c>
      <c r="D44" s="32">
        <v>43235</v>
      </c>
      <c r="E44" s="25" t="s">
        <v>61</v>
      </c>
      <c r="F44" s="33" t="s">
        <v>14</v>
      </c>
      <c r="G44" s="25">
        <v>12</v>
      </c>
      <c r="H44" s="26">
        <v>42000</v>
      </c>
      <c r="I44" s="25">
        <v>5</v>
      </c>
      <c r="J44" s="25">
        <v>4</v>
      </c>
      <c r="K44" s="27">
        <v>8400</v>
      </c>
    </row>
    <row r="45" spans="1:11" s="12" customFormat="1" x14ac:dyDescent="0.15">
      <c r="A45" s="15">
        <v>40</v>
      </c>
      <c r="B45" s="34">
        <v>200</v>
      </c>
      <c r="C45" s="34" t="str">
        <f t="shared" si="0"/>
        <v>シルバー</v>
      </c>
      <c r="D45" s="32">
        <v>43235</v>
      </c>
      <c r="E45" s="35" t="s">
        <v>62</v>
      </c>
      <c r="F45" s="24" t="s">
        <v>22</v>
      </c>
      <c r="G45" s="35">
        <v>12</v>
      </c>
      <c r="H45" s="36">
        <v>42000</v>
      </c>
      <c r="I45" s="35">
        <v>5</v>
      </c>
      <c r="J45" s="35">
        <v>4</v>
      </c>
      <c r="K45" s="37">
        <v>8400</v>
      </c>
    </row>
    <row r="46" spans="1:11" ht="14.25" thickBo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15">
      <c r="A47" s="43" t="s">
        <v>63</v>
      </c>
      <c r="B47" s="44"/>
      <c r="C47" s="44"/>
      <c r="D47" s="44"/>
      <c r="E47" s="44"/>
      <c r="F47" s="44"/>
      <c r="G47" s="4">
        <f>COUNTIF(K6:K45,0)</f>
        <v>29</v>
      </c>
    </row>
    <row r="48" spans="1:11" x14ac:dyDescent="0.15">
      <c r="A48" s="45" t="s">
        <v>64</v>
      </c>
      <c r="B48" s="46"/>
      <c r="C48" s="46"/>
      <c r="D48" s="46"/>
      <c r="E48" s="46"/>
      <c r="F48" s="46"/>
      <c r="G48" s="5">
        <f>AVERAGE(G6:G45)</f>
        <v>21.15</v>
      </c>
    </row>
    <row r="49" spans="1:7" x14ac:dyDescent="0.15">
      <c r="A49" s="47" t="s">
        <v>65</v>
      </c>
      <c r="B49" s="48"/>
      <c r="C49" s="48"/>
      <c r="D49" s="48"/>
      <c r="E49" s="48"/>
      <c r="F49" s="48"/>
      <c r="G49" s="6">
        <f>SUMIF(C6:C45,C6,H6:H45)</f>
        <v>594000</v>
      </c>
    </row>
    <row r="50" spans="1:7" ht="14.25" thickBot="1" x14ac:dyDescent="0.2">
      <c r="A50" s="38" t="s">
        <v>66</v>
      </c>
      <c r="B50" s="39"/>
      <c r="C50" s="39"/>
      <c r="D50" s="39"/>
      <c r="E50" s="39"/>
      <c r="F50" s="39"/>
      <c r="G50" s="7">
        <f>ROUND(SUM(K6:K45)*1.05,0)</f>
        <v>350280</v>
      </c>
    </row>
    <row r="51" spans="1:7" x14ac:dyDescent="0.15">
      <c r="A51" s="8"/>
    </row>
  </sheetData>
  <mergeCells count="6">
    <mergeCell ref="A50:F50"/>
    <mergeCell ref="A3:K3"/>
    <mergeCell ref="M4:N4"/>
    <mergeCell ref="A47:F47"/>
    <mergeCell ref="A48:F48"/>
    <mergeCell ref="A49:F49"/>
  </mergeCells>
  <phoneticPr fontId="5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会員一覧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2021-10-12T09:01:42Z</dcterms:created>
  <dcterms:modified xsi:type="dcterms:W3CDTF">2021-10-12T09:01:42Z</dcterms:modified>
</cp:coreProperties>
</file>