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50CDA391-5899-47DB-BD19-F0026DE77AF2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  <sheet name="発展1" sheetId="10" r:id="rId2"/>
    <sheet name="発展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5" i="9"/>
  <c r="E5" i="9" s="1"/>
  <c r="F5" i="9" s="1"/>
  <c r="G5" i="9" s="1"/>
  <c r="H5" i="9" s="1"/>
  <c r="D6" i="9"/>
  <c r="E6" i="9" s="1"/>
  <c r="F6" i="9" s="1"/>
  <c r="G6" i="9" s="1"/>
  <c r="H6" i="9" s="1"/>
  <c r="D7" i="9"/>
  <c r="E7" i="9" s="1"/>
  <c r="F7" i="9" s="1"/>
  <c r="G7" i="9" s="1"/>
  <c r="H7" i="9" s="1"/>
  <c r="C3" i="8" l="1"/>
  <c r="C4" i="8"/>
  <c r="C5" i="8"/>
  <c r="C6" i="8"/>
  <c r="C7" i="8"/>
</calcChain>
</file>

<file path=xl/sharedStrings.xml><?xml version="1.0" encoding="utf-8"?>
<sst xmlns="http://schemas.openxmlformats.org/spreadsheetml/2006/main" count="28" uniqueCount="27">
  <si>
    <t>MD-001</t>
    <phoneticPr fontId="1"/>
  </si>
  <si>
    <t>MD-002</t>
  </si>
  <si>
    <t>MD-003</t>
  </si>
  <si>
    <t>MD-004</t>
  </si>
  <si>
    <t>MD-005</t>
  </si>
  <si>
    <t>商品NO</t>
    <rPh sb="0" eb="2">
      <t>ショウヒン</t>
    </rPh>
    <phoneticPr fontId="2"/>
  </si>
  <si>
    <t>必要数量</t>
    <rPh sb="0" eb="2">
      <t>ヒツヨウ</t>
    </rPh>
    <rPh sb="2" eb="4">
      <t>スウリョウ</t>
    </rPh>
    <phoneticPr fontId="2"/>
  </si>
  <si>
    <t>発注数
（10個単位切り上げ）</t>
    <rPh sb="0" eb="2">
      <t>ハッチュウ</t>
    </rPh>
    <rPh sb="2" eb="3">
      <t>スウ</t>
    </rPh>
    <rPh sb="7" eb="8">
      <t>コ</t>
    </rPh>
    <rPh sb="8" eb="10">
      <t>タンイ</t>
    </rPh>
    <rPh sb="10" eb="11">
      <t>キ</t>
    </rPh>
    <rPh sb="12" eb="13">
      <t>ア</t>
    </rPh>
    <phoneticPr fontId="2"/>
  </si>
  <si>
    <t>商品別発注一覧</t>
    <rPh sb="0" eb="2">
      <t>ショウヒン</t>
    </rPh>
    <rPh sb="2" eb="3">
      <t>ベツ</t>
    </rPh>
    <rPh sb="3" eb="5">
      <t>ハッチュウ</t>
    </rPh>
    <rPh sb="5" eb="7">
      <t>イチラン</t>
    </rPh>
    <phoneticPr fontId="1"/>
  </si>
  <si>
    <t>利用料金</t>
    <rPh sb="0" eb="2">
      <t>リヨウ</t>
    </rPh>
    <rPh sb="2" eb="4">
      <t>リョウキン</t>
    </rPh>
    <phoneticPr fontId="2"/>
  </si>
  <si>
    <t>加算料金</t>
    <rPh sb="0" eb="2">
      <t>カサン</t>
    </rPh>
    <rPh sb="2" eb="4">
      <t>リョウキン</t>
    </rPh>
    <phoneticPr fontId="2"/>
  </si>
  <si>
    <t>加算対象
延長時間</t>
    <rPh sb="0" eb="2">
      <t>カサン</t>
    </rPh>
    <rPh sb="2" eb="4">
      <t>タイショウ</t>
    </rPh>
    <rPh sb="5" eb="7">
      <t>エンチョウ</t>
    </rPh>
    <rPh sb="7" eb="9">
      <t>ジカン</t>
    </rPh>
    <phoneticPr fontId="2"/>
  </si>
  <si>
    <t>延長
実時間</t>
    <rPh sb="0" eb="2">
      <t>エンチョウ</t>
    </rPh>
    <rPh sb="3" eb="4">
      <t>ジツ</t>
    </rPh>
    <rPh sb="4" eb="6">
      <t>ジカン</t>
    </rPh>
    <phoneticPr fontId="2"/>
  </si>
  <si>
    <t>利用時間</t>
    <rPh sb="0" eb="2">
      <t>リヨウ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</si>
  <si>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</si>
  <si>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</si>
  <si>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NO</t>
    <phoneticPr fontId="2"/>
  </si>
  <si>
    <t>基本料金</t>
    <rPh sb="0" eb="2">
      <t>キホン</t>
    </rPh>
    <rPh sb="2" eb="4">
      <t>リョウキン</t>
    </rPh>
    <phoneticPr fontId="2"/>
  </si>
  <si>
    <t>最低利用時間</t>
    <rPh sb="0" eb="2">
      <t>サイテイ</t>
    </rPh>
    <rPh sb="2" eb="4">
      <t>リヨウ</t>
    </rPh>
    <rPh sb="4" eb="6">
      <t>ジカン</t>
    </rPh>
    <phoneticPr fontId="2"/>
  </si>
  <si>
    <t>カラオケルーム利用時間表（延長10分：100円）</t>
    <rPh sb="7" eb="9">
      <t>リヨウ</t>
    </rPh>
    <rPh sb="9" eb="11">
      <t>ジカン</t>
    </rPh>
    <rPh sb="11" eb="12">
      <t>ヒョウ</t>
    </rPh>
    <rPh sb="13" eb="15">
      <t>エンチョウ</t>
    </rPh>
    <rPh sb="17" eb="18">
      <t>フン</t>
    </rPh>
    <rPh sb="22" eb="23">
      <t>エン</t>
    </rPh>
    <phoneticPr fontId="1"/>
  </si>
  <si>
    <t>A-1003</t>
  </si>
  <si>
    <t>A-1002</t>
  </si>
  <si>
    <t>A-1001</t>
    <phoneticPr fontId="1"/>
  </si>
  <si>
    <t>注文ケース数</t>
    <rPh sb="0" eb="2">
      <t>チュウモン</t>
    </rPh>
    <rPh sb="5" eb="6">
      <t>スウ</t>
    </rPh>
    <phoneticPr fontId="2"/>
  </si>
  <si>
    <t>梱包単位
（1ケースの個数）</t>
    <rPh sb="0" eb="2">
      <t>コンポウ</t>
    </rPh>
    <rPh sb="2" eb="4">
      <t>タンイ</t>
    </rPh>
    <rPh sb="11" eb="13">
      <t>コスウ</t>
    </rPh>
    <phoneticPr fontId="2"/>
  </si>
  <si>
    <t>必要数</t>
    <rPh sb="0" eb="3">
      <t>ヒツヨウスウ</t>
    </rPh>
    <phoneticPr fontId="2"/>
  </si>
  <si>
    <t>注文管理表（ケース購入）</t>
    <rPh sb="0" eb="2">
      <t>チュウモン</t>
    </rPh>
    <rPh sb="2" eb="4">
      <t>カンリ</t>
    </rPh>
    <rPh sb="4" eb="5">
      <t>ヒョウ</t>
    </rPh>
    <rPh sb="9" eb="11">
      <t>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</si>
</sst>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8" fontId="0" fillId="0" borderId="2" xfId="1" applyFont="1" applyBorder="1">
      <alignment vertical="center"/>
    </xf>
    <xf numFmtId="176" fontId="0" fillId="0" borderId="2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4" borderId="3" xfId="0" applyFont="1" applyFill="1" applyBorder="1" applyAlignment="1">
      <alignment vertical="center"/>
    </xf>
    <xf numFmtId="38" fontId="0" fillId="0" borderId="0" xfId="1" applyFont="1">
      <alignment vertical="center"/>
    </xf>
    <xf numFmtId="0" fontId="0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tabSelected="1" workbookViewId="0">
      <selection activeCell="C3" sqref="C3"/>
    </sheetView>
  </sheetViews>
  <sheetFormatPr defaultRowHeight="13.5" x14ac:dyDescent="0.15"/>
  <cols>
    <col min="3" max="3" width="20.125" customWidth="1"/>
  </cols>
  <sheetData>
    <row r="1" spans="1:5" ht="17.100000000000001" customHeight="1" x14ac:dyDescent="0.15">
      <c r="A1" t="s">
        <v>8</v>
      </c>
    </row>
    <row r="2" spans="1:5" ht="27" x14ac:dyDescent="0.15">
      <c r="A2" s="3" t="s">
        <v>5</v>
      </c>
      <c r="B2" s="3" t="s">
        <v>6</v>
      </c>
      <c r="C2" s="4" t="s">
        <v>7</v>
      </c>
    </row>
    <row r="3" spans="1:5" ht="17.100000000000001" customHeight="1" x14ac:dyDescent="0.15">
      <c r="A3" s="2" t="s">
        <v>0</v>
      </c>
      <c r="B3" s="2">
        <v>23</v>
      </c>
      <c r="C3" s="2">
        <f>CEILING(B3,10)</f>
        <v>30</v>
      </c>
    </row>
    <row r="4" spans="1:5" ht="17.100000000000001" customHeight="1" x14ac:dyDescent="0.15">
      <c r="A4" s="2" t="s">
        <v>1</v>
      </c>
      <c r="B4" s="2">
        <v>18</v>
      </c>
      <c r="C4" s="2">
        <f t="shared" ref="C4:C7" si="0">CEILING(B4,10)</f>
        <v>20</v>
      </c>
    </row>
    <row r="5" spans="1:5" ht="17.100000000000001" customHeight="1" x14ac:dyDescent="0.15">
      <c r="A5" s="2" t="s">
        <v>2</v>
      </c>
      <c r="B5" s="2">
        <v>6</v>
      </c>
      <c r="C5" s="2">
        <f t="shared" si="0"/>
        <v>10</v>
      </c>
    </row>
    <row r="6" spans="1:5" ht="17.100000000000001" customHeight="1" x14ac:dyDescent="0.15">
      <c r="A6" s="2" t="s">
        <v>3</v>
      </c>
      <c r="B6" s="2">
        <v>29</v>
      </c>
      <c r="C6" s="2">
        <f t="shared" si="0"/>
        <v>30</v>
      </c>
    </row>
    <row r="7" spans="1:5" ht="17.100000000000001" customHeight="1" x14ac:dyDescent="0.15">
      <c r="A7" s="2" t="s">
        <v>4</v>
      </c>
      <c r="B7" s="2">
        <v>36</v>
      </c>
      <c r="C7" s="2">
        <f t="shared" si="0"/>
        <v>40</v>
      </c>
    </row>
    <row r="10" spans="1:5" x14ac:dyDescent="0.15">
      <c r="A10" s="1"/>
      <c r="B10" s="1"/>
      <c r="C10" s="1"/>
      <c r="D10" s="1"/>
      <c r="E10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755-FD2F-48C1-9FDA-33243B9FEFC2}">
  <sheetPr codeName="Sheet2"/>
  <dimension ref="A1:D8"/>
  <sheetViews>
    <sheetView zoomScaleNormal="100" workbookViewId="0">
      <selection activeCell="D3" sqref="D3"/>
    </sheetView>
  </sheetViews>
  <sheetFormatPr defaultRowHeight="13.5" x14ac:dyDescent="0.15"/>
  <cols>
    <col min="1" max="1" width="8.625" customWidth="1"/>
    <col min="2" max="2" width="8.625" style="13" customWidth="1"/>
    <col min="3" max="3" width="16.25" customWidth="1"/>
    <col min="4" max="4" width="13.375" style="13" customWidth="1"/>
  </cols>
  <sheetData>
    <row r="1" spans="1:4" ht="18" customHeight="1" x14ac:dyDescent="0.15">
      <c r="A1" t="s">
        <v>26</v>
      </c>
    </row>
    <row r="2" spans="1:4" ht="27" x14ac:dyDescent="0.15">
      <c r="A2" s="15" t="s">
        <v>5</v>
      </c>
      <c r="B2" s="15" t="s">
        <v>25</v>
      </c>
      <c r="C2" s="16" t="s">
        <v>24</v>
      </c>
      <c r="D2" s="15" t="s">
        <v>23</v>
      </c>
    </row>
    <row r="3" spans="1:4" ht="18" customHeight="1" x14ac:dyDescent="0.15">
      <c r="A3" s="14" t="s">
        <v>22</v>
      </c>
      <c r="B3" s="14">
        <v>68</v>
      </c>
      <c r="C3" s="14">
        <v>12</v>
      </c>
      <c r="D3" s="14">
        <f>CEILING(B3,C3)/C3</f>
        <v>6</v>
      </c>
    </row>
    <row r="4" spans="1:4" ht="18" customHeight="1" x14ac:dyDescent="0.15">
      <c r="A4" s="14" t="s">
        <v>21</v>
      </c>
      <c r="B4" s="14">
        <v>93</v>
      </c>
      <c r="C4" s="14">
        <v>12</v>
      </c>
      <c r="D4" s="14">
        <f>CEILING(B4,C4)/C4</f>
        <v>8</v>
      </c>
    </row>
    <row r="5" spans="1:4" ht="18" customHeight="1" x14ac:dyDescent="0.15">
      <c r="A5" s="14" t="s">
        <v>20</v>
      </c>
      <c r="B5" s="14">
        <v>85</v>
      </c>
      <c r="C5" s="14">
        <v>24</v>
      </c>
      <c r="D5" s="14">
        <f>CEILING(B5,C5)/C5</f>
        <v>4</v>
      </c>
    </row>
    <row r="6" spans="1:4" x14ac:dyDescent="0.15">
      <c r="B6"/>
      <c r="D6"/>
    </row>
    <row r="7" spans="1:4" x14ac:dyDescent="0.15">
      <c r="B7"/>
      <c r="D7"/>
    </row>
    <row r="8" spans="1:4" x14ac:dyDescent="0.15">
      <c r="B8"/>
      <c r="D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22E0-3887-4F9C-96F2-E238053A2CAD}">
  <sheetPr codeName="Sheet3"/>
  <dimension ref="A1:H7"/>
  <sheetViews>
    <sheetView zoomScaleNormal="100" workbookViewId="0">
      <selection activeCell="F5" sqref="F5"/>
    </sheetView>
  </sheetViews>
  <sheetFormatPr defaultRowHeight="13.5" x14ac:dyDescent="0.15"/>
  <cols>
    <col min="1" max="1" width="4.125" bestFit="1" customWidth="1"/>
    <col min="2" max="4" width="8.75" customWidth="1"/>
    <col min="5" max="6" width="10" customWidth="1"/>
    <col min="7" max="8" width="8.75" customWidth="1"/>
  </cols>
  <sheetData>
    <row r="1" spans="1:8" ht="18" customHeight="1" x14ac:dyDescent="0.15">
      <c r="A1" t="s">
        <v>19</v>
      </c>
    </row>
    <row r="2" spans="1:8" ht="18" customHeight="1" x14ac:dyDescent="0.15">
      <c r="A2" s="17" t="s">
        <v>18</v>
      </c>
      <c r="B2" s="17"/>
      <c r="C2" s="6">
        <v>4.1666666666666664E-2</v>
      </c>
      <c r="D2" s="12" t="s">
        <v>17</v>
      </c>
      <c r="E2" s="5">
        <v>1000</v>
      </c>
    </row>
    <row r="3" spans="1:8" x14ac:dyDescent="0.15">
      <c r="D3" s="11"/>
      <c r="F3" s="10"/>
    </row>
    <row r="4" spans="1:8" ht="27" x14ac:dyDescent="0.15">
      <c r="A4" s="8" t="s">
        <v>16</v>
      </c>
      <c r="B4" s="8" t="s">
        <v>15</v>
      </c>
      <c r="C4" s="8" t="s">
        <v>14</v>
      </c>
      <c r="D4" s="8" t="s">
        <v>13</v>
      </c>
      <c r="E4" s="9" t="s">
        <v>12</v>
      </c>
      <c r="F4" s="9" t="s">
        <v>11</v>
      </c>
      <c r="G4" s="8" t="s">
        <v>10</v>
      </c>
      <c r="H4" s="8" t="s">
        <v>9</v>
      </c>
    </row>
    <row r="5" spans="1:8" ht="18" customHeight="1" x14ac:dyDescent="0.15">
      <c r="A5" s="7">
        <v>1</v>
      </c>
      <c r="B5" s="6">
        <v>0.4375</v>
      </c>
      <c r="C5" s="6">
        <v>0.49722222222222223</v>
      </c>
      <c r="D5" s="6">
        <f>MAX(C5-B5,$C$2)</f>
        <v>5.9722222222222232E-2</v>
      </c>
      <c r="E5" s="6">
        <f>D5-$C$2</f>
        <v>1.8055555555555568E-2</v>
      </c>
      <c r="F5" s="6">
        <f>CEILING(E5,"0:10")</f>
        <v>2.0833333333333332E-2</v>
      </c>
      <c r="G5" s="5">
        <f>F5/"0:10"*100</f>
        <v>300</v>
      </c>
      <c r="H5" s="5">
        <f>$E$2+G5</f>
        <v>1300</v>
      </c>
    </row>
    <row r="6" spans="1:8" ht="18" customHeight="1" x14ac:dyDescent="0.15">
      <c r="A6" s="7">
        <v>2</v>
      </c>
      <c r="B6" s="6">
        <v>0.54861111111111105</v>
      </c>
      <c r="C6" s="6">
        <v>0.62013888888888891</v>
      </c>
      <c r="D6" s="6">
        <f>MAX(C6-B6,$C$2)</f>
        <v>7.1527777777777857E-2</v>
      </c>
      <c r="E6" s="6">
        <f>D6-$C$2</f>
        <v>2.9861111111111192E-2</v>
      </c>
      <c r="F6" s="6">
        <f>CEILING(E6,"0:10")</f>
        <v>3.4722222222222224E-2</v>
      </c>
      <c r="G6" s="5">
        <f>F6/"0:10"*100</f>
        <v>500.00000000000011</v>
      </c>
      <c r="H6" s="5">
        <f>$E$2+G6</f>
        <v>1500</v>
      </c>
    </row>
    <row r="7" spans="1:8" ht="18" customHeight="1" x14ac:dyDescent="0.15">
      <c r="A7" s="7">
        <v>3</v>
      </c>
      <c r="B7" s="6">
        <v>0.625</v>
      </c>
      <c r="C7" s="6">
        <v>0.67708333333333337</v>
      </c>
      <c r="D7" s="6">
        <f>MAX(C7-B7,$C$2)</f>
        <v>5.208333333333337E-2</v>
      </c>
      <c r="E7" s="6">
        <f>D7-$C$2</f>
        <v>1.0416666666666706E-2</v>
      </c>
      <c r="F7" s="6">
        <f>CEILING(E7,"0:10")</f>
        <v>1.3888888888888888E-2</v>
      </c>
      <c r="G7" s="5">
        <f>F7/"0:10"*100</f>
        <v>200</v>
      </c>
      <c r="H7" s="5">
        <f>$E$2+G7</f>
        <v>1200</v>
      </c>
    </row>
  </sheetData>
  <mergeCells count="1">
    <mergeCell ref="A2:B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2021-10-12T07:18:39Z</dcterms:created>
  <dcterms:modified xsi:type="dcterms:W3CDTF">2021-10-12T07:18:39Z</dcterms:modified>
</cp:coreProperties>
</file>