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2469D58-6041-4883-A13B-8BAACA4A70E2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  <sheet name="発展1" sheetId="1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3" i="3"/>
  <c r="E8" i="2"/>
  <c r="E9" i="2"/>
  <c r="E10" i="2"/>
  <c r="E11" i="2"/>
  <c r="E12" i="2"/>
  <c r="E13" i="2"/>
  <c r="E7" i="2"/>
  <c r="B7" i="1"/>
  <c r="B8" i="1"/>
  <c r="B9" i="1"/>
  <c r="B10" i="1"/>
  <c r="B6" i="1"/>
  <c r="B3" i="3"/>
  <c r="D3" i="3"/>
  <c r="E3" i="3"/>
  <c r="B4" i="3"/>
  <c r="D4" i="3"/>
  <c r="E4" i="3"/>
  <c r="B5" i="3"/>
  <c r="D5" i="3"/>
  <c r="E5" i="3"/>
  <c r="B6" i="3"/>
  <c r="D6" i="3"/>
  <c r="E6" i="3"/>
  <c r="B7" i="3"/>
  <c r="D7" i="3"/>
  <c r="E7" i="3"/>
  <c r="B8" i="3"/>
  <c r="D8" i="3"/>
  <c r="E8" i="3"/>
  <c r="B9" i="3"/>
  <c r="D9" i="3"/>
  <c r="E9" i="3"/>
  <c r="D7" i="2"/>
  <c r="F7" i="2"/>
  <c r="D8" i="2"/>
  <c r="D9" i="2"/>
  <c r="F9" i="2" s="1"/>
  <c r="D10" i="2"/>
  <c r="F10" i="2" s="1"/>
  <c r="D11" i="2"/>
  <c r="D12" i="2"/>
  <c r="F12" i="2" s="1"/>
  <c r="D13" i="2"/>
  <c r="F13" i="2"/>
  <c r="F8" i="2" l="1"/>
  <c r="F11" i="2"/>
  <c r="F3" i="1" l="1"/>
  <c r="D3" i="1"/>
  <c r="C3" i="1" l="1"/>
  <c r="E3" i="1"/>
</calcChain>
</file>

<file path=xl/sharedStrings.xml><?xml version="1.0" encoding="utf-8"?>
<sst xmlns="http://schemas.openxmlformats.org/spreadsheetml/2006/main" count="30" uniqueCount="27">
  <si>
    <t>ランチD</t>
    <phoneticPr fontId="2"/>
  </si>
  <si>
    <t>ランチC</t>
    <phoneticPr fontId="2"/>
  </si>
  <si>
    <t>ランチB</t>
    <phoneticPr fontId="2"/>
  </si>
  <si>
    <t>ランチA</t>
    <phoneticPr fontId="2"/>
  </si>
  <si>
    <t>曜日</t>
    <rPh sb="0" eb="2">
      <t>ヨウビ</t>
    </rPh>
    <phoneticPr fontId="2"/>
  </si>
  <si>
    <t>土日売上</t>
    <rPh sb="0" eb="2">
      <t>ドニチ</t>
    </rPh>
    <rPh sb="2" eb="4">
      <t>ウリア</t>
    </rPh>
    <phoneticPr fontId="2"/>
  </si>
  <si>
    <t>ランチD</t>
    <phoneticPr fontId="2"/>
  </si>
  <si>
    <t>ランチC</t>
    <phoneticPr fontId="2"/>
  </si>
  <si>
    <t>ランチB</t>
    <phoneticPr fontId="2"/>
  </si>
  <si>
    <t>ランチA</t>
    <phoneticPr fontId="2"/>
  </si>
  <si>
    <t>メニュー</t>
    <phoneticPr fontId="2"/>
  </si>
  <si>
    <t>浜松町支店2月売上分析</t>
    <rPh sb="0" eb="3">
      <t>ハママツチョウ</t>
    </rPh>
    <rPh sb="3" eb="5">
      <t>シテン</t>
    </rPh>
    <rPh sb="6" eb="7">
      <t>ガツ</t>
    </rPh>
    <rPh sb="7" eb="9">
      <t>ウリア</t>
    </rPh>
    <rPh sb="9" eb="11">
      <t>ブンセキ</t>
    </rPh>
    <phoneticPr fontId="2"/>
  </si>
  <si>
    <t>日付</t>
    <rPh sb="0" eb="2">
      <t>ヒヅケ</t>
    </rPh>
    <phoneticPr fontId="2"/>
  </si>
  <si>
    <t>合計</t>
    <rPh sb="0" eb="2">
      <t>ゴウケイ</t>
    </rPh>
    <phoneticPr fontId="2"/>
  </si>
  <si>
    <t>時給</t>
    <rPh sb="0" eb="2">
      <t>ジキュウ</t>
    </rPh>
    <phoneticPr fontId="2"/>
  </si>
  <si>
    <t>勤務時間</t>
    <rPh sb="0" eb="2">
      <t>キンム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</si>
  <si>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</si>
  <si>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開始時刻</t>
    <rPh sb="0" eb="2">
      <t>カイシ</t>
    </rPh>
    <rPh sb="2" eb="4">
      <t>ジコク</t>
    </rPh>
    <phoneticPr fontId="2"/>
  </si>
  <si>
    <t>土曜・日曜</t>
    <rPh sb="0" eb="2">
      <t>ドヨウ</t>
    </rPh>
    <rPh sb="3" eb="5">
      <t>ニチヨウ</t>
    </rPh>
    <phoneticPr fontId="2"/>
  </si>
  <si>
    <t>平日</t>
    <rPh sb="0" eb="2">
      <t>ヘイジツ</t>
    </rPh>
    <phoneticPr fontId="2"/>
  </si>
  <si>
    <t>氏名</t>
    <rPh sb="0" eb="2">
      <t>シメイ</t>
    </rPh>
    <phoneticPr fontId="2"/>
  </si>
  <si>
    <t>時給計算表</t>
    <rPh sb="0" eb="2">
      <t>ジキュウ</t>
    </rPh>
    <rPh sb="2" eb="4">
      <t>ケイサン</t>
    </rPh>
    <rPh sb="4" eb="5">
      <t>ヒョウ</t>
    </rPh>
    <phoneticPr fontId="2"/>
  </si>
  <si>
    <t>種類：3</t>
    <rPh sb="0" eb="2">
      <t>シュルイ</t>
    </rPh>
    <phoneticPr fontId="2"/>
  </si>
  <si>
    <t>種類：2</t>
    <rPh sb="0" eb="2">
      <t>シュルイ</t>
    </rPh>
    <phoneticPr fontId="2"/>
  </si>
  <si>
    <t>種類：1または省略</t>
    <rPh sb="0" eb="2">
      <t>シュルイ</t>
    </rPh>
    <rPh sb="7" eb="9">
      <t>ショウリャク</t>
    </rPh>
    <phoneticPr fontId="2"/>
  </si>
  <si>
    <t>WEEKDAY関数の第2引数と戻り値</t>
    <rPh sb="7" eb="9">
      <t>カンスウ</t>
    </rPh>
    <rPh sb="10" eb="11">
      <t>ダイ</t>
    </rPh>
    <rPh sb="12" eb="14">
      <t>ヒキスウ</t>
    </rPh>
    <rPh sb="15" eb="16">
      <t>モド</t>
    </rPh>
    <rPh sb="17" eb="18">
      <t>チ</t>
    </rPh>
    <phoneticPr fontId="2"/>
  </si>
  <si>
    <t>岡島崇</t>
    <rPh sb="0" eb="2">
      <t>オカジマ</t>
    </rPh>
    <rPh sb="2" eb="3">
      <t>タカシ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</si>
</sst>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aaaa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0" xfId="2" applyFont="1" applyAlignment="1">
      <alignment horizontal="center" vertical="center"/>
    </xf>
    <xf numFmtId="6" fontId="0" fillId="4" borderId="3" xfId="3" applyFont="1" applyFill="1" applyBorder="1" applyAlignment="1">
      <alignment horizontal="center" vertical="center"/>
    </xf>
    <xf numFmtId="6" fontId="0" fillId="0" borderId="3" xfId="3" applyFont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38" fontId="3" fillId="5" borderId="3" xfId="2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4">
    <cellStyle name="桁区切り" xfId="2" builtinId="6"/>
    <cellStyle name="通貨" xfId="3" builtinId="7"/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B69-64D5-492E-BB15-2F6B5E64DB69}">
  <dimension ref="A1:E9"/>
  <sheetViews>
    <sheetView tabSelected="1" workbookViewId="0">
      <selection activeCell="C3" sqref="C3"/>
    </sheetView>
  </sheetViews>
  <sheetFormatPr defaultRowHeight="15" customHeight="1" x14ac:dyDescent="0.15"/>
  <cols>
    <col min="1" max="1" width="11.25" customWidth="1"/>
    <col min="2" max="2" width="8.125" style="1" customWidth="1"/>
    <col min="3" max="3" width="17.25" style="1" customWidth="1"/>
  </cols>
  <sheetData>
    <row r="1" spans="1:5" ht="15" customHeight="1" x14ac:dyDescent="0.15">
      <c r="A1" t="s">
        <v>25</v>
      </c>
    </row>
    <row r="2" spans="1:5" ht="15" customHeight="1" x14ac:dyDescent="0.15">
      <c r="A2" s="24" t="s">
        <v>12</v>
      </c>
      <c r="B2" s="24" t="s">
        <v>4</v>
      </c>
      <c r="C2" s="24" t="s">
        <v>24</v>
      </c>
      <c r="D2" s="24" t="s">
        <v>23</v>
      </c>
      <c r="E2" s="24" t="s">
        <v>22</v>
      </c>
    </row>
    <row r="3" spans="1:5" ht="15" customHeight="1" x14ac:dyDescent="0.15">
      <c r="A3" s="25">
        <v>43105</v>
      </c>
      <c r="B3" s="23">
        <f t="shared" ref="B3:B9" si="0">A3</f>
        <v>43105</v>
      </c>
      <c r="C3" s="22">
        <f>WEEKDAY(A3)</f>
        <v>6</v>
      </c>
      <c r="D3" s="4">
        <f t="shared" ref="D3:D9" si="1">WEEKDAY(A3,2)</f>
        <v>5</v>
      </c>
      <c r="E3" s="4">
        <f t="shared" ref="E3:E9" si="2">WEEKDAY(A3,3)</f>
        <v>4</v>
      </c>
    </row>
    <row r="4" spans="1:5" ht="15" customHeight="1" x14ac:dyDescent="0.15">
      <c r="A4" s="25">
        <v>43106</v>
      </c>
      <c r="B4" s="23">
        <f t="shared" si="0"/>
        <v>43106</v>
      </c>
      <c r="C4" s="22">
        <f t="shared" ref="C4:C9" si="3">WEEKDAY(A4)</f>
        <v>7</v>
      </c>
      <c r="D4" s="4">
        <f t="shared" si="1"/>
        <v>6</v>
      </c>
      <c r="E4" s="4">
        <f t="shared" si="2"/>
        <v>5</v>
      </c>
    </row>
    <row r="5" spans="1:5" ht="15" customHeight="1" x14ac:dyDescent="0.15">
      <c r="A5" s="25">
        <v>43107</v>
      </c>
      <c r="B5" s="23">
        <f t="shared" si="0"/>
        <v>43107</v>
      </c>
      <c r="C5" s="22">
        <f t="shared" si="3"/>
        <v>1</v>
      </c>
      <c r="D5" s="4">
        <f t="shared" si="1"/>
        <v>7</v>
      </c>
      <c r="E5" s="4">
        <f t="shared" si="2"/>
        <v>6</v>
      </c>
    </row>
    <row r="6" spans="1:5" ht="15" customHeight="1" x14ac:dyDescent="0.15">
      <c r="A6" s="25">
        <v>43108</v>
      </c>
      <c r="B6" s="23">
        <f t="shared" si="0"/>
        <v>43108</v>
      </c>
      <c r="C6" s="22">
        <f t="shared" si="3"/>
        <v>2</v>
      </c>
      <c r="D6" s="4">
        <f t="shared" si="1"/>
        <v>1</v>
      </c>
      <c r="E6" s="4">
        <f t="shared" si="2"/>
        <v>0</v>
      </c>
    </row>
    <row r="7" spans="1:5" ht="15" customHeight="1" x14ac:dyDescent="0.15">
      <c r="A7" s="25">
        <v>43109</v>
      </c>
      <c r="B7" s="23">
        <f t="shared" si="0"/>
        <v>43109</v>
      </c>
      <c r="C7" s="22">
        <f t="shared" si="3"/>
        <v>3</v>
      </c>
      <c r="D7" s="4">
        <f t="shared" si="1"/>
        <v>2</v>
      </c>
      <c r="E7" s="4">
        <f t="shared" si="2"/>
        <v>1</v>
      </c>
    </row>
    <row r="8" spans="1:5" ht="15" customHeight="1" x14ac:dyDescent="0.15">
      <c r="A8" s="25">
        <v>43110</v>
      </c>
      <c r="B8" s="23">
        <f t="shared" si="0"/>
        <v>43110</v>
      </c>
      <c r="C8" s="22">
        <f t="shared" si="3"/>
        <v>4</v>
      </c>
      <c r="D8" s="4">
        <f t="shared" si="1"/>
        <v>3</v>
      </c>
      <c r="E8" s="4">
        <f t="shared" si="2"/>
        <v>2</v>
      </c>
    </row>
    <row r="9" spans="1:5" ht="15" customHeight="1" x14ac:dyDescent="0.15">
      <c r="A9" s="25">
        <v>43111</v>
      </c>
      <c r="B9" s="23">
        <f t="shared" si="0"/>
        <v>43111</v>
      </c>
      <c r="C9" s="22">
        <f t="shared" si="3"/>
        <v>5</v>
      </c>
      <c r="D9" s="4">
        <f t="shared" si="1"/>
        <v>4</v>
      </c>
      <c r="E9" s="4">
        <f t="shared" si="2"/>
        <v>3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B6" sqref="B6"/>
    </sheetView>
  </sheetViews>
  <sheetFormatPr defaultRowHeight="15" customHeight="1" x14ac:dyDescent="0.15"/>
  <cols>
    <col min="1" max="1" width="10.625" customWidth="1"/>
    <col min="2" max="2" width="6.625" customWidth="1"/>
    <col min="3" max="6" width="9.5" style="1" customWidth="1"/>
    <col min="7" max="7" width="3" customWidth="1"/>
  </cols>
  <sheetData>
    <row r="1" spans="1:6" ht="15" customHeight="1" x14ac:dyDescent="0.15">
      <c r="A1" t="s">
        <v>11</v>
      </c>
    </row>
    <row r="2" spans="1:6" ht="15" customHeight="1" x14ac:dyDescent="0.15">
      <c r="A2" s="26" t="s">
        <v>10</v>
      </c>
      <c r="B2" s="26"/>
      <c r="C2" s="11" t="s">
        <v>9</v>
      </c>
      <c r="D2" s="11" t="s">
        <v>8</v>
      </c>
      <c r="E2" s="11" t="s">
        <v>7</v>
      </c>
      <c r="F2" s="11" t="s">
        <v>6</v>
      </c>
    </row>
    <row r="3" spans="1:6" ht="15" customHeight="1" x14ac:dyDescent="0.15">
      <c r="A3" s="26" t="s">
        <v>5</v>
      </c>
      <c r="B3" s="26"/>
      <c r="C3" s="11">
        <f>SUMIF($B$6:$B$10,"&gt;=6",C6:C10)</f>
        <v>37</v>
      </c>
      <c r="D3" s="11">
        <f>SUMIF($B$6:$B$10,"&gt;=6",D6:D10)</f>
        <v>45</v>
      </c>
      <c r="E3" s="11">
        <f>SUMIF($B$6:$B$10,"&gt;=6",E6:E10)</f>
        <v>61</v>
      </c>
      <c r="F3" s="11">
        <f>SUMIF($B$6:$B$10,"&gt;=6",F6:F10)</f>
        <v>40</v>
      </c>
    </row>
    <row r="5" spans="1:6" ht="15" customHeight="1" x14ac:dyDescent="0.15">
      <c r="A5" s="12" t="s">
        <v>12</v>
      </c>
      <c r="B5" s="12" t="s">
        <v>4</v>
      </c>
      <c r="C5" s="10" t="s">
        <v>3</v>
      </c>
      <c r="D5" s="10" t="s">
        <v>2</v>
      </c>
      <c r="E5" s="10" t="s">
        <v>1</v>
      </c>
      <c r="F5" s="10" t="s">
        <v>0</v>
      </c>
    </row>
    <row r="6" spans="1:6" ht="15" customHeight="1" x14ac:dyDescent="0.15">
      <c r="A6" s="5">
        <v>43138</v>
      </c>
      <c r="B6" s="4">
        <f>WEEKDAY(A6,2)</f>
        <v>3</v>
      </c>
      <c r="C6" s="4">
        <v>32</v>
      </c>
      <c r="D6" s="4">
        <v>93</v>
      </c>
      <c r="E6" s="4">
        <v>76</v>
      </c>
      <c r="F6" s="4">
        <v>63</v>
      </c>
    </row>
    <row r="7" spans="1:6" ht="15" customHeight="1" x14ac:dyDescent="0.15">
      <c r="A7" s="5">
        <v>43139</v>
      </c>
      <c r="B7" s="4">
        <f t="shared" ref="B7:B10" si="0">WEEKDAY(A7,2)</f>
        <v>4</v>
      </c>
      <c r="C7" s="4">
        <v>53</v>
      </c>
      <c r="D7" s="4">
        <v>36</v>
      </c>
      <c r="E7" s="4">
        <v>53</v>
      </c>
      <c r="F7" s="4">
        <v>58</v>
      </c>
    </row>
    <row r="8" spans="1:6" ht="15" customHeight="1" x14ac:dyDescent="0.15">
      <c r="A8" s="5">
        <v>43140</v>
      </c>
      <c r="B8" s="4">
        <f t="shared" si="0"/>
        <v>5</v>
      </c>
      <c r="C8" s="4">
        <v>76</v>
      </c>
      <c r="D8" s="4">
        <v>71</v>
      </c>
      <c r="E8" s="4">
        <v>69</v>
      </c>
      <c r="F8" s="4">
        <v>61</v>
      </c>
    </row>
    <row r="9" spans="1:6" ht="15" customHeight="1" x14ac:dyDescent="0.15">
      <c r="A9" s="9">
        <v>43141</v>
      </c>
      <c r="B9" s="4">
        <f t="shared" si="0"/>
        <v>6</v>
      </c>
      <c r="C9" s="8">
        <v>25</v>
      </c>
      <c r="D9" s="8">
        <v>20</v>
      </c>
      <c r="E9" s="8">
        <v>40</v>
      </c>
      <c r="F9" s="8">
        <v>26</v>
      </c>
    </row>
    <row r="10" spans="1:6" ht="15" customHeight="1" x14ac:dyDescent="0.15">
      <c r="A10" s="7">
        <v>43142</v>
      </c>
      <c r="B10" s="4">
        <f t="shared" si="0"/>
        <v>7</v>
      </c>
      <c r="C10" s="6">
        <v>12</v>
      </c>
      <c r="D10" s="6">
        <v>25</v>
      </c>
      <c r="E10" s="6">
        <v>21</v>
      </c>
      <c r="F10" s="6">
        <v>14</v>
      </c>
    </row>
    <row r="12" spans="1:6" ht="15" customHeight="1" x14ac:dyDescent="0.15">
      <c r="A12" s="3"/>
    </row>
    <row r="13" spans="1:6" ht="15" customHeight="1" x14ac:dyDescent="0.15">
      <c r="A13" s="2"/>
    </row>
  </sheetData>
  <mergeCells count="2">
    <mergeCell ref="A2:B2"/>
    <mergeCell ref="A3:B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60C2-A034-4D16-883D-C0BE1AA54B04}">
  <dimension ref="A1:F13"/>
  <sheetViews>
    <sheetView workbookViewId="0">
      <selection activeCell="E7" sqref="E7"/>
    </sheetView>
  </sheetViews>
  <sheetFormatPr defaultRowHeight="15" customHeight="1" x14ac:dyDescent="0.15"/>
  <cols>
    <col min="1" max="1" width="9.625" customWidth="1"/>
    <col min="2" max="5" width="9.625" style="1" customWidth="1"/>
    <col min="6" max="6" width="9.625" style="13" customWidth="1"/>
  </cols>
  <sheetData>
    <row r="1" spans="1:6" ht="15" customHeight="1" x14ac:dyDescent="0.15">
      <c r="A1" t="s">
        <v>21</v>
      </c>
    </row>
    <row r="2" spans="1:6" ht="15" customHeight="1" x14ac:dyDescent="0.15">
      <c r="A2" s="21" t="s">
        <v>20</v>
      </c>
      <c r="B2" s="21" t="s">
        <v>26</v>
      </c>
    </row>
    <row r="3" spans="1:6" ht="15" customHeight="1" x14ac:dyDescent="0.15">
      <c r="A3" s="21" t="s">
        <v>19</v>
      </c>
      <c r="B3" s="15">
        <v>900</v>
      </c>
    </row>
    <row r="4" spans="1:6" ht="15" customHeight="1" x14ac:dyDescent="0.15">
      <c r="A4" s="21" t="s">
        <v>18</v>
      </c>
      <c r="B4" s="15">
        <v>1000</v>
      </c>
    </row>
    <row r="6" spans="1:6" s="1" customFormat="1" ht="15" customHeight="1" x14ac:dyDescent="0.15">
      <c r="A6" s="20" t="s">
        <v>12</v>
      </c>
      <c r="B6" s="20" t="s">
        <v>17</v>
      </c>
      <c r="C6" s="20" t="s">
        <v>16</v>
      </c>
      <c r="D6" s="20" t="s">
        <v>15</v>
      </c>
      <c r="E6" s="20" t="s">
        <v>14</v>
      </c>
      <c r="F6" s="19" t="s">
        <v>13</v>
      </c>
    </row>
    <row r="7" spans="1:6" ht="15" customHeight="1" x14ac:dyDescent="0.15">
      <c r="A7" s="18">
        <v>43221</v>
      </c>
      <c r="B7" s="16">
        <v>0.41666666666666669</v>
      </c>
      <c r="C7" s="17">
        <v>0.70833333333333337</v>
      </c>
      <c r="D7" s="16">
        <f t="shared" ref="D7:D13" si="0">C7-B7</f>
        <v>0.29166666666666669</v>
      </c>
      <c r="E7" s="15">
        <f>IF(WEEKDAY(A7,2)&gt;=6,$B$4,$B$3)</f>
        <v>900</v>
      </c>
      <c r="F7" s="14">
        <f t="shared" ref="F7:F13" si="1">HOUR(D7)*E7</f>
        <v>6300</v>
      </c>
    </row>
    <row r="8" spans="1:6" ht="15" customHeight="1" x14ac:dyDescent="0.15">
      <c r="A8" s="18">
        <v>43223</v>
      </c>
      <c r="B8" s="16">
        <v>0.45833333333333331</v>
      </c>
      <c r="C8" s="17">
        <v>0.625</v>
      </c>
      <c r="D8" s="16">
        <f t="shared" si="0"/>
        <v>0.16666666666666669</v>
      </c>
      <c r="E8" s="15">
        <f t="shared" ref="E8:E13" si="2">IF(WEEKDAY(A8,2)&gt;=6,$B$4,$B$3)</f>
        <v>900</v>
      </c>
      <c r="F8" s="14">
        <f t="shared" si="1"/>
        <v>3600</v>
      </c>
    </row>
    <row r="9" spans="1:6" ht="15" customHeight="1" x14ac:dyDescent="0.15">
      <c r="A9" s="18">
        <v>43230</v>
      </c>
      <c r="B9" s="16">
        <v>0.375</v>
      </c>
      <c r="C9" s="17">
        <v>0.54166666666666663</v>
      </c>
      <c r="D9" s="16">
        <f t="shared" si="0"/>
        <v>0.16666666666666663</v>
      </c>
      <c r="E9" s="15">
        <f t="shared" si="2"/>
        <v>900</v>
      </c>
      <c r="F9" s="14">
        <f t="shared" si="1"/>
        <v>3600</v>
      </c>
    </row>
    <row r="10" spans="1:6" ht="15" customHeight="1" x14ac:dyDescent="0.15">
      <c r="A10" s="18">
        <v>43233</v>
      </c>
      <c r="B10" s="16">
        <v>0.45833333333333331</v>
      </c>
      <c r="C10" s="17">
        <v>0.625</v>
      </c>
      <c r="D10" s="16">
        <f t="shared" si="0"/>
        <v>0.16666666666666669</v>
      </c>
      <c r="E10" s="15">
        <f t="shared" si="2"/>
        <v>1000</v>
      </c>
      <c r="F10" s="14">
        <f t="shared" si="1"/>
        <v>4000</v>
      </c>
    </row>
    <row r="11" spans="1:6" ht="15" customHeight="1" x14ac:dyDescent="0.15">
      <c r="A11" s="18">
        <v>43241</v>
      </c>
      <c r="B11" s="16">
        <v>0.41666666666666669</v>
      </c>
      <c r="C11" s="17">
        <v>0.70833333333333337</v>
      </c>
      <c r="D11" s="16">
        <f t="shared" si="0"/>
        <v>0.29166666666666669</v>
      </c>
      <c r="E11" s="15">
        <f t="shared" si="2"/>
        <v>900</v>
      </c>
      <c r="F11" s="14">
        <f t="shared" si="1"/>
        <v>6300</v>
      </c>
    </row>
    <row r="12" spans="1:6" ht="15" customHeight="1" x14ac:dyDescent="0.15">
      <c r="A12" s="18">
        <v>43245</v>
      </c>
      <c r="B12" s="16">
        <v>0.41666666666666669</v>
      </c>
      <c r="C12" s="17">
        <v>0.70833333333333337</v>
      </c>
      <c r="D12" s="16">
        <f t="shared" si="0"/>
        <v>0.29166666666666669</v>
      </c>
      <c r="E12" s="15">
        <f t="shared" si="2"/>
        <v>900</v>
      </c>
      <c r="F12" s="14">
        <f t="shared" si="1"/>
        <v>6300</v>
      </c>
    </row>
    <row r="13" spans="1:6" ht="15" customHeight="1" x14ac:dyDescent="0.15">
      <c r="A13" s="18">
        <v>43250</v>
      </c>
      <c r="B13" s="16">
        <v>0.375</v>
      </c>
      <c r="C13" s="17">
        <v>0.54166666666666663</v>
      </c>
      <c r="D13" s="16">
        <f t="shared" si="0"/>
        <v>0.16666666666666663</v>
      </c>
      <c r="E13" s="15">
        <f t="shared" si="2"/>
        <v>900</v>
      </c>
      <c r="F13" s="14">
        <f t="shared" si="1"/>
        <v>3600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2021-10-12T07:27:46Z</dcterms:created>
  <dcterms:modified xsi:type="dcterms:W3CDTF">2021-10-12T07:27:46Z</dcterms:modified>
</cp:coreProperties>
</file>