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BB21ABC-9FE5-4DEA-AB85-75E5C6716E89}" xr6:coauthVersionLast="47" xr6:coauthVersionMax="47" xr10:uidLastSave="{00000000-0000-0000-0000-000000000000}"/>
  <bookViews>
    <workbookView xWindow="1110" yWindow="1290" windowWidth="13980" windowHeight="10995" tabRatio="747" xr2:uid="{00000000-000D-0000-FFFF-FFFF00000000}"/>
  </bookViews>
  <sheets>
    <sheet name="基本" sheetId="1" r:id="rId1"/>
    <sheet name="発展1" sheetId="2" r:id="rId2"/>
    <sheet name="発展2" sheetId="5" r:id="rId3"/>
    <sheet name="発展3" sheetId="4" r:id="rId4"/>
    <sheet name="発展4" sheetId="3" r:id="rId5"/>
    <sheet name="発展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3" i="5"/>
  <c r="E4" i="5"/>
  <c r="E5" i="5"/>
  <c r="E6" i="5"/>
  <c r="E7" i="5"/>
  <c r="D3" i="4"/>
  <c r="E3" i="4" s="1"/>
  <c r="D4" i="4"/>
  <c r="E4" i="4" s="1"/>
  <c r="D5" i="4"/>
  <c r="E5" i="4" s="1"/>
  <c r="D6" i="4"/>
  <c r="E6" i="4" s="1"/>
  <c r="D7" i="4"/>
  <c r="E7" i="4" s="1"/>
  <c r="E3" i="3"/>
  <c r="E4" i="3"/>
  <c r="E5" i="3"/>
  <c r="E6" i="3"/>
  <c r="E7" i="3"/>
  <c r="D3" i="2"/>
  <c r="D4" i="2"/>
  <c r="D5" i="2"/>
  <c r="D6" i="2"/>
  <c r="D7" i="2"/>
  <c r="E8" i="5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<sst xmlns="http://schemas.openxmlformats.org/spreadsheetml/2006/main" count="71" uniqueCount="62">
  <si>
    <t>進級テスト結果</t>
    <rPh sb="0" eb="2">
      <t>シンキュウ</t>
    </rPh>
    <rPh sb="5" eb="7">
      <t>ケッカ</t>
    </rPh>
    <phoneticPr fontId="1"/>
  </si>
  <si>
    <t>番号</t>
    <rPh sb="0" eb="2">
      <t>バンゴウ</t>
    </rPh>
    <phoneticPr fontId="2"/>
  </si>
  <si>
    <t>氏名</t>
    <rPh sb="0" eb="2">
      <t>シメイ</t>
    </rPh>
    <phoneticPr fontId="2"/>
  </si>
  <si>
    <t>点数</t>
    <rPh sb="0" eb="2">
      <t>テンスウ</t>
    </rPh>
    <phoneticPr fontId="2"/>
  </si>
  <si>
    <t>判定</t>
    <rPh sb="0" eb="2">
      <t>ハンテイ</t>
    </rPh>
    <phoneticPr fontId="2"/>
  </si>
  <si>
    <t>鵜飼　俊樹</t>
    <rPh sb="0" eb="2">
      <t>ウカイ</t>
    </rPh>
    <rPh sb="3" eb="5">
      <t>トシキ</t>
    </rPh>
    <phoneticPr fontId="1"/>
  </si>
  <si>
    <t>井上　浩太</t>
    <rPh sb="0" eb="2">
      <t>イノウエ</t>
    </rPh>
    <rPh sb="3" eb="5">
      <t>コウタ</t>
    </rPh>
    <phoneticPr fontId="1"/>
  </si>
  <si>
    <t>酒井　由美子</t>
    <rPh sb="0" eb="2">
      <t>サカイ</t>
    </rPh>
    <rPh sb="3" eb="6">
      <t>ユミコ</t>
    </rPh>
    <phoneticPr fontId="1"/>
  </si>
  <si>
    <t>田中　淳一</t>
    <rPh sb="0" eb="2">
      <t>タナカ</t>
    </rPh>
    <rPh sb="3" eb="5">
      <t>ジュンイチ</t>
    </rPh>
    <phoneticPr fontId="1"/>
  </si>
  <si>
    <t>渡辺　真由子</t>
    <rPh sb="0" eb="2">
      <t>ワタナベ</t>
    </rPh>
    <rPh sb="3" eb="6">
      <t>マユコ</t>
    </rPh>
    <phoneticPr fontId="1"/>
  </si>
  <si>
    <t>アロマオイル</t>
    <phoneticPr fontId="1"/>
  </si>
  <si>
    <t>アロマキャンドル</t>
    <phoneticPr fontId="1"/>
  </si>
  <si>
    <t>アロマ加湿器</t>
    <rPh sb="3" eb="5">
      <t>カシツ</t>
    </rPh>
    <rPh sb="5" eb="6">
      <t>キ</t>
    </rPh>
    <phoneticPr fontId="1"/>
  </si>
  <si>
    <t>アロマディフューザー</t>
    <phoneticPr fontId="1"/>
  </si>
  <si>
    <t>アロマポット</t>
    <phoneticPr fontId="1"/>
  </si>
  <si>
    <t>販売価格</t>
    <rPh sb="0" eb="2">
      <t>ハンバイ</t>
    </rPh>
    <rPh sb="2" eb="4">
      <t>カカク</t>
    </rPh>
    <phoneticPr fontId="2"/>
  </si>
  <si>
    <t>値引額</t>
    <rPh sb="0" eb="2">
      <t>ネビ</t>
    </rPh>
    <rPh sb="2" eb="3">
      <t>ガク</t>
    </rPh>
    <phoneticPr fontId="2"/>
  </si>
  <si>
    <t>定価</t>
    <rPh sb="0" eb="2">
      <t>テイカ</t>
    </rPh>
    <phoneticPr fontId="2"/>
  </si>
  <si>
    <t>商品名</t>
    <rPh sb="0" eb="3">
      <t>ショウヒンメイ</t>
    </rPh>
    <phoneticPr fontId="2"/>
  </si>
  <si>
    <t>販売価格計算表</t>
    <rPh sb="0" eb="2">
      <t>ハンバイ</t>
    </rPh>
    <rPh sb="2" eb="4">
      <t>カカク</t>
    </rPh>
    <rPh sb="4" eb="6">
      <t>ケイサン</t>
    </rPh>
    <rPh sb="6" eb="7">
      <t>ヒョウ</t>
    </rPh>
    <phoneticPr fontId="1"/>
  </si>
  <si>
    <t>男</t>
    <rPh sb="0" eb="1">
      <t>オトコ</t>
    </rPh>
    <phoneticPr fontId="1"/>
  </si>
  <si>
    <t>田中　義之</t>
    <rPh sb="0" eb="2">
      <t>タナカ</t>
    </rPh>
    <rPh sb="3" eb="5">
      <t>ヨシユキ</t>
    </rPh>
    <phoneticPr fontId="1"/>
  </si>
  <si>
    <t>女</t>
    <rPh sb="0" eb="1">
      <t>オンナ</t>
    </rPh>
    <phoneticPr fontId="1"/>
  </si>
  <si>
    <t>瀬野　久美子</t>
    <rPh sb="0" eb="2">
      <t>セノ</t>
    </rPh>
    <rPh sb="3" eb="5">
      <t>クミ</t>
    </rPh>
    <rPh sb="5" eb="6">
      <t>コ</t>
    </rPh>
    <phoneticPr fontId="1"/>
  </si>
  <si>
    <t>宮下　幸之助</t>
    <rPh sb="0" eb="2">
      <t>ミヤシタ</t>
    </rPh>
    <rPh sb="3" eb="6">
      <t>コウノスケ</t>
    </rPh>
    <phoneticPr fontId="1"/>
  </si>
  <si>
    <t>清水　紀子</t>
    <rPh sb="0" eb="2">
      <t>シミズ</t>
    </rPh>
    <rPh sb="3" eb="5">
      <t>ノリコ</t>
    </rPh>
    <phoneticPr fontId="1"/>
  </si>
  <si>
    <t>坂本　幸恵</t>
    <rPh sb="0" eb="2">
      <t>サカモト</t>
    </rPh>
    <rPh sb="3" eb="5">
      <t>ユキエ</t>
    </rPh>
    <phoneticPr fontId="1"/>
  </si>
  <si>
    <t>健康診断</t>
    <rPh sb="0" eb="2">
      <t>ケンコウ</t>
    </rPh>
    <rPh sb="2" eb="4">
      <t>シンダン</t>
    </rPh>
    <phoneticPr fontId="2"/>
  </si>
  <si>
    <t>年齢</t>
    <rPh sb="0" eb="2">
      <t>ネンレイ</t>
    </rPh>
    <phoneticPr fontId="2"/>
  </si>
  <si>
    <t>性別</t>
    <rPh sb="0" eb="2">
      <t>セイベツ</t>
    </rPh>
    <phoneticPr fontId="2"/>
  </si>
  <si>
    <t>社員番号</t>
    <rPh sb="0" eb="2">
      <t>シャイン</t>
    </rPh>
    <rPh sb="2" eb="4">
      <t>バンゴウ</t>
    </rPh>
    <phoneticPr fontId="2"/>
  </si>
  <si>
    <t>人間ドック該当者</t>
    <rPh sb="0" eb="2">
      <t>ニンゲン</t>
    </rPh>
    <rPh sb="5" eb="8">
      <t>ガイトウシャ</t>
    </rPh>
    <phoneticPr fontId="1"/>
  </si>
  <si>
    <t>杉浦　豊</t>
    <rPh sb="0" eb="2">
      <t>スギウラ</t>
    </rPh>
    <rPh sb="3" eb="4">
      <t>ノボル</t>
    </rPh>
    <phoneticPr fontId="1"/>
  </si>
  <si>
    <t>天野　良子</t>
    <rPh sb="0" eb="2">
      <t>アマノ</t>
    </rPh>
    <rPh sb="3" eb="5">
      <t>ヨシコ</t>
    </rPh>
    <phoneticPr fontId="1"/>
  </si>
  <si>
    <t>鵜飼　茂</t>
    <rPh sb="0" eb="2">
      <t>ウカイ</t>
    </rPh>
    <rPh sb="3" eb="4">
      <t>シゲル</t>
    </rPh>
    <phoneticPr fontId="1"/>
  </si>
  <si>
    <t>竹之内　まり</t>
    <rPh sb="0" eb="3">
      <t>タケノウチ</t>
    </rPh>
    <phoneticPr fontId="1"/>
  </si>
  <si>
    <t>宮本　恵子</t>
    <rPh sb="0" eb="2">
      <t>ミヤモト</t>
    </rPh>
    <rPh sb="3" eb="5">
      <t>ケイコ</t>
    </rPh>
    <phoneticPr fontId="1"/>
  </si>
  <si>
    <t>ランク</t>
    <phoneticPr fontId="1"/>
  </si>
  <si>
    <t>経過年数</t>
    <rPh sb="0" eb="2">
      <t>ケイカ</t>
    </rPh>
    <rPh sb="2" eb="4">
      <t>ネンスウ</t>
    </rPh>
    <phoneticPr fontId="1"/>
  </si>
  <si>
    <t>会員登録日</t>
    <rPh sb="0" eb="2">
      <t>カイイン</t>
    </rPh>
    <rPh sb="2" eb="4">
      <t>トウロク</t>
    </rPh>
    <rPh sb="4" eb="5">
      <t>ビ</t>
    </rPh>
    <phoneticPr fontId="2"/>
  </si>
  <si>
    <t>会員番号</t>
    <rPh sb="0" eb="2">
      <t>カイイン</t>
    </rPh>
    <rPh sb="2" eb="4">
      <t>バンゴウ</t>
    </rPh>
    <phoneticPr fontId="2"/>
  </si>
  <si>
    <t>日付</t>
    <rPh sb="0" eb="2">
      <t>ヒヅケ</t>
    </rPh>
    <phoneticPr fontId="1"/>
  </si>
  <si>
    <t>会員ランク表</t>
    <rPh sb="0" eb="2">
      <t>カイイン</t>
    </rPh>
    <rPh sb="5" eb="6">
      <t>ヒョウ</t>
    </rPh>
    <phoneticPr fontId="1"/>
  </si>
  <si>
    <t>合計</t>
    <rPh sb="0" eb="2">
      <t>ゴウケイ</t>
    </rPh>
    <phoneticPr fontId="2"/>
  </si>
  <si>
    <t>コンドロイチン</t>
    <phoneticPr fontId="1"/>
  </si>
  <si>
    <t>ビタミンC</t>
    <phoneticPr fontId="1"/>
  </si>
  <si>
    <t>マルチビタミン</t>
    <phoneticPr fontId="1"/>
  </si>
  <si>
    <t>金額</t>
    <rPh sb="0" eb="2">
      <t>キンガク</t>
    </rPh>
    <phoneticPr fontId="2"/>
  </si>
  <si>
    <t>数量</t>
    <rPh sb="0" eb="2">
      <t>スウリョウ</t>
    </rPh>
    <phoneticPr fontId="2"/>
  </si>
  <si>
    <t>商品</t>
    <rPh sb="0" eb="2">
      <t>ショウヒン</t>
    </rPh>
    <phoneticPr fontId="2"/>
  </si>
  <si>
    <t>NO</t>
    <phoneticPr fontId="2"/>
  </si>
  <si>
    <t>売上日計</t>
    <rPh sb="0" eb="2">
      <t>ウリアゲ</t>
    </rPh>
    <rPh sb="2" eb="4">
      <t>ニッケイ</t>
    </rPh>
    <phoneticPr fontId="1"/>
  </si>
  <si>
    <t>B-1005</t>
  </si>
  <si>
    <t>未定</t>
    <rPh sb="0" eb="2">
      <t>ミテイ</t>
    </rPh>
    <phoneticPr fontId="1"/>
  </si>
  <si>
    <t>B-1004</t>
  </si>
  <si>
    <t>B-1003</t>
  </si>
  <si>
    <t>B-1002</t>
  </si>
  <si>
    <t>B-1001</t>
    <phoneticPr fontId="1"/>
  </si>
  <si>
    <t>出荷金額</t>
    <rPh sb="0" eb="2">
      <t>シュッカ</t>
    </rPh>
    <rPh sb="2" eb="4">
      <t>キンガク</t>
    </rPh>
    <phoneticPr fontId="2"/>
  </si>
  <si>
    <t>卸率</t>
    <rPh sb="0" eb="1">
      <t>オロシ</t>
    </rPh>
    <rPh sb="1" eb="2">
      <t>リツ</t>
    </rPh>
    <phoneticPr fontId="2"/>
  </si>
  <si>
    <t>商品NO</t>
    <rPh sb="0" eb="2">
      <t>ショウヒン</t>
    </rPh>
    <phoneticPr fontId="2"/>
  </si>
  <si>
    <t>商品別出荷金額計算</t>
    <rPh sb="0" eb="2">
      <t>ショウヒン</t>
    </rPh>
    <rPh sb="2" eb="3">
      <t>ベツ</t>
    </rPh>
    <rPh sb="3" eb="5">
      <t>シュッカ</t>
    </rPh>
    <rPh sb="5" eb="7">
      <t>キンガク</t>
    </rPh>
    <rPh sb="7" eb="9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</si>
</sst>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8" fontId="0" fillId="0" borderId="0" xfId="0" applyNumberFormat="1">
      <alignment vertical="center"/>
    </xf>
    <xf numFmtId="0" fontId="0" fillId="0" borderId="2" xfId="0" applyFont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38" fontId="3" fillId="5" borderId="2" xfId="2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4" borderId="2" xfId="0" applyFont="1" applyFill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38" fontId="0" fillId="0" borderId="3" xfId="2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56" fontId="0" fillId="0" borderId="0" xfId="0" applyNumberFormat="1" applyAlignment="1">
      <alignment horizontal="right" vertical="center"/>
    </xf>
    <xf numFmtId="38" fontId="0" fillId="0" borderId="4" xfId="0" applyNumberFormat="1" applyFont="1" applyBorder="1">
      <alignment vertical="center"/>
    </xf>
    <xf numFmtId="38" fontId="0" fillId="0" borderId="4" xfId="2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3" fillId="9" borderId="4" xfId="0" applyFont="1" applyFill="1" applyBorder="1" applyAlignment="1">
      <alignment horizontal="center" vertical="center"/>
    </xf>
    <xf numFmtId="38" fontId="0" fillId="0" borderId="4" xfId="2" applyFon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38" fontId="0" fillId="0" borderId="2" xfId="2" applyFont="1" applyBorder="1" applyAlignment="1">
      <alignment vertical="center"/>
    </xf>
    <xf numFmtId="0" fontId="0" fillId="0" borderId="2" xfId="0" applyFont="1" applyBorder="1" applyAlignment="1">
      <alignment vertical="center"/>
    </xf>
    <xf numFmtId="38" fontId="0" fillId="0" borderId="4" xfId="2" applyFont="1" applyBorder="1" applyAlignment="1">
      <alignment vertical="center"/>
    </xf>
    <xf numFmtId="0" fontId="6" fillId="8" borderId="4" xfId="0" applyFont="1" applyFill="1" applyBorder="1" applyAlignment="1">
      <alignment horizontal="center" vertical="center"/>
    </xf>
  </cellXfs>
  <cellStyles count="4">
    <cellStyle name="パーセント" xfId="3" builtinId="5"/>
    <cellStyle name="桁区切り" xfId="2" builtinId="6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3" sqref="D3"/>
    </sheetView>
  </sheetViews>
  <sheetFormatPr defaultRowHeight="15" customHeight="1" x14ac:dyDescent="0.15"/>
  <cols>
    <col min="1" max="1" width="6.75" customWidth="1"/>
    <col min="2" max="2" width="13.625" customWidth="1"/>
    <col min="3" max="4" width="10.625" customWidth="1"/>
  </cols>
  <sheetData>
    <row r="1" spans="1:4" ht="15" customHeight="1" x14ac:dyDescent="0.15">
      <c r="A1" t="s">
        <v>0</v>
      </c>
    </row>
    <row r="2" spans="1:4" ht="15" customHeight="1" x14ac:dyDescent="0.15">
      <c r="A2" s="1" t="s">
        <v>1</v>
      </c>
      <c r="B2" s="1" t="s">
        <v>2</v>
      </c>
      <c r="C2" s="1" t="s">
        <v>3</v>
      </c>
      <c r="D2" s="1" t="s">
        <v>4</v>
      </c>
    </row>
    <row r="3" spans="1:4" ht="15" customHeight="1" x14ac:dyDescent="0.15">
      <c r="A3" s="3">
        <v>1</v>
      </c>
      <c r="B3" s="2" t="s">
        <v>6</v>
      </c>
      <c r="C3" s="4">
        <v>88</v>
      </c>
      <c r="D3" s="4" t="str">
        <f>IF(C3&gt;=60,"進級","再試験")</f>
        <v>進級</v>
      </c>
    </row>
    <row r="4" spans="1:4" ht="15" customHeight="1" x14ac:dyDescent="0.15">
      <c r="A4" s="3">
        <v>2</v>
      </c>
      <c r="B4" s="2" t="s">
        <v>5</v>
      </c>
      <c r="C4" s="4">
        <v>55</v>
      </c>
      <c r="D4" s="4" t="str">
        <f t="shared" ref="D4:D7" si="0">IF(C4&gt;=60,"進級","再試験")</f>
        <v>再試験</v>
      </c>
    </row>
    <row r="5" spans="1:4" ht="15" customHeight="1" x14ac:dyDescent="0.15">
      <c r="A5" s="3">
        <v>3</v>
      </c>
      <c r="B5" s="2" t="s">
        <v>7</v>
      </c>
      <c r="C5" s="4">
        <v>73</v>
      </c>
      <c r="D5" s="4" t="str">
        <f t="shared" si="0"/>
        <v>進級</v>
      </c>
    </row>
    <row r="6" spans="1:4" ht="15" customHeight="1" x14ac:dyDescent="0.15">
      <c r="A6" s="3">
        <v>4</v>
      </c>
      <c r="B6" s="2" t="s">
        <v>8</v>
      </c>
      <c r="C6" s="4">
        <v>92</v>
      </c>
      <c r="D6" s="4" t="str">
        <f t="shared" si="0"/>
        <v>進級</v>
      </c>
    </row>
    <row r="7" spans="1:4" ht="15" customHeight="1" x14ac:dyDescent="0.15">
      <c r="A7" s="3">
        <v>5</v>
      </c>
      <c r="B7" s="2" t="s">
        <v>9</v>
      </c>
      <c r="C7" s="4">
        <v>43</v>
      </c>
      <c r="D7" s="4" t="str">
        <f t="shared" si="0"/>
        <v>再試験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17EF-B951-4FBF-85B0-A2537F7AC60F}">
  <dimension ref="A1:E7"/>
  <sheetViews>
    <sheetView workbookViewId="0">
      <selection activeCell="D3" sqref="D3"/>
    </sheetView>
  </sheetViews>
  <sheetFormatPr defaultRowHeight="15" customHeight="1" x14ac:dyDescent="0.15"/>
  <cols>
    <col min="1" max="1" width="18.75" bestFit="1" customWidth="1"/>
  </cols>
  <sheetData>
    <row r="1" spans="1:5" ht="15" customHeight="1" x14ac:dyDescent="0.15">
      <c r="A1" t="s">
        <v>19</v>
      </c>
    </row>
    <row r="2" spans="1:5" ht="15" customHeight="1" x14ac:dyDescent="0.15">
      <c r="A2" s="9" t="s">
        <v>18</v>
      </c>
      <c r="B2" s="9" t="s">
        <v>17</v>
      </c>
      <c r="C2" s="9" t="s">
        <v>16</v>
      </c>
      <c r="D2" s="8" t="s">
        <v>15</v>
      </c>
    </row>
    <row r="3" spans="1:5" ht="15" customHeight="1" x14ac:dyDescent="0.15">
      <c r="A3" s="7" t="s">
        <v>14</v>
      </c>
      <c r="B3" s="30">
        <v>1500</v>
      </c>
      <c r="C3" s="31">
        <v>0</v>
      </c>
      <c r="D3" s="30">
        <f>IF(C3="","未定",B3-C3)</f>
        <v>1500</v>
      </c>
      <c r="E3" s="5"/>
    </row>
    <row r="4" spans="1:5" ht="15" customHeight="1" x14ac:dyDescent="0.15">
      <c r="A4" s="7" t="s">
        <v>13</v>
      </c>
      <c r="B4" s="30">
        <v>2300</v>
      </c>
      <c r="C4" s="31">
        <v>100</v>
      </c>
      <c r="D4" s="30">
        <f>IF(C4="","未定",B4-C4)</f>
        <v>2200</v>
      </c>
      <c r="E4" s="5"/>
    </row>
    <row r="5" spans="1:5" ht="15" customHeight="1" x14ac:dyDescent="0.15">
      <c r="A5" s="7" t="s">
        <v>12</v>
      </c>
      <c r="B5" s="30">
        <v>9500</v>
      </c>
      <c r="C5" s="31"/>
      <c r="D5" s="30" t="str">
        <f>IF(C5="","未定",B5-C5)</f>
        <v>未定</v>
      </c>
      <c r="E5" s="5"/>
    </row>
    <row r="6" spans="1:5" ht="15" customHeight="1" x14ac:dyDescent="0.15">
      <c r="A6" s="7" t="s">
        <v>11</v>
      </c>
      <c r="B6" s="30">
        <v>1200</v>
      </c>
      <c r="C6" s="31">
        <v>200</v>
      </c>
      <c r="D6" s="30">
        <f>IF(C6="","未定",B6-C6)</f>
        <v>1000</v>
      </c>
      <c r="E6" s="5"/>
    </row>
    <row r="7" spans="1:5" ht="15" customHeight="1" x14ac:dyDescent="0.15">
      <c r="A7" s="7" t="s">
        <v>10</v>
      </c>
      <c r="B7" s="30">
        <v>4500</v>
      </c>
      <c r="C7" s="31"/>
      <c r="D7" s="30" t="str">
        <f>IF(C7="","未定",B7-C7)</f>
        <v>未定</v>
      </c>
      <c r="E7" s="5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75AE-52AC-4D11-9E13-D7541F4E5FB1}">
  <dimension ref="A1:E8"/>
  <sheetViews>
    <sheetView workbookViewId="0">
      <selection activeCell="E3" sqref="E3"/>
    </sheetView>
  </sheetViews>
  <sheetFormatPr defaultRowHeight="15" customHeight="1" x14ac:dyDescent="0.15"/>
  <cols>
    <col min="1" max="1" width="6" customWidth="1"/>
    <col min="2" max="2" width="15.625" customWidth="1"/>
    <col min="3" max="3" width="9.625" customWidth="1"/>
    <col min="4" max="4" width="7.375" customWidth="1"/>
    <col min="5" max="5" width="10.625" customWidth="1"/>
  </cols>
  <sheetData>
    <row r="1" spans="1:5" ht="15" customHeight="1" x14ac:dyDescent="0.15">
      <c r="A1" t="s">
        <v>51</v>
      </c>
      <c r="D1" t="s">
        <v>41</v>
      </c>
      <c r="E1" s="12">
        <v>43191</v>
      </c>
    </row>
    <row r="2" spans="1:5" ht="15" customHeight="1" x14ac:dyDescent="0.15">
      <c r="A2" s="26" t="s">
        <v>50</v>
      </c>
      <c r="B2" s="26" t="s">
        <v>49</v>
      </c>
      <c r="C2" s="26" t="s">
        <v>15</v>
      </c>
      <c r="D2" s="26" t="s">
        <v>48</v>
      </c>
      <c r="E2" s="26" t="s">
        <v>47</v>
      </c>
    </row>
    <row r="3" spans="1:5" ht="15" customHeight="1" x14ac:dyDescent="0.15">
      <c r="A3" s="24">
        <v>1</v>
      </c>
      <c r="B3" s="25" t="s">
        <v>46</v>
      </c>
      <c r="C3" s="23">
        <v>1500</v>
      </c>
      <c r="D3" s="24">
        <v>3</v>
      </c>
      <c r="E3" s="23">
        <f>IF(C3*D3=0,"",C3*D3)</f>
        <v>4500</v>
      </c>
    </row>
    <row r="4" spans="1:5" ht="15" customHeight="1" x14ac:dyDescent="0.15">
      <c r="A4" s="24">
        <v>2</v>
      </c>
      <c r="B4" s="25" t="s">
        <v>45</v>
      </c>
      <c r="C4" s="23">
        <v>1200</v>
      </c>
      <c r="D4" s="24">
        <v>6</v>
      </c>
      <c r="E4" s="23">
        <f>IF(C4*D4=0,"",C4*D4)</f>
        <v>7200</v>
      </c>
    </row>
    <row r="5" spans="1:5" ht="15" customHeight="1" x14ac:dyDescent="0.15">
      <c r="A5" s="24">
        <v>3</v>
      </c>
      <c r="B5" s="25" t="s">
        <v>44</v>
      </c>
      <c r="C5" s="23">
        <v>2000</v>
      </c>
      <c r="D5" s="24">
        <v>5</v>
      </c>
      <c r="E5" s="23">
        <f>IF(C5*D5=0,"",C5*D5)</f>
        <v>10000</v>
      </c>
    </row>
    <row r="6" spans="1:5" ht="15" customHeight="1" x14ac:dyDescent="0.15">
      <c r="A6" s="24">
        <v>4</v>
      </c>
      <c r="B6" s="25"/>
      <c r="C6" s="23"/>
      <c r="D6" s="24"/>
      <c r="E6" s="23" t="str">
        <f>IF(C6*D6=0,"",C6*D6)</f>
        <v/>
      </c>
    </row>
    <row r="7" spans="1:5" ht="15" customHeight="1" x14ac:dyDescent="0.15">
      <c r="A7" s="24">
        <v>5</v>
      </c>
      <c r="B7" s="25"/>
      <c r="C7" s="23"/>
      <c r="D7" s="24"/>
      <c r="E7" s="23" t="str">
        <f>IF(C7*D7=0,"",C7*D7)</f>
        <v/>
      </c>
    </row>
    <row r="8" spans="1:5" ht="15" customHeight="1" x14ac:dyDescent="0.15">
      <c r="C8" s="33" t="s">
        <v>43</v>
      </c>
      <c r="D8" s="33"/>
      <c r="E8" s="22">
        <f>SUM(E3:E7)</f>
        <v>21700</v>
      </c>
    </row>
  </sheetData>
  <mergeCells count="1">
    <mergeCell ref="C8:D8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7A5F-570A-415C-89C9-AD96D49328E5}">
  <dimension ref="A1:E7"/>
  <sheetViews>
    <sheetView workbookViewId="0">
      <selection activeCell="E3" sqref="E3"/>
    </sheetView>
  </sheetViews>
  <sheetFormatPr defaultRowHeight="15" customHeight="1" x14ac:dyDescent="0.15"/>
  <cols>
    <col min="2" max="2" width="12.625" customWidth="1"/>
    <col min="3" max="3" width="12.75" customWidth="1"/>
    <col min="4" max="4" width="10.5" bestFit="1" customWidth="1"/>
    <col min="5" max="5" width="12.875" customWidth="1"/>
  </cols>
  <sheetData>
    <row r="1" spans="1:5" ht="15" customHeight="1" x14ac:dyDescent="0.15">
      <c r="A1" t="s">
        <v>42</v>
      </c>
      <c r="D1" s="21" t="s">
        <v>41</v>
      </c>
      <c r="E1" s="20">
        <v>43128</v>
      </c>
    </row>
    <row r="2" spans="1:5" ht="15" customHeight="1" x14ac:dyDescent="0.15">
      <c r="A2" s="19" t="s">
        <v>40</v>
      </c>
      <c r="B2" s="19" t="s">
        <v>2</v>
      </c>
      <c r="C2" s="19" t="s">
        <v>39</v>
      </c>
      <c r="D2" s="19" t="s">
        <v>38</v>
      </c>
      <c r="E2" s="19" t="s">
        <v>37</v>
      </c>
    </row>
    <row r="3" spans="1:5" ht="15" customHeight="1" x14ac:dyDescent="0.15">
      <c r="A3" s="18">
        <v>199803</v>
      </c>
      <c r="B3" s="17" t="s">
        <v>36</v>
      </c>
      <c r="C3" s="16">
        <v>37286</v>
      </c>
      <c r="D3" s="15">
        <f>DATEDIF(C3,$E$1,"Y")</f>
        <v>15</v>
      </c>
      <c r="E3" s="14" t="str">
        <f>IF(D3&gt;=10,"ゴールド",IF(D3&gt;=5,"シルバー","ブロンズ"))</f>
        <v>ゴールド</v>
      </c>
    </row>
    <row r="4" spans="1:5" ht="15" customHeight="1" x14ac:dyDescent="0.15">
      <c r="A4" s="18">
        <v>200511</v>
      </c>
      <c r="B4" s="17" t="s">
        <v>35</v>
      </c>
      <c r="C4" s="16">
        <v>39927</v>
      </c>
      <c r="D4" s="15">
        <f>DATEDIF(C4,$E$1,"Y")</f>
        <v>8</v>
      </c>
      <c r="E4" s="14" t="str">
        <f>IF(D4&gt;=10,"ゴールド",IF(D4&gt;=5,"シルバー","ブロンズ"))</f>
        <v>シルバー</v>
      </c>
    </row>
    <row r="5" spans="1:5" ht="15" customHeight="1" x14ac:dyDescent="0.15">
      <c r="A5" s="18">
        <v>201042</v>
      </c>
      <c r="B5" s="17" t="s">
        <v>34</v>
      </c>
      <c r="C5" s="16">
        <v>41708</v>
      </c>
      <c r="D5" s="15">
        <f>DATEDIF(C5,$E$1,"Y")</f>
        <v>3</v>
      </c>
      <c r="E5" s="14" t="str">
        <f>IF(D5&gt;=10,"ゴールド",IF(D5&gt;=5,"シルバー","ブロンズ"))</f>
        <v>ブロンズ</v>
      </c>
    </row>
    <row r="6" spans="1:5" ht="15" customHeight="1" x14ac:dyDescent="0.15">
      <c r="A6" s="18">
        <v>200733</v>
      </c>
      <c r="B6" s="17" t="s">
        <v>33</v>
      </c>
      <c r="C6" s="16">
        <v>40798</v>
      </c>
      <c r="D6" s="15">
        <f>DATEDIF(C6,$E$1,"Y")</f>
        <v>6</v>
      </c>
      <c r="E6" s="14" t="str">
        <f>IF(D6&gt;=10,"ゴールド",IF(D6&gt;=5,"シルバー","ブロンズ"))</f>
        <v>シルバー</v>
      </c>
    </row>
    <row r="7" spans="1:5" ht="15" customHeight="1" x14ac:dyDescent="0.15">
      <c r="A7" s="18">
        <v>200218</v>
      </c>
      <c r="B7" s="17" t="s">
        <v>32</v>
      </c>
      <c r="C7" s="16">
        <v>39026</v>
      </c>
      <c r="D7" s="15">
        <f>DATEDIF(C7,$E$1,"Y")</f>
        <v>11</v>
      </c>
      <c r="E7" s="14" t="str">
        <f>IF(D7&gt;=10,"ゴールド",IF(D7&gt;=5,"シルバー","ブロンズ"))</f>
        <v>ゴールド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FB76-B857-4573-8FA2-E531023DAB7C}">
  <dimension ref="A1:E7"/>
  <sheetViews>
    <sheetView workbookViewId="0">
      <selection activeCell="E3" sqref="E3"/>
    </sheetView>
  </sheetViews>
  <sheetFormatPr defaultRowHeight="15" customHeight="1" x14ac:dyDescent="0.15"/>
  <cols>
    <col min="2" max="2" width="13.625" customWidth="1"/>
    <col min="3" max="3" width="8.875" customWidth="1"/>
    <col min="4" max="4" width="8.375" customWidth="1"/>
    <col min="5" max="5" width="16.625" customWidth="1"/>
  </cols>
  <sheetData>
    <row r="1" spans="1:5" ht="15" customHeight="1" x14ac:dyDescent="0.15">
      <c r="A1" t="s">
        <v>31</v>
      </c>
      <c r="C1" s="13"/>
      <c r="D1" s="12"/>
    </row>
    <row r="2" spans="1:5" ht="15" customHeight="1" x14ac:dyDescent="0.15">
      <c r="A2" s="9" t="s">
        <v>30</v>
      </c>
      <c r="B2" s="9" t="s">
        <v>2</v>
      </c>
      <c r="C2" s="9" t="s">
        <v>29</v>
      </c>
      <c r="D2" s="9" t="s">
        <v>28</v>
      </c>
      <c r="E2" s="9" t="s">
        <v>27</v>
      </c>
    </row>
    <row r="3" spans="1:5" ht="15" customHeight="1" x14ac:dyDescent="0.15">
      <c r="A3" s="11">
        <v>1234</v>
      </c>
      <c r="B3" s="10" t="s">
        <v>26</v>
      </c>
      <c r="C3" s="6" t="s">
        <v>22</v>
      </c>
      <c r="D3" s="6">
        <v>22</v>
      </c>
      <c r="E3" s="6" t="str">
        <f>IF(AND(C3="女",D3&gt;=35),"人間ドック要受診","")</f>
        <v/>
      </c>
    </row>
    <row r="4" spans="1:5" ht="15" customHeight="1" x14ac:dyDescent="0.15">
      <c r="A4" s="11">
        <v>1235</v>
      </c>
      <c r="B4" s="10" t="s">
        <v>25</v>
      </c>
      <c r="C4" s="6" t="s">
        <v>22</v>
      </c>
      <c r="D4" s="6">
        <v>36</v>
      </c>
      <c r="E4" s="6" t="str">
        <f>IF(AND(C4="女",D4&gt;=35),"人間ドック要受診","")</f>
        <v>人間ドック要受診</v>
      </c>
    </row>
    <row r="5" spans="1:5" ht="15" customHeight="1" x14ac:dyDescent="0.15">
      <c r="A5" s="11">
        <v>1236</v>
      </c>
      <c r="B5" s="10" t="s">
        <v>24</v>
      </c>
      <c r="C5" s="6" t="s">
        <v>20</v>
      </c>
      <c r="D5" s="6">
        <v>26</v>
      </c>
      <c r="E5" s="6" t="str">
        <f>IF(AND(C5="女",D5&gt;=35),"人間ドック要受診","")</f>
        <v/>
      </c>
    </row>
    <row r="6" spans="1:5" ht="15" customHeight="1" x14ac:dyDescent="0.15">
      <c r="A6" s="11">
        <v>1237</v>
      </c>
      <c r="B6" s="10" t="s">
        <v>23</v>
      </c>
      <c r="C6" s="6" t="s">
        <v>22</v>
      </c>
      <c r="D6" s="6">
        <v>42</v>
      </c>
      <c r="E6" s="6" t="str">
        <f>IF(AND(C6="女",D6&gt;=35),"人間ドック要受診","")</f>
        <v>人間ドック要受診</v>
      </c>
    </row>
    <row r="7" spans="1:5" ht="15" customHeight="1" x14ac:dyDescent="0.15">
      <c r="A7" s="11">
        <v>1238</v>
      </c>
      <c r="B7" s="10" t="s">
        <v>21</v>
      </c>
      <c r="C7" s="6" t="s">
        <v>20</v>
      </c>
      <c r="D7" s="6">
        <v>48</v>
      </c>
      <c r="E7" s="6" t="str">
        <f>IF(AND(C7="女",D7&gt;=35),"人間ドック要受診","")</f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9EDD-C328-4A27-ACD8-395D746FB8A6}">
  <dimension ref="A1:E7"/>
  <sheetViews>
    <sheetView workbookViewId="0">
      <selection activeCell="E3" sqref="E3"/>
    </sheetView>
  </sheetViews>
  <sheetFormatPr defaultRowHeight="15" customHeight="1" x14ac:dyDescent="0.15"/>
  <cols>
    <col min="1" max="2" width="10.625" customWidth="1"/>
    <col min="3" max="4" width="9.625" customWidth="1"/>
    <col min="5" max="5" width="12" customWidth="1"/>
  </cols>
  <sheetData>
    <row r="1" spans="1:5" ht="15" customHeight="1" x14ac:dyDescent="0.15">
      <c r="A1" t="s">
        <v>61</v>
      </c>
    </row>
    <row r="2" spans="1:5" ht="15" customHeight="1" x14ac:dyDescent="0.15">
      <c r="A2" s="26" t="s">
        <v>60</v>
      </c>
      <c r="B2" s="26" t="s">
        <v>17</v>
      </c>
      <c r="C2" s="26" t="s">
        <v>59</v>
      </c>
      <c r="D2" s="26" t="s">
        <v>48</v>
      </c>
      <c r="E2" s="26" t="s">
        <v>58</v>
      </c>
    </row>
    <row r="3" spans="1:5" ht="15" customHeight="1" x14ac:dyDescent="0.15">
      <c r="A3" s="29" t="s">
        <v>57</v>
      </c>
      <c r="B3" s="32">
        <v>2400</v>
      </c>
      <c r="C3" s="28">
        <v>0.7</v>
      </c>
      <c r="D3" s="27">
        <v>100</v>
      </c>
      <c r="E3" s="32">
        <f>IF(ISNUMBER(C3),B3*C3*D3,"未定")</f>
        <v>168000</v>
      </c>
    </row>
    <row r="4" spans="1:5" ht="15" customHeight="1" x14ac:dyDescent="0.15">
      <c r="A4" s="29" t="s">
        <v>56</v>
      </c>
      <c r="B4" s="32">
        <v>3800</v>
      </c>
      <c r="C4" s="28"/>
      <c r="D4" s="27">
        <v>100</v>
      </c>
      <c r="E4" s="32" t="str">
        <f>IF(ISNUMBER(C4),B4*C4*D4,"未定")</f>
        <v>未定</v>
      </c>
    </row>
    <row r="5" spans="1:5" ht="15" customHeight="1" x14ac:dyDescent="0.15">
      <c r="A5" s="29" t="s">
        <v>55</v>
      </c>
      <c r="B5" s="32">
        <v>1800</v>
      </c>
      <c r="C5" s="28">
        <v>0.6</v>
      </c>
      <c r="D5" s="27">
        <v>100</v>
      </c>
      <c r="E5" s="32">
        <f>IF(ISNUMBER(C5),B5*C5*D5,"未定")</f>
        <v>108000</v>
      </c>
    </row>
    <row r="6" spans="1:5" ht="15" customHeight="1" x14ac:dyDescent="0.15">
      <c r="A6" s="29" t="s">
        <v>54</v>
      </c>
      <c r="B6" s="32">
        <v>4200</v>
      </c>
      <c r="C6" s="28" t="s">
        <v>53</v>
      </c>
      <c r="D6" s="27">
        <v>200</v>
      </c>
      <c r="E6" s="32" t="str">
        <f>IF(ISNUMBER(C6),B6*C6*D6,"未定")</f>
        <v>未定</v>
      </c>
    </row>
    <row r="7" spans="1:5" ht="15" customHeight="1" x14ac:dyDescent="0.15">
      <c r="A7" s="29" t="s">
        <v>52</v>
      </c>
      <c r="B7" s="32">
        <v>2600</v>
      </c>
      <c r="C7" s="28">
        <v>0.75</v>
      </c>
      <c r="D7" s="27">
        <v>200</v>
      </c>
      <c r="E7" s="32">
        <f>IF(ISNUMBER(C7),B7*C7*D7,"未定")</f>
        <v>390000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基本</vt:lpstr>
      <vt:lpstr>発展1</vt:lpstr>
      <vt:lpstr>発展2</vt:lpstr>
      <vt:lpstr>発展3</vt:lpstr>
      <vt:lpstr>発展4</vt:lpstr>
      <vt:lpstr>発展5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2021-10-12T07:50:56Z</dcterms:created>
  <dcterms:modified xsi:type="dcterms:W3CDTF">2021-10-12T07:50:56Z</dcterms:modified>
</cp:coreProperties>
</file>