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E1BD657-0FEA-4DAB-9EC4-17A8EE67D83F}" xr6:coauthVersionLast="47" xr6:coauthVersionMax="47" xr10:uidLastSave="{00000000-0000-0000-0000-000000000000}"/>
  <bookViews>
    <workbookView xWindow="1800" yWindow="1980" windowWidth="13980" windowHeight="10995" xr2:uid="{00000000-000D-0000-FFFF-FFFF00000000}"/>
  </bookViews>
  <sheets>
    <sheet name="名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5" i="1"/>
  <c r="C9" i="1"/>
  <c r="F5" i="1"/>
  <c r="F12" i="1"/>
  <c r="F10" i="1"/>
  <c r="F11" i="1"/>
  <c r="F6" i="1"/>
  <c r="C15" i="1"/>
  <c r="F14" i="1"/>
  <c r="C14" i="1"/>
  <c r="C6" i="1"/>
  <c r="F8" i="1"/>
  <c r="C7" i="1"/>
  <c r="F7" i="1"/>
  <c r="F9" i="1"/>
  <c r="F15" i="1"/>
  <c r="F13" i="1"/>
  <c r="C11" i="1"/>
  <c r="C10" i="1"/>
  <c r="C12" i="1"/>
  <c r="C8" i="1"/>
  <c r="C5" i="1"/>
  <c r="C13" i="1"/>
  <c r="D2" i="1" l="1"/>
</calcChain>
</file>

<file path=xl/sharedStrings.xml><?xml version="1.0" encoding="utf-8"?>
<sst xmlns="http://schemas.openxmlformats.org/spreadsheetml/2006/main" count="44" uniqueCount="40">
  <si>
    <t>フリガナ</t>
    <phoneticPr fontId="3"/>
  </si>
  <si>
    <t>TEL</t>
  </si>
  <si>
    <t>検索＞＞</t>
    <rPh sb="0" eb="2">
      <t>ケンサク</t>
    </rPh>
    <phoneticPr fontId="3"/>
  </si>
  <si>
    <t>得意先名簿</t>
    <rPh sb="0" eb="3">
      <t>トクイサキ</t>
    </rPh>
    <rPh sb="3" eb="5">
      <t>メイボ</t>
    </rPh>
    <phoneticPr fontId="3"/>
  </si>
  <si>
    <t>No</t>
    <phoneticPr fontId="3"/>
  </si>
  <si>
    <t>顧客名</t>
    <rPh sb="0" eb="2">
      <t>コキャク</t>
    </rPh>
    <rPh sb="2" eb="3">
      <t>メイ</t>
    </rPh>
    <phoneticPr fontId="3"/>
  </si>
  <si>
    <t>フリガナ</t>
    <phoneticPr fontId="3"/>
  </si>
  <si>
    <t>〒</t>
  </si>
  <si>
    <t>03-****-****</t>
  </si>
  <si>
    <t>042-***-****</t>
  </si>
  <si>
    <t>043-***-****</t>
  </si>
  <si>
    <t>06-****-****</t>
    <phoneticPr fontId="3"/>
  </si>
  <si>
    <t>(株)大角新宿</t>
    <rPh sb="1" eb="2">
      <t>カブ</t>
    </rPh>
    <rPh sb="3" eb="4">
      <t>ダイ</t>
    </rPh>
    <rPh sb="4" eb="5">
      <t>カド</t>
    </rPh>
    <rPh sb="5" eb="7">
      <t>シンジュク</t>
    </rPh>
    <phoneticPr fontId="3"/>
  </si>
  <si>
    <t>075-***-****</t>
    <phoneticPr fontId="3"/>
  </si>
  <si>
    <t>アーク太秦(株)</t>
    <rPh sb="3" eb="5">
      <t>ウズマサ</t>
    </rPh>
    <rPh sb="6" eb="7">
      <t>カブ</t>
    </rPh>
    <phoneticPr fontId="3"/>
  </si>
  <si>
    <t>(株)スタジオ日幸</t>
    <rPh sb="1" eb="2">
      <t>カブ</t>
    </rPh>
    <rPh sb="7" eb="9">
      <t>ニッコウ</t>
    </rPh>
    <phoneticPr fontId="3"/>
  </si>
  <si>
    <t>ナニワネッツ(株)</t>
    <rPh sb="7" eb="8">
      <t>カブ</t>
    </rPh>
    <phoneticPr fontId="3"/>
  </si>
  <si>
    <t>(株)ギャラリー睡蓮</t>
    <rPh sb="1" eb="2">
      <t>カブ</t>
    </rPh>
    <rPh sb="8" eb="10">
      <t>スイレン</t>
    </rPh>
    <phoneticPr fontId="3"/>
  </si>
  <si>
    <t>077-***-****</t>
    <phoneticPr fontId="3"/>
  </si>
  <si>
    <t>0288-**-****</t>
    <phoneticPr fontId="3"/>
  </si>
  <si>
    <t>052-***-****</t>
    <phoneticPr fontId="3"/>
  </si>
  <si>
    <t>住所</t>
    <rPh sb="0" eb="2">
      <t>ジュウショ</t>
    </rPh>
    <phoneticPr fontId="3"/>
  </si>
  <si>
    <t>愛二咲(株)</t>
    <rPh sb="0" eb="1">
      <t>アイ</t>
    </rPh>
    <rPh sb="1" eb="2">
      <t>ブ</t>
    </rPh>
    <rPh sb="2" eb="3">
      <t>キ</t>
    </rPh>
    <rPh sb="4" eb="5">
      <t>カブ</t>
    </rPh>
    <phoneticPr fontId="3"/>
  </si>
  <si>
    <t>(株)大羽根商会</t>
    <rPh sb="1" eb="2">
      <t>カブ</t>
    </rPh>
    <rPh sb="3" eb="4">
      <t>オオ</t>
    </rPh>
    <rPh sb="4" eb="6">
      <t>バネ</t>
    </rPh>
    <rPh sb="6" eb="8">
      <t>ショウカイ</t>
    </rPh>
    <phoneticPr fontId="3"/>
  </si>
  <si>
    <t>(株)大山ジャパン</t>
    <rPh sb="1" eb="2">
      <t>カブ</t>
    </rPh>
    <rPh sb="3" eb="5">
      <t>オオヤマ</t>
    </rPh>
    <phoneticPr fontId="3"/>
  </si>
  <si>
    <t>第一東快(株)</t>
    <rPh sb="0" eb="2">
      <t>ダイイチ</t>
    </rPh>
    <rPh sb="2" eb="3">
      <t>トウ</t>
    </rPh>
    <rPh sb="3" eb="4">
      <t>カイ</t>
    </rPh>
    <rPh sb="5" eb="6">
      <t>カブ</t>
    </rPh>
    <phoneticPr fontId="3"/>
  </si>
  <si>
    <t>多岐商事(株)</t>
    <rPh sb="0" eb="2">
      <t>タキ</t>
    </rPh>
    <rPh sb="2" eb="4">
      <t>ショウジ</t>
    </rPh>
    <rPh sb="5" eb="6">
      <t>カブ</t>
    </rPh>
    <phoneticPr fontId="3"/>
  </si>
  <si>
    <t>オオバネショウカイ</t>
    <phoneticPr fontId="3"/>
  </si>
  <si>
    <t>桜IT(株)</t>
    <rPh sb="0" eb="1">
      <t>サクラ</t>
    </rPh>
    <rPh sb="1" eb="2">
      <t>アイ</t>
    </rPh>
    <rPh sb="2" eb="3">
      <t>ティー</t>
    </rPh>
    <rPh sb="4" eb="5">
      <t>カブ</t>
    </rPh>
    <phoneticPr fontId="3"/>
  </si>
  <si>
    <t>京都府京都市右京区太秦馬塚町</t>
    <rPh sb="0" eb="14">
      <t>６１６－８１７７</t>
    </rPh>
    <phoneticPr fontId="3"/>
  </si>
  <si>
    <t>東京都文京区音羽</t>
    <rPh sb="0" eb="8">
      <t>１１２－００１３</t>
    </rPh>
    <phoneticPr fontId="3"/>
  </si>
  <si>
    <t>千葉県千葉市中央区青葉町</t>
    <rPh sb="0" eb="12">
      <t>２６０－０８５２</t>
    </rPh>
    <phoneticPr fontId="3"/>
  </si>
  <si>
    <t>滋賀県草津市芦浦町</t>
    <rPh sb="0" eb="9">
      <t>５２５－０００２</t>
    </rPh>
    <phoneticPr fontId="3"/>
  </si>
  <si>
    <t>大阪府大阪市淀川区宮原</t>
    <rPh sb="0" eb="11">
      <t>５３２－０００３</t>
    </rPh>
    <phoneticPr fontId="3"/>
  </si>
  <si>
    <t>東京都中野区野方</t>
    <rPh sb="0" eb="8">
      <t>１６５－００２７</t>
    </rPh>
    <phoneticPr fontId="3"/>
  </si>
  <si>
    <t>栃木県日光市相生町</t>
    <rPh sb="0" eb="9">
      <t>３２１－１４１３</t>
    </rPh>
    <phoneticPr fontId="3"/>
  </si>
  <si>
    <t>東京都葛飾区奥戸</t>
    <rPh sb="0" eb="8">
      <t>１２４－００２２</t>
    </rPh>
    <phoneticPr fontId="3"/>
  </si>
  <si>
    <t>神奈川県横浜市青葉区青葉台</t>
    <rPh sb="0" eb="13">
      <t>２２７－００６２</t>
    </rPh>
    <phoneticPr fontId="3"/>
  </si>
  <si>
    <t>愛知県名古屋市昭和区曙町</t>
    <rPh sb="0" eb="12">
      <t>４６６－０００３</t>
    </rPh>
    <phoneticPr fontId="3"/>
  </si>
  <si>
    <t>大阪府大阪市中央区難波</t>
    <rPh sb="0" eb="11">
      <t>５４２－００７６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</si>
</sst>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b/>
      <sz val="10"/>
      <color theme="4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2_巻末_名簿　修正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Normal="100" workbookViewId="0">
      <selection activeCell="G20" sqref="G20"/>
    </sheetView>
  </sheetViews>
  <sheetFormatPr defaultRowHeight="15" customHeight="1" x14ac:dyDescent="0.15"/>
  <cols>
    <col min="1" max="1" width="4.375" customWidth="1"/>
    <col min="2" max="2" width="15.625" customWidth="1"/>
    <col min="3" max="3" width="15.125" customWidth="1"/>
    <col min="4" max="4" width="13" customWidth="1"/>
    <col min="5" max="5" width="25.125" customWidth="1"/>
    <col min="6" max="6" width="11.125" customWidth="1"/>
  </cols>
  <sheetData>
    <row r="1" spans="1:6" ht="15" customHeight="1" x14ac:dyDescent="0.15">
      <c r="A1" s="1"/>
      <c r="B1" s="2"/>
      <c r="C1" s="3" t="s">
        <v>0</v>
      </c>
      <c r="D1" s="3" t="s">
        <v>1</v>
      </c>
      <c r="E1" s="1"/>
      <c r="F1" s="1"/>
    </row>
    <row r="2" spans="1:6" ht="15" customHeight="1" x14ac:dyDescent="0.15">
      <c r="A2" s="1"/>
      <c r="B2" s="4" t="s">
        <v>2</v>
      </c>
      <c r="C2" s="9" t="s">
        <v>27</v>
      </c>
      <c r="D2" s="8" t="str">
        <f>IF(C2="","",VLOOKUP(C2,C5:D15,2,0))</f>
        <v>043-***-****</v>
      </c>
      <c r="E2" s="1"/>
      <c r="F2" s="1"/>
    </row>
    <row r="3" spans="1:6" ht="15" customHeight="1" x14ac:dyDescent="0.15">
      <c r="A3" s="1" t="s">
        <v>3</v>
      </c>
      <c r="B3" s="1"/>
      <c r="C3" s="1"/>
      <c r="D3" s="1"/>
      <c r="E3" s="1"/>
      <c r="F3" s="1"/>
    </row>
    <row r="4" spans="1:6" ht="15" customHeight="1" x14ac:dyDescent="0.15">
      <c r="A4" s="3" t="s">
        <v>4</v>
      </c>
      <c r="B4" s="3" t="s">
        <v>5</v>
      </c>
      <c r="C4" s="3" t="s">
        <v>6</v>
      </c>
      <c r="D4" s="3" t="s">
        <v>1</v>
      </c>
      <c r="E4" s="3" t="s">
        <v>21</v>
      </c>
      <c r="F4" s="5" t="s">
        <v>7</v>
      </c>
    </row>
    <row r="5" spans="1:6" ht="15" customHeight="1" x14ac:dyDescent="0.15">
      <c r="A5" s="6">
        <f>ROW()-4</f>
        <v>1</v>
      </c>
      <c r="B5" s="7" t="s">
        <v>14</v>
      </c>
      <c r="C5" s="7" t="str">
        <f>SUBSTITUTE(PHONETIC(B5),"(カブ)","")</f>
        <v>アークウズマサ</v>
      </c>
      <c r="D5" s="7" t="s">
        <v>13</v>
      </c>
      <c r="E5" s="7" t="s">
        <v>29</v>
      </c>
      <c r="F5" s="6" t="str">
        <f>LEFT(PHONETIC(E5),8)</f>
        <v>６１６－８１７７</v>
      </c>
    </row>
    <row r="6" spans="1:6" ht="15" customHeight="1" x14ac:dyDescent="0.15">
      <c r="A6" s="6">
        <f t="shared" ref="A6:A15" si="0">ROW()-4</f>
        <v>2</v>
      </c>
      <c r="B6" s="7" t="s">
        <v>22</v>
      </c>
      <c r="C6" s="7" t="str">
        <f t="shared" ref="C6:C15" si="1">SUBSTITUTE(PHONETIC(B6),"(カブ)","")</f>
        <v>アイブキ</v>
      </c>
      <c r="D6" s="7" t="s">
        <v>8</v>
      </c>
      <c r="E6" s="7" t="s">
        <v>30</v>
      </c>
      <c r="F6" s="6" t="str">
        <f t="shared" ref="F6:F15" si="2">LEFT(PHONETIC(E6),8)</f>
        <v>１１２－００１３</v>
      </c>
    </row>
    <row r="7" spans="1:6" ht="15" customHeight="1" x14ac:dyDescent="0.15">
      <c r="A7" s="6">
        <f t="shared" si="0"/>
        <v>3</v>
      </c>
      <c r="B7" s="7" t="s">
        <v>23</v>
      </c>
      <c r="C7" s="7" t="str">
        <f t="shared" si="1"/>
        <v>オオバネショウカイ</v>
      </c>
      <c r="D7" s="7" t="s">
        <v>10</v>
      </c>
      <c r="E7" s="7" t="s">
        <v>31</v>
      </c>
      <c r="F7" s="6" t="str">
        <f t="shared" si="2"/>
        <v>２６０－０８５２</v>
      </c>
    </row>
    <row r="8" spans="1:6" ht="15" customHeight="1" x14ac:dyDescent="0.15">
      <c r="A8" s="6">
        <f t="shared" si="0"/>
        <v>4</v>
      </c>
      <c r="B8" s="7" t="s">
        <v>24</v>
      </c>
      <c r="C8" s="7" t="str">
        <f t="shared" si="1"/>
        <v>オオヤマジャパン</v>
      </c>
      <c r="D8" s="7" t="s">
        <v>18</v>
      </c>
      <c r="E8" s="7" t="s">
        <v>32</v>
      </c>
      <c r="F8" s="6" t="str">
        <f t="shared" si="2"/>
        <v>５２５－０００２</v>
      </c>
    </row>
    <row r="9" spans="1:6" ht="15" customHeight="1" x14ac:dyDescent="0.15">
      <c r="A9" s="6">
        <f t="shared" si="0"/>
        <v>5</v>
      </c>
      <c r="B9" s="7" t="s">
        <v>17</v>
      </c>
      <c r="C9" s="7" t="str">
        <f t="shared" si="1"/>
        <v>ギャラリースイレン</v>
      </c>
      <c r="D9" s="7" t="s">
        <v>11</v>
      </c>
      <c r="E9" s="7" t="s">
        <v>33</v>
      </c>
      <c r="F9" s="6" t="str">
        <f t="shared" si="2"/>
        <v>５３２－０００３</v>
      </c>
    </row>
    <row r="10" spans="1:6" ht="15" customHeight="1" x14ac:dyDescent="0.15">
      <c r="A10" s="6">
        <f t="shared" si="0"/>
        <v>6</v>
      </c>
      <c r="B10" s="7" t="s">
        <v>28</v>
      </c>
      <c r="C10" s="7" t="str">
        <f t="shared" si="1"/>
        <v>サクラアイティー</v>
      </c>
      <c r="D10" s="7" t="s">
        <v>8</v>
      </c>
      <c r="E10" s="7" t="s">
        <v>34</v>
      </c>
      <c r="F10" s="6" t="str">
        <f t="shared" si="2"/>
        <v>１６５－００２７</v>
      </c>
    </row>
    <row r="11" spans="1:6" ht="15" customHeight="1" x14ac:dyDescent="0.15">
      <c r="A11" s="6">
        <f t="shared" si="0"/>
        <v>7</v>
      </c>
      <c r="B11" s="7" t="s">
        <v>15</v>
      </c>
      <c r="C11" s="7" t="str">
        <f t="shared" si="1"/>
        <v>スタジオニッコウ</v>
      </c>
      <c r="D11" s="7" t="s">
        <v>19</v>
      </c>
      <c r="E11" s="7" t="s">
        <v>35</v>
      </c>
      <c r="F11" s="6" t="str">
        <f t="shared" si="2"/>
        <v>３２１－１４１３</v>
      </c>
    </row>
    <row r="12" spans="1:6" ht="15" customHeight="1" x14ac:dyDescent="0.15">
      <c r="A12" s="6">
        <f t="shared" si="0"/>
        <v>8</v>
      </c>
      <c r="B12" s="7" t="s">
        <v>25</v>
      </c>
      <c r="C12" s="7" t="str">
        <f t="shared" si="1"/>
        <v>ダイイチトウカイ</v>
      </c>
      <c r="D12" s="7" t="s">
        <v>8</v>
      </c>
      <c r="E12" s="7" t="s">
        <v>36</v>
      </c>
      <c r="F12" s="6" t="str">
        <f t="shared" si="2"/>
        <v>１２４－００２２</v>
      </c>
    </row>
    <row r="13" spans="1:6" ht="15" customHeight="1" x14ac:dyDescent="0.15">
      <c r="A13" s="6">
        <f t="shared" si="0"/>
        <v>9</v>
      </c>
      <c r="B13" s="7" t="s">
        <v>12</v>
      </c>
      <c r="C13" s="7" t="str">
        <f t="shared" si="1"/>
        <v>ダイカドシンジュク</v>
      </c>
      <c r="D13" s="7" t="s">
        <v>9</v>
      </c>
      <c r="E13" s="7" t="s">
        <v>37</v>
      </c>
      <c r="F13" s="6" t="str">
        <f t="shared" si="2"/>
        <v>２２７－００６２</v>
      </c>
    </row>
    <row r="14" spans="1:6" ht="15" customHeight="1" x14ac:dyDescent="0.15">
      <c r="A14" s="6">
        <f t="shared" si="0"/>
        <v>10</v>
      </c>
      <c r="B14" s="7" t="s">
        <v>26</v>
      </c>
      <c r="C14" s="7" t="str">
        <f t="shared" si="1"/>
        <v>タキショウジ</v>
      </c>
      <c r="D14" s="7" t="s">
        <v>20</v>
      </c>
      <c r="E14" s="7" t="s">
        <v>38</v>
      </c>
      <c r="F14" s="6" t="str">
        <f t="shared" si="2"/>
        <v>４６６－０００３</v>
      </c>
    </row>
    <row r="15" spans="1:6" ht="15" customHeight="1" x14ac:dyDescent="0.15">
      <c r="A15" s="6">
        <f t="shared" si="0"/>
        <v>11</v>
      </c>
      <c r="B15" s="7" t="s">
        <v>16</v>
      </c>
      <c r="C15" s="7" t="str">
        <f t="shared" si="1"/>
        <v>ナニワネッツ</v>
      </c>
      <c r="D15" s="7" t="s">
        <v>11</v>
      </c>
      <c r="E15" s="7" t="s">
        <v>39</v>
      </c>
      <c r="F15" s="6" t="str">
        <f t="shared" si="2"/>
        <v>５４２－００７６</v>
      </c>
    </row>
  </sheetData>
  <sortState xmlns:xlrd2="http://schemas.microsoft.com/office/spreadsheetml/2017/richdata2" ref="A6:H25">
    <sortCondition ref="C6"/>
  </sortState>
  <phoneticPr fontId="3"/>
  <dataValidations count="2">
    <dataValidation type="custom" allowBlank="1" showInputMessage="1" showErrorMessage="1" sqref="D5:D15" xr:uid="{00000000-0002-0000-0000-000000000000}">
      <formula1>LEN(D5)-LEN(SUBSTITUTE(D5,"-",""))=2</formula1>
    </dataValidation>
    <dataValidation type="custom" allowBlank="1" showInputMessage="1" showErrorMessage="1" sqref="B5:B15" xr:uid="{00000000-0002-0000-0000-000001000000}">
      <formula1>COUNTIF($B$5:$B$15,B5)=1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2021-10-12T08:03:18Z</dcterms:created>
  <dcterms:modified xsi:type="dcterms:W3CDTF">2021-10-12T08:03:18Z</dcterms:modified>
</cp:coreProperties>
</file>