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ffalina\Documents\teyjus\performanceTesting\results\"/>
    </mc:Choice>
  </mc:AlternateContent>
  <bookViews>
    <workbookView xWindow="0" yWindow="0" windowWidth="17250" windowHeight="2580"/>
  </bookViews>
  <sheets>
    <sheet name="num" sheetId="1" r:id="rId1"/>
    <sheet name="miniml" sheetId="2" r:id="rId2"/>
    <sheet name="minimltyped" sheetId="3" r:id="rId3"/>
    <sheet name="perm" sheetId="4" r:id="rId4"/>
    <sheet name="reverse" sheetId="5" r:id="rId5"/>
    <sheet name="Sheet1" sheetId="6" r:id="rId6"/>
  </sheets>
  <definedNames>
    <definedName name="ExternalData_3" localSheetId="4">reverse!#REF!</definedName>
    <definedName name="ExternalData_4" localSheetId="3">perm!$A$1:$B$39</definedName>
    <definedName name="ExternalData_5" localSheetId="2">minimltyped!#REF!</definedName>
    <definedName name="ExternalData_6" localSheetId="1">miniml!$A$1:$B$39</definedName>
  </definedNames>
  <calcPr calcId="171027" iterateDelta="1E-4"/>
</workbook>
</file>

<file path=xl/calcChain.xml><?xml version="1.0" encoding="utf-8"?>
<calcChain xmlns="http://schemas.openxmlformats.org/spreadsheetml/2006/main">
  <c r="F21" i="6" l="1"/>
  <c r="B21" i="6"/>
  <c r="F20" i="6"/>
  <c r="B20" i="6"/>
  <c r="F19" i="6"/>
  <c r="C19" i="6"/>
  <c r="D19" i="6" s="1"/>
  <c r="B19" i="6"/>
  <c r="F18" i="6"/>
  <c r="B18" i="6"/>
  <c r="F17" i="6"/>
  <c r="B17" i="6"/>
  <c r="F16" i="6"/>
  <c r="G16" i="6" s="1"/>
  <c r="C16" i="6"/>
  <c r="B16" i="6"/>
  <c r="F15" i="6"/>
  <c r="C15" i="6"/>
  <c r="B15" i="6"/>
  <c r="F14" i="6"/>
  <c r="C14" i="6"/>
  <c r="B14" i="6"/>
  <c r="D14" i="6" s="1"/>
  <c r="F13" i="6"/>
  <c r="C13" i="6"/>
  <c r="B13" i="6"/>
  <c r="F12" i="6"/>
  <c r="B12" i="6"/>
  <c r="F11" i="6"/>
  <c r="C11" i="6"/>
  <c r="D11" i="6" s="1"/>
  <c r="B11" i="6"/>
  <c r="F10" i="6"/>
  <c r="B10" i="6"/>
  <c r="F9" i="6"/>
  <c r="B9" i="6"/>
  <c r="F8" i="6"/>
  <c r="G8" i="6" s="1"/>
  <c r="B8" i="6"/>
  <c r="F7" i="6"/>
  <c r="C7" i="6"/>
  <c r="B7" i="6"/>
  <c r="F6" i="6"/>
  <c r="C6" i="6"/>
  <c r="B6" i="6"/>
  <c r="D6" i="6" s="1"/>
  <c r="F5" i="6"/>
  <c r="C5" i="6"/>
  <c r="B5" i="6"/>
  <c r="F4" i="6"/>
  <c r="C4" i="6"/>
  <c r="B4" i="6"/>
  <c r="F3" i="6"/>
  <c r="C3" i="6"/>
  <c r="D3" i="6" s="1"/>
  <c r="B3" i="6"/>
  <c r="G21" i="6"/>
  <c r="G20" i="6"/>
  <c r="G19" i="6"/>
  <c r="G18" i="6"/>
  <c r="G17" i="6"/>
  <c r="D16" i="6"/>
  <c r="G15" i="6"/>
  <c r="D15" i="6"/>
  <c r="G14" i="6"/>
  <c r="G13" i="6"/>
  <c r="D13" i="6"/>
  <c r="G12" i="6"/>
  <c r="G11" i="6"/>
  <c r="G10" i="6"/>
  <c r="G9" i="6"/>
  <c r="G7" i="6"/>
  <c r="D7" i="6"/>
  <c r="G6" i="6"/>
  <c r="G5" i="6"/>
  <c r="D5" i="6"/>
  <c r="G4" i="6"/>
  <c r="D4" i="6"/>
  <c r="G3" i="6"/>
  <c r="H9" i="5"/>
  <c r="G9" i="5"/>
  <c r="D9" i="5"/>
  <c r="E9" i="5" s="1"/>
  <c r="G8" i="5"/>
  <c r="H8" i="5" s="1"/>
  <c r="E8" i="5"/>
  <c r="D8" i="5"/>
  <c r="H7" i="5"/>
  <c r="G7" i="5"/>
  <c r="D7" i="5"/>
  <c r="E7" i="5" s="1"/>
  <c r="G6" i="5"/>
  <c r="H6" i="5" s="1"/>
  <c r="E6" i="5"/>
  <c r="D6" i="5"/>
  <c r="H5" i="5"/>
  <c r="G5" i="5"/>
  <c r="D5" i="5"/>
  <c r="E5" i="5" s="1"/>
  <c r="G4" i="5"/>
  <c r="H4" i="5" s="1"/>
  <c r="E4" i="5"/>
  <c r="D4" i="5"/>
  <c r="H3" i="5"/>
  <c r="G3" i="5"/>
  <c r="E3" i="5"/>
  <c r="D3" i="5"/>
  <c r="G2" i="5"/>
  <c r="H2" i="5" s="1"/>
  <c r="E2" i="5"/>
  <c r="D2" i="5"/>
  <c r="Q4" i="4"/>
  <c r="P4" i="4"/>
  <c r="O4" i="4"/>
  <c r="N4" i="4"/>
  <c r="M4" i="4"/>
  <c r="Q3" i="4"/>
  <c r="C21" i="6" s="1"/>
  <c r="D21" i="6" s="1"/>
  <c r="P3" i="4"/>
  <c r="C20" i="6" s="1"/>
  <c r="D20" i="6" s="1"/>
  <c r="O3" i="4"/>
  <c r="N3" i="4"/>
  <c r="C18" i="6" s="1"/>
  <c r="D18" i="6" s="1"/>
  <c r="M3" i="4"/>
  <c r="C17" i="6" s="1"/>
  <c r="D17" i="6" s="1"/>
  <c r="M2" i="4"/>
  <c r="Q4" i="2"/>
  <c r="P4" i="2"/>
  <c r="O4" i="2"/>
  <c r="N4" i="2"/>
  <c r="M4" i="2"/>
  <c r="Q3" i="2"/>
  <c r="C12" i="6" s="1"/>
  <c r="D12" i="6" s="1"/>
  <c r="P3" i="2"/>
  <c r="O3" i="2"/>
  <c r="C10" i="6" s="1"/>
  <c r="D10" i="6" s="1"/>
  <c r="N3" i="2"/>
  <c r="C9" i="6" s="1"/>
  <c r="D9" i="6" s="1"/>
  <c r="M3" i="2"/>
  <c r="C8" i="6" s="1"/>
  <c r="D8" i="6" s="1"/>
  <c r="M2" i="2"/>
  <c r="F6" i="1"/>
  <c r="F5" i="1"/>
  <c r="F4" i="1"/>
  <c r="F3" i="1"/>
  <c r="F2" i="1"/>
</calcChain>
</file>

<file path=xl/sharedStrings.xml><?xml version="1.0" encoding="utf-8"?>
<sst xmlns="http://schemas.openxmlformats.org/spreadsheetml/2006/main" count="255" uniqueCount="103">
  <si>
    <t>Query</t>
  </si>
  <si>
    <t>tjtwelf (system exit after solve)</t>
  </si>
  <si>
    <t>Twelf – version 1.51</t>
  </si>
  <si>
    <t>Twelf – current</t>
  </si>
  <si>
    <t>ratio (use current twelf)</t>
  </si>
  <si>
    <t>Num – 32</t>
  </si>
  <si>
    <t>Num – 64</t>
  </si>
  <si>
    <t>Num – 128</t>
  </si>
  <si>
    <t>Num – 256</t>
  </si>
  <si>
    <t>Num – 512</t>
  </si>
  <si>
    <t>Zach’s – all optimizations</t>
  </si>
  <si>
    <t>tjtwelf</t>
  </si>
  <si>
    <t>naïve</t>
  </si>
  <si>
    <t>strictness</t>
  </si>
  <si>
    <t>specialized predicates</t>
  </si>
  <si>
    <t>indexing</t>
  </si>
  <si>
    <t>Heap Overflow</t>
  </si>
  <si>
    <t>Column1</t>
  </si>
  <si>
    <t>Column2</t>
  </si>
  <si>
    <t>Twelf</t>
  </si>
  <si>
    <t>Tjtwelf</t>
  </si>
  <si>
    <t>Execution Time(parse sig)</t>
  </si>
  <si>
    <t>parsing</t>
  </si>
  <si>
    <t>Set up</t>
  </si>
  <si>
    <t>Execution Time(translate signature)</t>
  </si>
  <si>
    <t>reconstruction</t>
  </si>
  <si>
    <t>Solving</t>
  </si>
  <si>
    <t>Execution Time(compile, link, and start simulator)</t>
  </si>
  <si>
    <t>solving</t>
  </si>
  <si>
    <t>Printing</t>
  </si>
  <si>
    <t>Execution Time(parse query)</t>
  </si>
  <si>
    <t>printing</t>
  </si>
  <si>
    <t>total</t>
  </si>
  <si>
    <t>Execution Time(translate query)</t>
  </si>
  <si>
    <t>Execution Time(set up simulator to solve query)</t>
  </si>
  <si>
    <t>Execution Time(solve query)</t>
  </si>
  <si>
    <t>Execution Time(build term)</t>
  </si>
  <si>
    <t>Execution Time(invert term)</t>
  </si>
  <si>
    <t>Execution Time(print solution)</t>
  </si>
  <si>
    <t>query</t>
  </si>
  <si>
    <t>twelf</t>
  </si>
  <si>
    <t>Zach's</t>
  </si>
  <si>
    <t>miniml10</t>
  </si>
  <si>
    <t>miniml20</t>
  </si>
  <si>
    <t>miniml30</t>
  </si>
  <si>
    <t>miniml40</t>
  </si>
  <si>
    <t>miniml50</t>
  </si>
  <si>
    <t>miniml100</t>
  </si>
  <si>
    <t>miniml200</t>
  </si>
  <si>
    <t>minimltyped50</t>
  </si>
  <si>
    <t>minimltyped100</t>
  </si>
  <si>
    <t>minimltyped150</t>
  </si>
  <si>
    <t>minimltyped200</t>
  </si>
  <si>
    <t>minimltyped250</t>
  </si>
  <si>
    <t>perm10</t>
  </si>
  <si>
    <t>perm20</t>
  </si>
  <si>
    <t>perm30</t>
  </si>
  <si>
    <t>perm40</t>
  </si>
  <si>
    <t>perm50</t>
  </si>
  <si>
    <t>tjtwelf/twelf</t>
  </si>
  <si>
    <t>full query cost</t>
  </si>
  <si>
    <t>full cost/twelf</t>
  </si>
  <si>
    <t>reverse10</t>
  </si>
  <si>
    <t>reverse20</t>
  </si>
  <si>
    <t>reverse30</t>
  </si>
  <si>
    <t>reverse40</t>
  </si>
  <si>
    <t>reverse50</t>
  </si>
  <si>
    <t>reverse100</t>
  </si>
  <si>
    <t>reverse200</t>
  </si>
  <si>
    <t>reverse250</t>
  </si>
  <si>
    <t>parse sig</t>
  </si>
  <si>
    <t>translate signature</t>
  </si>
  <si>
    <t>compile link and start simulator</t>
  </si>
  <si>
    <t>parse query</t>
  </si>
  <si>
    <t>translate query</t>
  </si>
  <si>
    <t>set up simulator to solve query</t>
  </si>
  <si>
    <t>solve query</t>
  </si>
  <si>
    <t>build term</t>
  </si>
  <si>
    <t>invert term</t>
  </si>
  <si>
    <t>print solution</t>
  </si>
  <si>
    <t>Solving Time</t>
  </si>
  <si>
    <t>Example</t>
  </si>
  <si>
    <t>ratio</t>
  </si>
  <si>
    <t>just solving</t>
  </si>
  <si>
    <t>reverse 1</t>
  </si>
  <si>
    <t>reverse 2</t>
  </si>
  <si>
    <t>reverse 3</t>
  </si>
  <si>
    <t>reverse 4</t>
  </si>
  <si>
    <t>reverse 5</t>
  </si>
  <si>
    <t>miniml 1</t>
  </si>
  <si>
    <t>miniml 2</t>
  </si>
  <si>
    <t>miniml 3</t>
  </si>
  <si>
    <t>miniml 4</t>
  </si>
  <si>
    <t>miniml 5</t>
  </si>
  <si>
    <t>miniml-typed 1</t>
  </si>
  <si>
    <t>miniml-typed 2</t>
  </si>
  <si>
    <t>miniml-typed 3</t>
  </si>
  <si>
    <t>miniml-typed 4</t>
  </si>
  <si>
    <t>perm 1</t>
  </si>
  <si>
    <t>perm 2</t>
  </si>
  <si>
    <t>perm 3</t>
  </si>
  <si>
    <t>perm 4</t>
  </si>
  <si>
    <t>perm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</si>
</sst>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$-409]#,##0.00;[Red]&quot;-&quot;[$$-4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7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niml_tjtwelf__2" displayName="miniml_tjtwelf__2" ref="A1:B39" totalsRowShown="0">
  <autoFilter ref="A1:B39"/>
  <tableColumns count="2">
    <tableColumn id="1" name="Column1"/>
    <tableColumn id="2" name="Column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incllPerm_tjtwelf__2" displayName="incllPerm_tjtwelf__2" ref="A1:B39" totalsRowShown="0">
  <autoFilter ref="A1:B39"/>
  <tableColumns count="2">
    <tableColumn id="1" name="Column1"/>
    <tableColumn id="2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44.42578125" customWidth="1"/>
    <col min="2" max="2" width="29.42578125" bestFit="1" customWidth="1"/>
    <col min="3" max="3" width="18.7109375" bestFit="1" customWidth="1"/>
    <col min="4" max="4" width="20.85546875" bestFit="1" customWidth="1"/>
    <col min="5" max="12" width="12.140625" customWidth="1"/>
    <col min="13" max="13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>
        <v>5.1159999999999999E-3</v>
      </c>
      <c r="C2">
        <v>1.2999999999999999E-2</v>
      </c>
      <c r="D2">
        <v>1.9E-2</v>
      </c>
      <c r="F2">
        <f>B2/D2</f>
        <v>0.26926315789473682</v>
      </c>
    </row>
    <row r="3" spans="1:6" x14ac:dyDescent="0.25">
      <c r="A3" t="s">
        <v>6</v>
      </c>
      <c r="B3">
        <v>1.0466E-2</v>
      </c>
      <c r="C3">
        <v>4.1000000000000002E-2</v>
      </c>
      <c r="D3">
        <v>4.7E-2</v>
      </c>
      <c r="F3">
        <f>B3/D3</f>
        <v>0.22268085106382979</v>
      </c>
    </row>
    <row r="4" spans="1:6" x14ac:dyDescent="0.25">
      <c r="A4" t="s">
        <v>7</v>
      </c>
      <c r="B4">
        <v>3.1047000000000002E-2</v>
      </c>
      <c r="C4">
        <v>0.16300000000000001</v>
      </c>
      <c r="D4">
        <v>0.14599999999999999</v>
      </c>
      <c r="F4">
        <f>B4/D4</f>
        <v>0.21265068493150688</v>
      </c>
    </row>
    <row r="5" spans="1:6" x14ac:dyDescent="0.25">
      <c r="A5" t="s">
        <v>8</v>
      </c>
      <c r="B5">
        <v>0.110041</v>
      </c>
      <c r="C5">
        <v>0.59499999999999997</v>
      </c>
      <c r="D5">
        <v>0.46400000000000002</v>
      </c>
      <c r="F5">
        <f>B5/D5</f>
        <v>0.23715732758620689</v>
      </c>
    </row>
    <row r="6" spans="1:6" x14ac:dyDescent="0.25">
      <c r="A6" t="s">
        <v>9</v>
      </c>
      <c r="B6">
        <v>0.43900099999999997</v>
      </c>
      <c r="C6">
        <v>19.103999999999999</v>
      </c>
      <c r="D6">
        <v>18.934000000000001</v>
      </c>
      <c r="F6">
        <f>B6/D6</f>
        <v>2.3185856131826343E-2</v>
      </c>
    </row>
    <row r="8" spans="1:6" x14ac:dyDescent="0.25">
      <c r="B8" t="s">
        <v>10</v>
      </c>
      <c r="C8" t="s">
        <v>11</v>
      </c>
    </row>
    <row r="9" spans="1:6" x14ac:dyDescent="0.25">
      <c r="A9" t="s">
        <v>5</v>
      </c>
      <c r="B9">
        <v>2E-3</v>
      </c>
      <c r="C9">
        <v>5.1159999999999999E-3</v>
      </c>
    </row>
    <row r="10" spans="1:6" x14ac:dyDescent="0.25">
      <c r="A10" t="s">
        <v>6</v>
      </c>
      <c r="B10">
        <v>8.0000000000000002E-3</v>
      </c>
      <c r="C10">
        <v>1.0466E-2</v>
      </c>
    </row>
    <row r="11" spans="1:6" x14ac:dyDescent="0.25">
      <c r="A11" t="s">
        <v>7</v>
      </c>
      <c r="B11">
        <v>2.8000000000000001E-2</v>
      </c>
      <c r="C11">
        <v>3.1047000000000002E-2</v>
      </c>
    </row>
    <row r="12" spans="1:6" x14ac:dyDescent="0.25">
      <c r="A12" t="s">
        <v>8</v>
      </c>
      <c r="B12">
        <v>0.108</v>
      </c>
      <c r="C12">
        <v>0.110041</v>
      </c>
    </row>
    <row r="13" spans="1:6" x14ac:dyDescent="0.25">
      <c r="A13" t="s">
        <v>9</v>
      </c>
      <c r="B13">
        <v>0.433</v>
      </c>
      <c r="C13">
        <v>0.43900099999999997</v>
      </c>
    </row>
    <row r="15" spans="1:6" x14ac:dyDescent="0.25">
      <c r="B15" t="s">
        <v>12</v>
      </c>
      <c r="C15" t="s">
        <v>13</v>
      </c>
      <c r="D15" t="s">
        <v>14</v>
      </c>
      <c r="E15" t="s">
        <v>15</v>
      </c>
    </row>
    <row r="16" spans="1:6" x14ac:dyDescent="0.25">
      <c r="A16" t="s">
        <v>5</v>
      </c>
      <c r="B16">
        <v>0.34079399999999999</v>
      </c>
      <c r="C16">
        <v>2.2959999999999999E-3</v>
      </c>
      <c r="D16">
        <v>2.042E-3</v>
      </c>
      <c r="E16">
        <v>1.7700000000000001E-3</v>
      </c>
    </row>
    <row r="17" spans="1:5" x14ac:dyDescent="0.25">
      <c r="A17" t="s">
        <v>6</v>
      </c>
      <c r="B17">
        <v>2.7764980000000001</v>
      </c>
      <c r="C17">
        <v>8.4639999999999993E-3</v>
      </c>
      <c r="D17">
        <v>7.9109999999999996E-3</v>
      </c>
      <c r="E17">
        <v>6.9329999999999999E-3</v>
      </c>
    </row>
    <row r="18" spans="1:5" x14ac:dyDescent="0.25">
      <c r="A18" t="s">
        <v>7</v>
      </c>
      <c r="B18">
        <v>22.898717000000001</v>
      </c>
      <c r="C18">
        <v>3.227E-2</v>
      </c>
      <c r="D18">
        <v>3.1227999999999999E-2</v>
      </c>
      <c r="E18">
        <v>2.7276999999999999E-2</v>
      </c>
    </row>
    <row r="19" spans="1:5" x14ac:dyDescent="0.25">
      <c r="A19" t="s">
        <v>8</v>
      </c>
      <c r="B19">
        <v>178.14599200000001</v>
      </c>
      <c r="C19">
        <v>0.12626100000000001</v>
      </c>
      <c r="D19">
        <v>0.12332</v>
      </c>
      <c r="E19">
        <v>0.10795299999999999</v>
      </c>
    </row>
    <row r="20" spans="1:5" x14ac:dyDescent="0.25">
      <c r="A20" t="s">
        <v>9</v>
      </c>
      <c r="B20" t="s">
        <v>16</v>
      </c>
      <c r="C20">
        <v>0.49666009999999999</v>
      </c>
      <c r="D20">
        <v>0.49235099999999998</v>
      </c>
      <c r="E20">
        <v>0.43457800000000002</v>
      </c>
    </row>
  </sheetData>
  <pageMargins left="0" right="0" top="0.39375000000000004" bottom="0.39375000000000004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/>
  </sheetViews>
  <sheetFormatPr defaultRowHeight="15" x14ac:dyDescent="0.25"/>
  <cols>
    <col min="1" max="1" width="48.42578125" customWidth="1"/>
    <col min="2" max="2" width="11.5703125" customWidth="1"/>
    <col min="3" max="3" width="9" customWidth="1"/>
    <col min="4" max="4" width="14.5703125" customWidth="1"/>
    <col min="5" max="1024" width="9" customWidth="1"/>
    <col min="1025" max="1025" width="9.140625" customWidth="1"/>
  </cols>
  <sheetData>
    <row r="1" spans="1:17" x14ac:dyDescent="0.25">
      <c r="A1" t="s">
        <v>17</v>
      </c>
      <c r="B1" t="s">
        <v>18</v>
      </c>
      <c r="D1" s="1" t="s">
        <v>19</v>
      </c>
      <c r="L1" s="1" t="s">
        <v>20</v>
      </c>
    </row>
    <row r="2" spans="1:17" x14ac:dyDescent="0.25">
      <c r="A2" t="s">
        <v>21</v>
      </c>
      <c r="B2">
        <v>7.8799999999999996E-4</v>
      </c>
      <c r="D2" t="s">
        <v>22</v>
      </c>
      <c r="E2">
        <v>0</v>
      </c>
      <c r="F2">
        <v>0</v>
      </c>
      <c r="G2">
        <v>0</v>
      </c>
      <c r="H2">
        <v>0</v>
      </c>
      <c r="I2">
        <v>0</v>
      </c>
      <c r="L2" t="s">
        <v>23</v>
      </c>
      <c r="M2">
        <f>B2+B3+B4</f>
        <v>2.6170000000000004E-3</v>
      </c>
    </row>
    <row r="3" spans="1:17" x14ac:dyDescent="0.25">
      <c r="A3" t="s">
        <v>24</v>
      </c>
      <c r="B3">
        <v>2.9100000000000003E-4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L3" t="s">
        <v>26</v>
      </c>
      <c r="M3">
        <f>B5+B10+B15+B20+B30</f>
        <v>6.6400000000000009E-4</v>
      </c>
      <c r="N3">
        <f>B6+B11+B16+B21+B31</f>
        <v>1.5720000000000003E-3</v>
      </c>
      <c r="O3">
        <f>B7+B12+B17+B22+B32</f>
        <v>2.8870000000000002E-3</v>
      </c>
      <c r="P3">
        <f>B8+B13+B18+B23+B33</f>
        <v>4.3220000000000003E-3</v>
      </c>
      <c r="Q3">
        <f>B9+B14+B19+B24+B34</f>
        <v>5.9750000000000003E-3</v>
      </c>
    </row>
    <row r="4" spans="1:17" x14ac:dyDescent="0.25">
      <c r="A4" t="s">
        <v>27</v>
      </c>
      <c r="B4">
        <v>1.5380000000000001E-3</v>
      </c>
      <c r="D4" t="s">
        <v>28</v>
      </c>
      <c r="E4">
        <v>1E-3</v>
      </c>
      <c r="F4">
        <v>5.0000000000000001E-3</v>
      </c>
      <c r="G4">
        <v>8.9999999999999993E-3</v>
      </c>
      <c r="H4">
        <v>1.4999999999999999E-2</v>
      </c>
      <c r="I4">
        <v>1.7999999999999999E-2</v>
      </c>
      <c r="L4" t="s">
        <v>29</v>
      </c>
      <c r="M4">
        <f>B35</f>
        <v>4.3000000000000002E-5</v>
      </c>
      <c r="N4">
        <f>B36</f>
        <v>1.75E-4</v>
      </c>
      <c r="O4">
        <f>B37</f>
        <v>5.5999999999999999E-5</v>
      </c>
      <c r="P4">
        <f>B38</f>
        <v>1.828E-3</v>
      </c>
      <c r="Q4">
        <f>B39</f>
        <v>8.2000000000000001E-5</v>
      </c>
    </row>
    <row r="5" spans="1:17" x14ac:dyDescent="0.25">
      <c r="A5" t="s">
        <v>30</v>
      </c>
      <c r="B5">
        <v>4.8000000000000001E-5</v>
      </c>
      <c r="D5" t="s">
        <v>31</v>
      </c>
      <c r="E5">
        <v>0</v>
      </c>
      <c r="F5">
        <v>1E-3</v>
      </c>
      <c r="G5">
        <v>1E-3</v>
      </c>
      <c r="H5">
        <v>5.0000000000000001E-3</v>
      </c>
      <c r="I5">
        <v>1E-3</v>
      </c>
    </row>
    <row r="6" spans="1:17" x14ac:dyDescent="0.25">
      <c r="A6" t="s">
        <v>30</v>
      </c>
      <c r="B6">
        <v>5.5999999999999999E-5</v>
      </c>
      <c r="D6" t="s">
        <v>32</v>
      </c>
      <c r="E6">
        <v>2E-3</v>
      </c>
      <c r="F6">
        <v>7.0000000000000001E-3</v>
      </c>
      <c r="G6">
        <v>1.0999999999999999E-2</v>
      </c>
      <c r="H6">
        <v>2.1000000000000001E-2</v>
      </c>
      <c r="I6">
        <v>0.02</v>
      </c>
    </row>
    <row r="7" spans="1:17" x14ac:dyDescent="0.25">
      <c r="A7" t="s">
        <v>30</v>
      </c>
      <c r="B7">
        <v>4.8000000000000001E-5</v>
      </c>
    </row>
    <row r="8" spans="1:17" x14ac:dyDescent="0.25">
      <c r="A8" t="s">
        <v>30</v>
      </c>
      <c r="B8">
        <v>5.8999999999999998E-5</v>
      </c>
    </row>
    <row r="9" spans="1:17" x14ac:dyDescent="0.25">
      <c r="A9" t="s">
        <v>30</v>
      </c>
      <c r="B9">
        <v>6.8999999999999997E-5</v>
      </c>
    </row>
    <row r="10" spans="1:17" x14ac:dyDescent="0.25">
      <c r="A10" t="s">
        <v>33</v>
      </c>
      <c r="B10">
        <v>1.2999999999999999E-5</v>
      </c>
    </row>
    <row r="11" spans="1:17" x14ac:dyDescent="0.25">
      <c r="A11" t="s">
        <v>33</v>
      </c>
      <c r="B11">
        <v>1.2999999999999999E-5</v>
      </c>
    </row>
    <row r="12" spans="1:17" x14ac:dyDescent="0.25">
      <c r="A12" t="s">
        <v>33</v>
      </c>
      <c r="B12">
        <v>1.2999999999999999E-5</v>
      </c>
    </row>
    <row r="13" spans="1:17" x14ac:dyDescent="0.25">
      <c r="A13" t="s">
        <v>33</v>
      </c>
      <c r="B13">
        <v>1.5999999999999999E-5</v>
      </c>
    </row>
    <row r="14" spans="1:17" x14ac:dyDescent="0.25">
      <c r="A14" t="s">
        <v>33</v>
      </c>
      <c r="B14">
        <v>1.7E-5</v>
      </c>
    </row>
    <row r="15" spans="1:17" x14ac:dyDescent="0.25">
      <c r="A15" t="s">
        <v>34</v>
      </c>
      <c r="B15">
        <v>1.2E-5</v>
      </c>
    </row>
    <row r="16" spans="1:17" x14ac:dyDescent="0.25">
      <c r="A16" t="s">
        <v>34</v>
      </c>
      <c r="B16">
        <v>1.5E-5</v>
      </c>
    </row>
    <row r="17" spans="1:2" x14ac:dyDescent="0.25">
      <c r="A17" t="s">
        <v>34</v>
      </c>
      <c r="B17">
        <v>1.5E-5</v>
      </c>
    </row>
    <row r="18" spans="1:2" x14ac:dyDescent="0.25">
      <c r="A18" t="s">
        <v>34</v>
      </c>
      <c r="B18">
        <v>1.7E-5</v>
      </c>
    </row>
    <row r="19" spans="1:2" x14ac:dyDescent="0.25">
      <c r="A19" t="s">
        <v>34</v>
      </c>
      <c r="B19">
        <v>1.9000000000000001E-5</v>
      </c>
    </row>
    <row r="20" spans="1:2" x14ac:dyDescent="0.25">
      <c r="A20" t="s">
        <v>35</v>
      </c>
      <c r="B20">
        <v>5.8200000000000005E-4</v>
      </c>
    </row>
    <row r="21" spans="1:2" x14ac:dyDescent="0.25">
      <c r="A21" t="s">
        <v>35</v>
      </c>
      <c r="B21">
        <v>1.4760000000000001E-3</v>
      </c>
    </row>
    <row r="22" spans="1:2" x14ac:dyDescent="0.25">
      <c r="A22" t="s">
        <v>35</v>
      </c>
      <c r="B22">
        <v>2.7950000000000002E-3</v>
      </c>
    </row>
    <row r="23" spans="1:2" x14ac:dyDescent="0.25">
      <c r="A23" t="s">
        <v>35</v>
      </c>
      <c r="B23">
        <v>4.2100000000000002E-3</v>
      </c>
    </row>
    <row r="24" spans="1:2" x14ac:dyDescent="0.25">
      <c r="A24" t="s">
        <v>35</v>
      </c>
      <c r="B24">
        <v>5.849E-3</v>
      </c>
    </row>
    <row r="25" spans="1:2" x14ac:dyDescent="0.25">
      <c r="A25" t="s">
        <v>36</v>
      </c>
      <c r="B25">
        <v>1.1249999999999999E-3</v>
      </c>
    </row>
    <row r="26" spans="1:2" x14ac:dyDescent="0.25">
      <c r="A26" t="s">
        <v>36</v>
      </c>
      <c r="B26">
        <v>5.5389999999999997E-3</v>
      </c>
    </row>
    <row r="27" spans="1:2" x14ac:dyDescent="0.25">
      <c r="A27" t="s">
        <v>36</v>
      </c>
      <c r="B27">
        <v>1.448E-2</v>
      </c>
    </row>
    <row r="28" spans="1:2" x14ac:dyDescent="0.25">
      <c r="A28" t="s">
        <v>36</v>
      </c>
      <c r="B28">
        <v>3.3780999999999999E-2</v>
      </c>
    </row>
    <row r="29" spans="1:2" x14ac:dyDescent="0.25">
      <c r="A29" t="s">
        <v>36</v>
      </c>
      <c r="B29">
        <v>5.5161000000000002E-2</v>
      </c>
    </row>
    <row r="30" spans="1:2" x14ac:dyDescent="0.25">
      <c r="A30" t="s">
        <v>37</v>
      </c>
      <c r="B30">
        <v>9.0000000000000002E-6</v>
      </c>
    </row>
    <row r="31" spans="1:2" x14ac:dyDescent="0.25">
      <c r="A31" t="s">
        <v>37</v>
      </c>
      <c r="B31">
        <v>1.2E-5</v>
      </c>
    </row>
    <row r="32" spans="1:2" x14ac:dyDescent="0.25">
      <c r="A32" t="s">
        <v>37</v>
      </c>
      <c r="B32">
        <v>1.5999999999999999E-5</v>
      </c>
    </row>
    <row r="33" spans="1:4" x14ac:dyDescent="0.25">
      <c r="A33" t="s">
        <v>37</v>
      </c>
      <c r="B33">
        <v>2.0000000000000002E-5</v>
      </c>
    </row>
    <row r="34" spans="1:4" x14ac:dyDescent="0.25">
      <c r="A34" t="s">
        <v>37</v>
      </c>
      <c r="B34">
        <v>2.0999999999999999E-5</v>
      </c>
    </row>
    <row r="35" spans="1:4" x14ac:dyDescent="0.25">
      <c r="A35" t="s">
        <v>38</v>
      </c>
      <c r="B35">
        <v>4.3000000000000002E-5</v>
      </c>
    </row>
    <row r="36" spans="1:4" x14ac:dyDescent="0.25">
      <c r="A36" t="s">
        <v>38</v>
      </c>
      <c r="B36">
        <v>1.75E-4</v>
      </c>
    </row>
    <row r="37" spans="1:4" x14ac:dyDescent="0.25">
      <c r="A37" t="s">
        <v>38</v>
      </c>
      <c r="B37">
        <v>5.5999999999999999E-5</v>
      </c>
    </row>
    <row r="38" spans="1:4" x14ac:dyDescent="0.25">
      <c r="A38" t="s">
        <v>38</v>
      </c>
      <c r="B38">
        <v>1.828E-3</v>
      </c>
    </row>
    <row r="39" spans="1:4" x14ac:dyDescent="0.25">
      <c r="A39" t="s">
        <v>38</v>
      </c>
      <c r="B39">
        <v>8.2000000000000001E-5</v>
      </c>
    </row>
    <row r="43" spans="1:4" x14ac:dyDescent="0.25">
      <c r="A43" t="s">
        <v>39</v>
      </c>
      <c r="B43" t="s">
        <v>40</v>
      </c>
      <c r="C43" t="s">
        <v>41</v>
      </c>
      <c r="D43" t="s">
        <v>11</v>
      </c>
    </row>
    <row r="44" spans="1:4" x14ac:dyDescent="0.25">
      <c r="A44" t="s">
        <v>42</v>
      </c>
      <c r="C44">
        <v>5.0000000000000001E-3</v>
      </c>
    </row>
    <row r="45" spans="1:4" x14ac:dyDescent="0.25">
      <c r="A45" t="s">
        <v>43</v>
      </c>
      <c r="C45">
        <v>4.0000000000000001E-3</v>
      </c>
    </row>
    <row r="46" spans="1:4" x14ac:dyDescent="0.25">
      <c r="A46" t="s">
        <v>44</v>
      </c>
      <c r="C46">
        <v>1.2999999999999999E-2</v>
      </c>
    </row>
    <row r="47" spans="1:4" x14ac:dyDescent="0.25">
      <c r="A47" t="s">
        <v>45</v>
      </c>
      <c r="C47">
        <v>1.4E-2</v>
      </c>
    </row>
    <row r="48" spans="1:4" x14ac:dyDescent="0.25">
      <c r="A48" t="s">
        <v>46</v>
      </c>
      <c r="C48">
        <v>0.02</v>
      </c>
    </row>
    <row r="49" spans="1:3" x14ac:dyDescent="0.25">
      <c r="A49" t="s">
        <v>47</v>
      </c>
      <c r="C49">
        <v>8.2000000000000003E-2</v>
      </c>
    </row>
    <row r="50" spans="1:3" x14ac:dyDescent="0.25">
      <c r="A50" t="s">
        <v>48</v>
      </c>
      <c r="C50">
        <v>0.20399999999999999</v>
      </c>
    </row>
  </sheetData>
  <pageMargins left="0.25" right="0.25" top="1.1437500000000003" bottom="1.1437500000000003" header="0.75000000000000011" footer="0.75000000000000011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48.42578125" customWidth="1"/>
    <col min="2" max="2" width="11.5703125" customWidth="1"/>
    <col min="3" max="3" width="9" customWidth="1"/>
    <col min="4" max="4" width="14.5703125" customWidth="1"/>
    <col min="5" max="1024" width="9" customWidth="1"/>
    <col min="1025" max="1025" width="9.140625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11</v>
      </c>
    </row>
    <row r="2" spans="1:4" x14ac:dyDescent="0.25">
      <c r="A2" t="s">
        <v>49</v>
      </c>
      <c r="C2">
        <v>4.8000000000000001E-2</v>
      </c>
    </row>
    <row r="3" spans="1:4" x14ac:dyDescent="0.25">
      <c r="A3" t="s">
        <v>50</v>
      </c>
      <c r="C3">
        <v>0.17100000000000001</v>
      </c>
    </row>
    <row r="4" spans="1:4" x14ac:dyDescent="0.25">
      <c r="A4" t="s">
        <v>51</v>
      </c>
      <c r="C4">
        <v>0.39600000000000002</v>
      </c>
    </row>
    <row r="5" spans="1:4" x14ac:dyDescent="0.25">
      <c r="A5" t="s">
        <v>52</v>
      </c>
      <c r="C5">
        <v>0.746</v>
      </c>
    </row>
    <row r="6" spans="1:4" x14ac:dyDescent="0.25">
      <c r="A6" t="s">
        <v>53</v>
      </c>
      <c r="C6">
        <v>1.2350000000000001</v>
      </c>
    </row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/>
  </sheetViews>
  <sheetFormatPr defaultRowHeight="15" x14ac:dyDescent="0.25"/>
  <cols>
    <col min="1" max="1" width="48.42578125" customWidth="1"/>
    <col min="2" max="2" width="11.5703125" customWidth="1"/>
    <col min="3" max="3" width="9" customWidth="1"/>
    <col min="4" max="4" width="14.5703125" customWidth="1"/>
    <col min="5" max="1024" width="9" customWidth="1"/>
    <col min="1025" max="1025" width="9.140625" customWidth="1"/>
  </cols>
  <sheetData>
    <row r="1" spans="1:17" x14ac:dyDescent="0.25">
      <c r="A1" t="s">
        <v>17</v>
      </c>
      <c r="B1" t="s">
        <v>18</v>
      </c>
      <c r="D1" s="1" t="s">
        <v>19</v>
      </c>
      <c r="L1" s="1" t="s">
        <v>20</v>
      </c>
    </row>
    <row r="2" spans="1:17" x14ac:dyDescent="0.25">
      <c r="A2" t="s">
        <v>21</v>
      </c>
      <c r="B2">
        <v>3.2439999999999999E-3</v>
      </c>
      <c r="D2" t="s">
        <v>22</v>
      </c>
      <c r="E2">
        <v>1E-3</v>
      </c>
      <c r="F2">
        <v>2E-3</v>
      </c>
      <c r="G2">
        <v>2E-3</v>
      </c>
      <c r="H2">
        <v>1E-3</v>
      </c>
      <c r="I2">
        <v>1E-3</v>
      </c>
      <c r="L2" t="s">
        <v>23</v>
      </c>
      <c r="M2">
        <f>B2+B3+B4</f>
        <v>9.4480000000000015E-3</v>
      </c>
    </row>
    <row r="3" spans="1:17" x14ac:dyDescent="0.25">
      <c r="A3" t="s">
        <v>24</v>
      </c>
      <c r="B3">
        <v>1.4829999999999999E-3</v>
      </c>
      <c r="D3" t="s">
        <v>25</v>
      </c>
      <c r="E3">
        <v>2E-3</v>
      </c>
      <c r="F3">
        <v>2E-3</v>
      </c>
      <c r="G3">
        <v>5.0000000000000001E-3</v>
      </c>
      <c r="H3">
        <v>4.0000000000000001E-3</v>
      </c>
      <c r="I3">
        <v>4.0000000000000001E-3</v>
      </c>
      <c r="L3" t="s">
        <v>26</v>
      </c>
      <c r="M3">
        <f>B5+B10+B15+B20+B30</f>
        <v>5.0489999999999997E-3</v>
      </c>
      <c r="N3">
        <f>B6+B11+B16+B21+B31</f>
        <v>3.2268999999999999E-2</v>
      </c>
      <c r="O3">
        <f>B7+B12+B17+B22+B32</f>
        <v>0.115276</v>
      </c>
      <c r="P3">
        <f>B8+B13+B18+B23+B33</f>
        <v>0.30845900000000004</v>
      </c>
      <c r="Q3">
        <f>B9+B14+B19+B24+B34</f>
        <v>0.68096299999999998</v>
      </c>
    </row>
    <row r="4" spans="1:17" x14ac:dyDescent="0.25">
      <c r="A4" t="s">
        <v>27</v>
      </c>
      <c r="B4">
        <v>4.7210000000000004E-3</v>
      </c>
      <c r="D4" t="s">
        <v>28</v>
      </c>
      <c r="E4">
        <v>1.0999999999999999E-2</v>
      </c>
      <c r="F4">
        <v>4.7E-2</v>
      </c>
      <c r="G4">
        <v>0.115</v>
      </c>
      <c r="H4">
        <v>0.20200000000000001</v>
      </c>
      <c r="I4">
        <v>0.34200000000000003</v>
      </c>
      <c r="L4" t="s">
        <v>29</v>
      </c>
      <c r="M4">
        <f>B35</f>
        <v>2.0000000000000002E-5</v>
      </c>
      <c r="N4">
        <f>B36</f>
        <v>3.1999999999999999E-5</v>
      </c>
      <c r="O4">
        <f>B37</f>
        <v>6.9999999999999994E-5</v>
      </c>
      <c r="P4">
        <f>B38</f>
        <v>5.7000000000000003E-5</v>
      </c>
      <c r="Q4">
        <f>B39</f>
        <v>7.2000000000000002E-5</v>
      </c>
    </row>
    <row r="5" spans="1:17" x14ac:dyDescent="0.25">
      <c r="A5" t="s">
        <v>30</v>
      </c>
      <c r="B5">
        <v>1.02E-4</v>
      </c>
      <c r="D5" t="s">
        <v>31</v>
      </c>
      <c r="E5">
        <v>4.0000000000000001E-3</v>
      </c>
      <c r="F5">
        <v>3.0000000000000001E-3</v>
      </c>
      <c r="G5">
        <v>4.0000000000000001E-3</v>
      </c>
      <c r="H5">
        <v>2E-3</v>
      </c>
      <c r="I5">
        <v>3.0000000000000001E-3</v>
      </c>
      <c r="L5" s="1"/>
    </row>
    <row r="6" spans="1:17" x14ac:dyDescent="0.25">
      <c r="A6" t="s">
        <v>30</v>
      </c>
      <c r="B6">
        <v>4.7199999999999998E-4</v>
      </c>
      <c r="D6" t="s">
        <v>32</v>
      </c>
      <c r="E6">
        <v>2.1000000000000001E-2</v>
      </c>
      <c r="F6">
        <v>0.06</v>
      </c>
      <c r="G6">
        <v>0.127</v>
      </c>
      <c r="H6">
        <v>0.21199999999999999</v>
      </c>
      <c r="I6">
        <v>0.251</v>
      </c>
    </row>
    <row r="7" spans="1:17" x14ac:dyDescent="0.25">
      <c r="A7" t="s">
        <v>30</v>
      </c>
      <c r="B7">
        <v>1.3999999999999999E-4</v>
      </c>
    </row>
    <row r="8" spans="1:17" x14ac:dyDescent="0.25">
      <c r="A8" t="s">
        <v>30</v>
      </c>
      <c r="B8">
        <v>1.6799999999999999E-4</v>
      </c>
    </row>
    <row r="9" spans="1:17" x14ac:dyDescent="0.25">
      <c r="A9" t="s">
        <v>30</v>
      </c>
      <c r="B9">
        <v>2.2699999999999999E-4</v>
      </c>
    </row>
    <row r="10" spans="1:17" x14ac:dyDescent="0.25">
      <c r="A10" t="s">
        <v>33</v>
      </c>
      <c r="B10">
        <v>2.4000000000000001E-5</v>
      </c>
    </row>
    <row r="11" spans="1:17" x14ac:dyDescent="0.25">
      <c r="A11" t="s">
        <v>33</v>
      </c>
      <c r="B11">
        <v>2.1999999999999999E-5</v>
      </c>
    </row>
    <row r="12" spans="1:17" x14ac:dyDescent="0.25">
      <c r="A12" t="s">
        <v>33</v>
      </c>
      <c r="B12">
        <v>3.1000000000000001E-5</v>
      </c>
    </row>
    <row r="13" spans="1:17" x14ac:dyDescent="0.25">
      <c r="A13" t="s">
        <v>33</v>
      </c>
      <c r="B13">
        <v>3.8000000000000002E-5</v>
      </c>
    </row>
    <row r="14" spans="1:17" x14ac:dyDescent="0.25">
      <c r="A14" t="s">
        <v>33</v>
      </c>
      <c r="B14">
        <v>4.3999999999999999E-5</v>
      </c>
    </row>
    <row r="15" spans="1:17" x14ac:dyDescent="0.25">
      <c r="A15" t="s">
        <v>34</v>
      </c>
      <c r="B15">
        <v>1.9000000000000001E-5</v>
      </c>
    </row>
    <row r="16" spans="1:17" x14ac:dyDescent="0.25">
      <c r="A16" t="s">
        <v>34</v>
      </c>
      <c r="B16">
        <v>1.8E-5</v>
      </c>
    </row>
    <row r="17" spans="1:2" x14ac:dyDescent="0.25">
      <c r="A17" t="s">
        <v>34</v>
      </c>
      <c r="B17">
        <v>2.5000000000000001E-5</v>
      </c>
    </row>
    <row r="18" spans="1:2" x14ac:dyDescent="0.25">
      <c r="A18" t="s">
        <v>34</v>
      </c>
      <c r="B18">
        <v>3.0000000000000001E-5</v>
      </c>
    </row>
    <row r="19" spans="1:2" x14ac:dyDescent="0.25">
      <c r="A19" t="s">
        <v>34</v>
      </c>
      <c r="B19">
        <v>3.4E-5</v>
      </c>
    </row>
    <row r="20" spans="1:2" x14ac:dyDescent="0.25">
      <c r="A20" t="s">
        <v>35</v>
      </c>
      <c r="B20">
        <v>4.8939999999999999E-3</v>
      </c>
    </row>
    <row r="21" spans="1:2" x14ac:dyDescent="0.25">
      <c r="A21" t="s">
        <v>35</v>
      </c>
      <c r="B21">
        <v>3.1740999999999998E-2</v>
      </c>
    </row>
    <row r="22" spans="1:2" x14ac:dyDescent="0.25">
      <c r="A22" t="s">
        <v>35</v>
      </c>
      <c r="B22">
        <v>0.115061</v>
      </c>
    </row>
    <row r="23" spans="1:2" x14ac:dyDescent="0.25">
      <c r="A23" t="s">
        <v>35</v>
      </c>
      <c r="B23">
        <v>0.308199</v>
      </c>
    </row>
    <row r="24" spans="1:2" x14ac:dyDescent="0.25">
      <c r="A24" t="s">
        <v>35</v>
      </c>
      <c r="B24">
        <v>0.68062999999999996</v>
      </c>
    </row>
    <row r="25" spans="1:2" x14ac:dyDescent="0.25">
      <c r="A25" t="s">
        <v>36</v>
      </c>
      <c r="B25">
        <v>8.0490000000000006E-3</v>
      </c>
    </row>
    <row r="26" spans="1:2" x14ac:dyDescent="0.25">
      <c r="A26" t="s">
        <v>36</v>
      </c>
      <c r="B26">
        <v>5.1968E-2</v>
      </c>
    </row>
    <row r="27" spans="1:2" x14ac:dyDescent="0.25">
      <c r="A27" t="s">
        <v>36</v>
      </c>
      <c r="B27">
        <v>0.165158</v>
      </c>
    </row>
    <row r="28" spans="1:2" x14ac:dyDescent="0.25">
      <c r="A28" t="s">
        <v>36</v>
      </c>
      <c r="B28">
        <v>0.36418</v>
      </c>
    </row>
    <row r="29" spans="1:2" x14ac:dyDescent="0.25">
      <c r="A29" t="s">
        <v>36</v>
      </c>
      <c r="B29">
        <v>0.67112499999999997</v>
      </c>
    </row>
    <row r="30" spans="1:2" x14ac:dyDescent="0.25">
      <c r="A30" t="s">
        <v>37</v>
      </c>
      <c r="B30">
        <v>1.0000000000000001E-5</v>
      </c>
    </row>
    <row r="31" spans="1:2" x14ac:dyDescent="0.25">
      <c r="A31" t="s">
        <v>37</v>
      </c>
      <c r="B31">
        <v>1.5999999999999999E-5</v>
      </c>
    </row>
    <row r="32" spans="1:2" x14ac:dyDescent="0.25">
      <c r="A32" t="s">
        <v>37</v>
      </c>
      <c r="B32">
        <v>1.9000000000000001E-5</v>
      </c>
    </row>
    <row r="33" spans="1:4" x14ac:dyDescent="0.25">
      <c r="A33" t="s">
        <v>37</v>
      </c>
      <c r="B33">
        <v>2.4000000000000001E-5</v>
      </c>
    </row>
    <row r="34" spans="1:4" x14ac:dyDescent="0.25">
      <c r="A34" t="s">
        <v>37</v>
      </c>
      <c r="B34">
        <v>2.8E-5</v>
      </c>
    </row>
    <row r="35" spans="1:4" x14ac:dyDescent="0.25">
      <c r="A35" t="s">
        <v>38</v>
      </c>
      <c r="B35">
        <v>2.0000000000000002E-5</v>
      </c>
    </row>
    <row r="36" spans="1:4" x14ac:dyDescent="0.25">
      <c r="A36" t="s">
        <v>38</v>
      </c>
      <c r="B36">
        <v>3.1999999999999999E-5</v>
      </c>
    </row>
    <row r="37" spans="1:4" x14ac:dyDescent="0.25">
      <c r="A37" t="s">
        <v>38</v>
      </c>
      <c r="B37">
        <v>6.9999999999999994E-5</v>
      </c>
    </row>
    <row r="38" spans="1:4" x14ac:dyDescent="0.25">
      <c r="A38" t="s">
        <v>38</v>
      </c>
      <c r="B38">
        <v>5.7000000000000003E-5</v>
      </c>
    </row>
    <row r="39" spans="1:4" x14ac:dyDescent="0.25">
      <c r="A39" t="s">
        <v>38</v>
      </c>
      <c r="B39">
        <v>7.2000000000000002E-5</v>
      </c>
    </row>
    <row r="43" spans="1:4" x14ac:dyDescent="0.25">
      <c r="A43" t="s">
        <v>39</v>
      </c>
      <c r="B43" t="s">
        <v>40</v>
      </c>
      <c r="C43" t="s">
        <v>41</v>
      </c>
      <c r="D43" t="s">
        <v>11</v>
      </c>
    </row>
    <row r="44" spans="1:4" x14ac:dyDescent="0.25">
      <c r="A44" t="s">
        <v>54</v>
      </c>
      <c r="C44">
        <v>2.9000000000000001E-2</v>
      </c>
    </row>
    <row r="45" spans="1:4" x14ac:dyDescent="0.25">
      <c r="A45" t="s">
        <v>55</v>
      </c>
      <c r="C45">
        <v>0.14499999999999999</v>
      </c>
    </row>
    <row r="46" spans="1:4" x14ac:dyDescent="0.25">
      <c r="A46" t="s">
        <v>56</v>
      </c>
      <c r="C46">
        <v>0.45200000000000001</v>
      </c>
    </row>
    <row r="47" spans="1:4" x14ac:dyDescent="0.25">
      <c r="A47" t="s">
        <v>57</v>
      </c>
      <c r="C47">
        <v>1.077</v>
      </c>
    </row>
    <row r="48" spans="1:4" x14ac:dyDescent="0.25">
      <c r="A48" t="s">
        <v>58</v>
      </c>
      <c r="C48">
        <v>2.1789999999999998</v>
      </c>
    </row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5" x14ac:dyDescent="0.25"/>
  <cols>
    <col min="1" max="1" width="29.42578125" bestFit="1" customWidth="1"/>
    <col min="2" max="2" width="11.5703125" customWidth="1"/>
    <col min="3" max="3" width="9" customWidth="1"/>
    <col min="4" max="4" width="7" bestFit="1" customWidth="1"/>
    <col min="5" max="5" width="12.5703125" bestFit="1" customWidth="1"/>
    <col min="6" max="6" width="9" customWidth="1"/>
    <col min="7" max="8" width="13.7109375" bestFit="1" customWidth="1"/>
    <col min="9" max="1024" width="9" customWidth="1"/>
    <col min="1025" max="1025" width="9.140625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11</v>
      </c>
      <c r="E1" t="s">
        <v>59</v>
      </c>
      <c r="G1" t="s">
        <v>60</v>
      </c>
      <c r="H1" t="s">
        <v>61</v>
      </c>
    </row>
    <row r="2" spans="1:8" x14ac:dyDescent="0.25">
      <c r="A2" t="s">
        <v>62</v>
      </c>
      <c r="B2">
        <v>0</v>
      </c>
      <c r="C2">
        <v>1E-3</v>
      </c>
      <c r="D2" s="2">
        <f t="shared" ref="D2:D9" si="0">B40</f>
        <v>3.6200000000000002E-4</v>
      </c>
      <c r="E2" t="e">
        <f t="shared" ref="E2:E9" si="1">D2/B2</f>
        <v>#DIV/0!</v>
      </c>
      <c r="G2" s="2">
        <f t="shared" ref="G2:G9" si="2">B16+B24+B32+B40+B56</f>
        <v>7.6199999999999998E-4</v>
      </c>
      <c r="H2" t="e">
        <f t="shared" ref="H2:H9" si="3">G2/B2</f>
        <v>#DIV/0!</v>
      </c>
    </row>
    <row r="3" spans="1:8" x14ac:dyDescent="0.25">
      <c r="A3" t="s">
        <v>63</v>
      </c>
      <c r="B3">
        <v>3.0000000000000001E-3</v>
      </c>
      <c r="C3">
        <v>2E-3</v>
      </c>
      <c r="D3" s="2">
        <f t="shared" si="0"/>
        <v>3.3700000000000001E-4</v>
      </c>
      <c r="E3">
        <f t="shared" si="1"/>
        <v>0.11233333333333333</v>
      </c>
      <c r="G3" s="2">
        <f t="shared" si="2"/>
        <v>6.9999999999999999E-4</v>
      </c>
      <c r="H3">
        <f t="shared" si="3"/>
        <v>0.23333333333333334</v>
      </c>
    </row>
    <row r="4" spans="1:8" x14ac:dyDescent="0.25">
      <c r="A4" t="s">
        <v>64</v>
      </c>
      <c r="B4">
        <v>3.0000000000000001E-3</v>
      </c>
      <c r="C4">
        <v>4.0000000000000001E-3</v>
      </c>
      <c r="D4" s="2">
        <f t="shared" si="0"/>
        <v>8.7000000000000001E-4</v>
      </c>
      <c r="E4">
        <f t="shared" si="1"/>
        <v>0.28999999999999998</v>
      </c>
      <c r="G4" s="2">
        <f t="shared" si="2"/>
        <v>9.7799999999999992E-4</v>
      </c>
      <c r="H4">
        <f t="shared" si="3"/>
        <v>0.32599999999999996</v>
      </c>
    </row>
    <row r="5" spans="1:8" x14ac:dyDescent="0.25">
      <c r="A5" t="s">
        <v>65</v>
      </c>
      <c r="B5">
        <v>0.01</v>
      </c>
      <c r="C5">
        <v>3.0000000000000001E-3</v>
      </c>
      <c r="D5" s="2">
        <f t="shared" si="0"/>
        <v>1.7799999999999999E-3</v>
      </c>
      <c r="E5">
        <f t="shared" si="1"/>
        <v>0.17799999999999999</v>
      </c>
      <c r="G5" s="2">
        <f t="shared" si="2"/>
        <v>1.921E-3</v>
      </c>
      <c r="H5">
        <f t="shared" si="3"/>
        <v>0.19209999999999999</v>
      </c>
    </row>
    <row r="6" spans="1:8" x14ac:dyDescent="0.25">
      <c r="A6" t="s">
        <v>66</v>
      </c>
      <c r="B6">
        <v>0.01</v>
      </c>
      <c r="C6">
        <v>7.0000000000000001E-3</v>
      </c>
      <c r="D6" s="2">
        <f t="shared" si="0"/>
        <v>3.1679999999999998E-3</v>
      </c>
      <c r="E6">
        <f t="shared" si="1"/>
        <v>0.31679999999999997</v>
      </c>
      <c r="G6" s="2">
        <f t="shared" si="2"/>
        <v>3.3549999999999999E-3</v>
      </c>
      <c r="H6">
        <f t="shared" si="3"/>
        <v>0.33549999999999996</v>
      </c>
    </row>
    <row r="7" spans="1:8" x14ac:dyDescent="0.25">
      <c r="A7" t="s">
        <v>67</v>
      </c>
      <c r="B7">
        <v>4.2000000000000003E-2</v>
      </c>
      <c r="C7">
        <v>0.03</v>
      </c>
      <c r="D7" s="2">
        <f t="shared" si="0"/>
        <v>2.0125000000000001E-2</v>
      </c>
      <c r="E7">
        <f t="shared" si="1"/>
        <v>0.47916666666666663</v>
      </c>
      <c r="G7" s="2">
        <f t="shared" si="2"/>
        <v>2.044E-2</v>
      </c>
      <c r="H7">
        <f t="shared" si="3"/>
        <v>0.48666666666666664</v>
      </c>
    </row>
    <row r="8" spans="1:8" x14ac:dyDescent="0.25">
      <c r="A8" t="s">
        <v>68</v>
      </c>
      <c r="B8">
        <v>0.24099999999999999</v>
      </c>
      <c r="C8">
        <v>0.188</v>
      </c>
      <c r="D8" s="2">
        <f t="shared" si="0"/>
        <v>0.141703</v>
      </c>
      <c r="E8">
        <f t="shared" si="1"/>
        <v>0.58797925311203325</v>
      </c>
      <c r="G8" s="2">
        <f t="shared" si="2"/>
        <v>0.14241499999999999</v>
      </c>
      <c r="H8">
        <f t="shared" si="3"/>
        <v>0.59093360995850619</v>
      </c>
    </row>
    <row r="9" spans="1:8" x14ac:dyDescent="0.25">
      <c r="A9" t="s">
        <v>69</v>
      </c>
      <c r="B9">
        <v>0.33</v>
      </c>
      <c r="C9">
        <v>0.34899999999999998</v>
      </c>
      <c r="D9" s="2">
        <f t="shared" si="0"/>
        <v>0.26904800000000001</v>
      </c>
      <c r="E9">
        <f t="shared" si="1"/>
        <v>0.81529696969696974</v>
      </c>
      <c r="G9" s="2">
        <f t="shared" si="2"/>
        <v>0.26993800000000001</v>
      </c>
      <c r="H9">
        <f t="shared" si="3"/>
        <v>0.81799393939393938</v>
      </c>
    </row>
    <row r="13" spans="1:8" x14ac:dyDescent="0.25">
      <c r="A13" s="3" t="s">
        <v>70</v>
      </c>
      <c r="B13" s="4">
        <v>2.7599999999999999E-4</v>
      </c>
    </row>
    <row r="14" spans="1:8" x14ac:dyDescent="0.25">
      <c r="A14" s="5" t="s">
        <v>71</v>
      </c>
      <c r="B14" s="6">
        <v>1.17E-4</v>
      </c>
    </row>
    <row r="15" spans="1:8" x14ac:dyDescent="0.25">
      <c r="A15" s="3" t="s">
        <v>72</v>
      </c>
      <c r="B15" s="4">
        <v>2.2230000000000001E-3</v>
      </c>
    </row>
    <row r="16" spans="1:8" x14ac:dyDescent="0.25">
      <c r="A16" s="5" t="s">
        <v>73</v>
      </c>
      <c r="B16" s="6">
        <v>2.5799999999999998E-4</v>
      </c>
    </row>
    <row r="17" spans="1:2" x14ac:dyDescent="0.25">
      <c r="A17" s="3" t="s">
        <v>73</v>
      </c>
      <c r="B17" s="4">
        <v>3.2499999999999999E-4</v>
      </c>
    </row>
    <row r="18" spans="1:2" x14ac:dyDescent="0.25">
      <c r="A18" s="5" t="s">
        <v>73</v>
      </c>
      <c r="B18" s="6">
        <v>6.9999999999999994E-5</v>
      </c>
    </row>
    <row r="19" spans="1:2" x14ac:dyDescent="0.25">
      <c r="A19" s="3" t="s">
        <v>73</v>
      </c>
      <c r="B19" s="4">
        <v>8.6000000000000003E-5</v>
      </c>
    </row>
    <row r="20" spans="1:2" x14ac:dyDescent="0.25">
      <c r="A20" s="5" t="s">
        <v>73</v>
      </c>
      <c r="B20" s="6">
        <v>1.06E-4</v>
      </c>
    </row>
    <row r="21" spans="1:2" x14ac:dyDescent="0.25">
      <c r="A21" s="3" t="s">
        <v>73</v>
      </c>
      <c r="B21" s="4">
        <v>2.03E-4</v>
      </c>
    </row>
    <row r="22" spans="1:2" x14ac:dyDescent="0.25">
      <c r="A22" s="5" t="s">
        <v>73</v>
      </c>
      <c r="B22" s="6">
        <v>4.0200000000000001E-4</v>
      </c>
    </row>
    <row r="23" spans="1:2" x14ac:dyDescent="0.25">
      <c r="A23" s="3" t="s">
        <v>73</v>
      </c>
      <c r="B23" s="4">
        <v>5.62E-4</v>
      </c>
    </row>
    <row r="24" spans="1:2" x14ac:dyDescent="0.25">
      <c r="A24" s="5" t="s">
        <v>74</v>
      </c>
      <c r="B24" s="6">
        <v>5.3999999999999998E-5</v>
      </c>
    </row>
    <row r="25" spans="1:2" x14ac:dyDescent="0.25">
      <c r="A25" s="3" t="s">
        <v>74</v>
      </c>
      <c r="B25" s="4">
        <v>1.4E-5</v>
      </c>
    </row>
    <row r="26" spans="1:2" x14ac:dyDescent="0.25">
      <c r="A26" s="5" t="s">
        <v>74</v>
      </c>
      <c r="B26" s="6">
        <v>1.2999999999999999E-5</v>
      </c>
    </row>
    <row r="27" spans="1:2" x14ac:dyDescent="0.25">
      <c r="A27" s="3" t="s">
        <v>74</v>
      </c>
      <c r="B27" s="4">
        <v>1.9000000000000001E-5</v>
      </c>
    </row>
    <row r="28" spans="1:2" x14ac:dyDescent="0.25">
      <c r="A28" s="5" t="s">
        <v>74</v>
      </c>
      <c r="B28" s="6">
        <v>3.8000000000000002E-5</v>
      </c>
    </row>
    <row r="29" spans="1:2" x14ac:dyDescent="0.25">
      <c r="A29" s="3" t="s">
        <v>74</v>
      </c>
      <c r="B29" s="4">
        <v>3.8000000000000002E-5</v>
      </c>
    </row>
    <row r="30" spans="1:2" x14ac:dyDescent="0.25">
      <c r="A30" s="5" t="s">
        <v>74</v>
      </c>
      <c r="B30" s="6">
        <v>7.1000000000000005E-5</v>
      </c>
    </row>
    <row r="31" spans="1:2" x14ac:dyDescent="0.25">
      <c r="A31" s="3" t="s">
        <v>74</v>
      </c>
      <c r="B31" s="4">
        <v>1.65E-4</v>
      </c>
    </row>
    <row r="32" spans="1:2" x14ac:dyDescent="0.25">
      <c r="A32" s="5" t="s">
        <v>75</v>
      </c>
      <c r="B32" s="6">
        <v>6.2000000000000003E-5</v>
      </c>
    </row>
    <row r="33" spans="1:2" x14ac:dyDescent="0.25">
      <c r="A33" s="3" t="s">
        <v>75</v>
      </c>
      <c r="B33" s="4">
        <v>1.8E-5</v>
      </c>
    </row>
    <row r="34" spans="1:2" x14ac:dyDescent="0.25">
      <c r="A34" s="5" t="s">
        <v>75</v>
      </c>
      <c r="B34" s="6">
        <v>1.5E-5</v>
      </c>
    </row>
    <row r="35" spans="1:2" x14ac:dyDescent="0.25">
      <c r="A35" s="3" t="s">
        <v>75</v>
      </c>
      <c r="B35" s="4">
        <v>2.0999999999999999E-5</v>
      </c>
    </row>
    <row r="36" spans="1:2" x14ac:dyDescent="0.25">
      <c r="A36" s="5" t="s">
        <v>75</v>
      </c>
      <c r="B36" s="6">
        <v>2.5999999999999998E-5</v>
      </c>
    </row>
    <row r="37" spans="1:2" x14ac:dyDescent="0.25">
      <c r="A37" s="3" t="s">
        <v>75</v>
      </c>
      <c r="B37" s="4">
        <v>4.3000000000000002E-5</v>
      </c>
    </row>
    <row r="38" spans="1:2" x14ac:dyDescent="0.25">
      <c r="A38" s="5" t="s">
        <v>75</v>
      </c>
      <c r="B38" s="6">
        <v>1.83E-4</v>
      </c>
    </row>
    <row r="39" spans="1:2" x14ac:dyDescent="0.25">
      <c r="A39" s="3" t="s">
        <v>75</v>
      </c>
      <c r="B39" s="4">
        <v>9.3999999999999994E-5</v>
      </c>
    </row>
    <row r="40" spans="1:2" x14ac:dyDescent="0.25">
      <c r="A40" s="5" t="s">
        <v>76</v>
      </c>
      <c r="B40" s="6">
        <v>3.6200000000000002E-4</v>
      </c>
    </row>
    <row r="41" spans="1:2" x14ac:dyDescent="0.25">
      <c r="A41" s="3" t="s">
        <v>76</v>
      </c>
      <c r="B41" s="4">
        <v>3.3700000000000001E-4</v>
      </c>
    </row>
    <row r="42" spans="1:2" x14ac:dyDescent="0.25">
      <c r="A42" s="5" t="s">
        <v>76</v>
      </c>
      <c r="B42" s="6">
        <v>8.7000000000000001E-4</v>
      </c>
    </row>
    <row r="43" spans="1:2" x14ac:dyDescent="0.25">
      <c r="A43" s="3" t="s">
        <v>76</v>
      </c>
      <c r="B43" s="4">
        <v>1.7799999999999999E-3</v>
      </c>
    </row>
    <row r="44" spans="1:2" x14ac:dyDescent="0.25">
      <c r="A44" s="5" t="s">
        <v>76</v>
      </c>
      <c r="B44" s="6">
        <v>3.1679999999999998E-3</v>
      </c>
    </row>
    <row r="45" spans="1:2" x14ac:dyDescent="0.25">
      <c r="A45" s="3" t="s">
        <v>76</v>
      </c>
      <c r="B45" s="4">
        <v>2.0125000000000001E-2</v>
      </c>
    </row>
    <row r="46" spans="1:2" x14ac:dyDescent="0.25">
      <c r="A46" s="5" t="s">
        <v>76</v>
      </c>
      <c r="B46" s="6">
        <v>0.141703</v>
      </c>
    </row>
    <row r="47" spans="1:2" x14ac:dyDescent="0.25">
      <c r="A47" s="3" t="s">
        <v>76</v>
      </c>
      <c r="B47" s="4">
        <v>0.26904800000000001</v>
      </c>
    </row>
    <row r="48" spans="1:2" x14ac:dyDescent="0.25">
      <c r="A48" s="5" t="s">
        <v>77</v>
      </c>
      <c r="B48" s="6">
        <v>2.0899999999999998E-3</v>
      </c>
    </row>
    <row r="49" spans="1:2" x14ac:dyDescent="0.25">
      <c r="A49" s="3" t="s">
        <v>77</v>
      </c>
      <c r="B49" s="4">
        <v>1.5969999999999999E-3</v>
      </c>
    </row>
    <row r="50" spans="1:2" x14ac:dyDescent="0.25">
      <c r="A50" s="5" t="s">
        <v>77</v>
      </c>
      <c r="B50" s="6">
        <v>5.8659999999999997E-3</v>
      </c>
    </row>
    <row r="51" spans="1:2" x14ac:dyDescent="0.25">
      <c r="A51" s="3" t="s">
        <v>77</v>
      </c>
      <c r="B51" s="4">
        <v>1.4997E-2</v>
      </c>
    </row>
    <row r="52" spans="1:2" x14ac:dyDescent="0.25">
      <c r="A52" s="5" t="s">
        <v>77</v>
      </c>
      <c r="B52" s="6">
        <v>3.0987000000000001E-2</v>
      </c>
    </row>
    <row r="53" spans="1:2" x14ac:dyDescent="0.25">
      <c r="A53" s="3" t="s">
        <v>77</v>
      </c>
      <c r="B53" s="4">
        <v>0.26796399999999998</v>
      </c>
    </row>
    <row r="54" spans="1:2" x14ac:dyDescent="0.25">
      <c r="A54" s="5" t="s">
        <v>77</v>
      </c>
      <c r="B54" s="6">
        <v>2.1484939999999999</v>
      </c>
    </row>
    <row r="55" spans="1:2" x14ac:dyDescent="0.25">
      <c r="A55" s="3" t="s">
        <v>77</v>
      </c>
      <c r="B55" s="4">
        <v>3.9929869999999998</v>
      </c>
    </row>
    <row r="56" spans="1:2" x14ac:dyDescent="0.25">
      <c r="A56" s="5" t="s">
        <v>78</v>
      </c>
      <c r="B56" s="6">
        <v>2.5999999999999998E-5</v>
      </c>
    </row>
    <row r="57" spans="1:2" x14ac:dyDescent="0.25">
      <c r="A57" s="3" t="s">
        <v>78</v>
      </c>
      <c r="B57" s="4">
        <v>6.0000000000000002E-6</v>
      </c>
    </row>
    <row r="58" spans="1:2" x14ac:dyDescent="0.25">
      <c r="A58" s="5" t="s">
        <v>78</v>
      </c>
      <c r="B58" s="6">
        <v>1.0000000000000001E-5</v>
      </c>
    </row>
    <row r="59" spans="1:2" x14ac:dyDescent="0.25">
      <c r="A59" s="3" t="s">
        <v>78</v>
      </c>
      <c r="B59" s="4">
        <v>1.5E-5</v>
      </c>
    </row>
    <row r="60" spans="1:2" x14ac:dyDescent="0.25">
      <c r="A60" s="5" t="s">
        <v>78</v>
      </c>
      <c r="B60" s="6">
        <v>1.7E-5</v>
      </c>
    </row>
    <row r="61" spans="1:2" x14ac:dyDescent="0.25">
      <c r="A61" s="3" t="s">
        <v>78</v>
      </c>
      <c r="B61" s="4">
        <v>3.1000000000000001E-5</v>
      </c>
    </row>
    <row r="62" spans="1:2" x14ac:dyDescent="0.25">
      <c r="A62" s="5" t="s">
        <v>78</v>
      </c>
      <c r="B62" s="6">
        <v>5.5999999999999999E-5</v>
      </c>
    </row>
    <row r="63" spans="1:2" x14ac:dyDescent="0.25">
      <c r="A63" s="3" t="s">
        <v>78</v>
      </c>
      <c r="B63" s="4">
        <v>6.8999999999999997E-5</v>
      </c>
    </row>
    <row r="64" spans="1:2" x14ac:dyDescent="0.25">
      <c r="A64" s="5" t="s">
        <v>79</v>
      </c>
      <c r="B64" s="6">
        <v>1.16E-4</v>
      </c>
    </row>
    <row r="65" spans="1:2" x14ac:dyDescent="0.25">
      <c r="A65" s="3" t="s">
        <v>79</v>
      </c>
      <c r="B65" s="4">
        <v>2.3E-5</v>
      </c>
    </row>
    <row r="66" spans="1:2" x14ac:dyDescent="0.25">
      <c r="A66" s="5" t="s">
        <v>79</v>
      </c>
      <c r="B66" s="6">
        <v>3.4999999999999997E-5</v>
      </c>
    </row>
    <row r="67" spans="1:2" x14ac:dyDescent="0.25">
      <c r="A67" s="3" t="s">
        <v>79</v>
      </c>
      <c r="B67" s="4">
        <v>4.6E-5</v>
      </c>
    </row>
    <row r="68" spans="1:2" x14ac:dyDescent="0.25">
      <c r="A68" s="5" t="s">
        <v>79</v>
      </c>
      <c r="B68" s="6">
        <v>5.1999999999999997E-5</v>
      </c>
    </row>
    <row r="69" spans="1:2" x14ac:dyDescent="0.25">
      <c r="A69" s="3" t="s">
        <v>79</v>
      </c>
      <c r="B69" s="4">
        <v>1.0399999999999999E-4</v>
      </c>
    </row>
    <row r="70" spans="1:2" x14ac:dyDescent="0.25">
      <c r="A70" s="5" t="s">
        <v>79</v>
      </c>
      <c r="B70" s="6">
        <v>1.005E-3</v>
      </c>
    </row>
    <row r="71" spans="1:2" x14ac:dyDescent="0.25">
      <c r="A71" s="3" t="s">
        <v>79</v>
      </c>
      <c r="B71" s="4">
        <v>3.3199999999999999E-4</v>
      </c>
    </row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1" width="15.28515625" customWidth="1"/>
    <col min="2" max="2" width="12.140625" customWidth="1"/>
    <col min="3" max="3" width="13.140625" customWidth="1"/>
    <col min="4" max="4" width="15.28515625" customWidth="1"/>
    <col min="5" max="5" width="9" customWidth="1"/>
    <col min="6" max="6" width="18.140625" customWidth="1"/>
    <col min="7" max="1024" width="9" customWidth="1"/>
    <col min="1025" max="1025" width="9.140625" customWidth="1"/>
  </cols>
  <sheetData>
    <row r="1" spans="1:7" x14ac:dyDescent="0.25">
      <c r="A1" t="s">
        <v>80</v>
      </c>
    </row>
    <row r="2" spans="1:7" x14ac:dyDescent="0.25">
      <c r="A2" s="1" t="s">
        <v>81</v>
      </c>
      <c r="B2" s="1" t="s">
        <v>19</v>
      </c>
      <c r="C2" s="1" t="s">
        <v>20</v>
      </c>
      <c r="D2" s="1" t="s">
        <v>82</v>
      </c>
      <c r="F2" t="s">
        <v>83</v>
      </c>
    </row>
    <row r="3" spans="1:7" x14ac:dyDescent="0.25">
      <c r="A3" t="s">
        <v>84</v>
      </c>
      <c r="B3" t="e">
        <f>reverse!#REF!</f>
        <v>#REF!</v>
      </c>
      <c r="C3" t="e">
        <f>reverse!#REF!</f>
        <v>#REF!</v>
      </c>
      <c r="D3" t="e">
        <f t="shared" ref="D3:D21" si="0">C3/B3</f>
        <v>#REF!</v>
      </c>
      <c r="F3" t="e">
        <f>reverse!#REF!</f>
        <v>#REF!</v>
      </c>
      <c r="G3" t="e">
        <f t="shared" ref="G3:G21" si="1">F3/B3</f>
        <v>#REF!</v>
      </c>
    </row>
    <row r="4" spans="1:7" x14ac:dyDescent="0.25">
      <c r="A4" t="s">
        <v>85</v>
      </c>
      <c r="B4" t="e">
        <f>reverse!#REF!</f>
        <v>#REF!</v>
      </c>
      <c r="C4" t="e">
        <f>reverse!#REF!</f>
        <v>#REF!</v>
      </c>
      <c r="D4" t="e">
        <f t="shared" si="0"/>
        <v>#REF!</v>
      </c>
      <c r="F4" t="e">
        <f>reverse!#REF!</f>
        <v>#REF!</v>
      </c>
      <c r="G4" t="e">
        <f t="shared" si="1"/>
        <v>#REF!</v>
      </c>
    </row>
    <row r="5" spans="1:7" x14ac:dyDescent="0.25">
      <c r="A5" t="s">
        <v>86</v>
      </c>
      <c r="B5" t="e">
        <f>reverse!#REF!</f>
        <v>#REF!</v>
      </c>
      <c r="C5" t="e">
        <f>reverse!#REF!</f>
        <v>#REF!</v>
      </c>
      <c r="D5" t="e">
        <f t="shared" si="0"/>
        <v>#REF!</v>
      </c>
      <c r="F5" t="e">
        <f>reverse!#REF!</f>
        <v>#REF!</v>
      </c>
      <c r="G5" t="e">
        <f t="shared" si="1"/>
        <v>#REF!</v>
      </c>
    </row>
    <row r="6" spans="1:7" x14ac:dyDescent="0.25">
      <c r="A6" t="s">
        <v>87</v>
      </c>
      <c r="B6" t="e">
        <f>reverse!#REF!</f>
        <v>#REF!</v>
      </c>
      <c r="C6" t="e">
        <f>reverse!#REF!</f>
        <v>#REF!</v>
      </c>
      <c r="D6" t="e">
        <f t="shared" si="0"/>
        <v>#REF!</v>
      </c>
      <c r="F6" t="e">
        <f>reverse!#REF!</f>
        <v>#REF!</v>
      </c>
      <c r="G6" t="e">
        <f t="shared" si="1"/>
        <v>#REF!</v>
      </c>
    </row>
    <row r="7" spans="1:7" x14ac:dyDescent="0.25">
      <c r="A7" t="s">
        <v>88</v>
      </c>
      <c r="B7" t="e">
        <f>reverse!#REF!</f>
        <v>#REF!</v>
      </c>
      <c r="C7" t="e">
        <f>reverse!#REF!</f>
        <v>#REF!</v>
      </c>
      <c r="D7" t="e">
        <f t="shared" si="0"/>
        <v>#REF!</v>
      </c>
      <c r="F7" t="e">
        <f>reverse!#REF!</f>
        <v>#REF!</v>
      </c>
      <c r="G7" t="e">
        <f t="shared" si="1"/>
        <v>#REF!</v>
      </c>
    </row>
    <row r="8" spans="1:7" ht="26.25" customHeight="1" x14ac:dyDescent="0.25">
      <c r="A8" t="s">
        <v>89</v>
      </c>
      <c r="B8">
        <f>miniml!E4</f>
        <v>1E-3</v>
      </c>
      <c r="C8">
        <f>miniml!M3</f>
        <v>6.6400000000000009E-4</v>
      </c>
      <c r="D8">
        <f t="shared" si="0"/>
        <v>0.66400000000000003</v>
      </c>
      <c r="F8">
        <f>miniml!B20</f>
        <v>5.8200000000000005E-4</v>
      </c>
      <c r="G8">
        <f t="shared" si="1"/>
        <v>0.58200000000000007</v>
      </c>
    </row>
    <row r="9" spans="1:7" x14ac:dyDescent="0.25">
      <c r="A9" t="s">
        <v>90</v>
      </c>
      <c r="B9">
        <f>miniml!F4</f>
        <v>5.0000000000000001E-3</v>
      </c>
      <c r="C9">
        <f>miniml!N3</f>
        <v>1.5720000000000003E-3</v>
      </c>
      <c r="D9">
        <f t="shared" si="0"/>
        <v>0.31440000000000007</v>
      </c>
      <c r="F9">
        <f>miniml!B21</f>
        <v>1.4760000000000001E-3</v>
      </c>
      <c r="G9">
        <f t="shared" si="1"/>
        <v>0.29520000000000002</v>
      </c>
    </row>
    <row r="10" spans="1:7" x14ac:dyDescent="0.25">
      <c r="A10" t="s">
        <v>91</v>
      </c>
      <c r="B10">
        <f>miniml!G4</f>
        <v>8.9999999999999993E-3</v>
      </c>
      <c r="C10">
        <f>miniml!O3</f>
        <v>2.8870000000000002E-3</v>
      </c>
      <c r="D10">
        <f t="shared" si="0"/>
        <v>0.32077777777777783</v>
      </c>
      <c r="F10">
        <f>miniml!B22</f>
        <v>2.7950000000000002E-3</v>
      </c>
      <c r="G10">
        <f t="shared" si="1"/>
        <v>0.31055555555555558</v>
      </c>
    </row>
    <row r="11" spans="1:7" x14ac:dyDescent="0.25">
      <c r="A11" t="s">
        <v>92</v>
      </c>
      <c r="B11">
        <f>miniml!H4</f>
        <v>1.4999999999999999E-2</v>
      </c>
      <c r="C11">
        <f>miniml!P3</f>
        <v>4.3220000000000003E-3</v>
      </c>
      <c r="D11">
        <f t="shared" si="0"/>
        <v>0.28813333333333335</v>
      </c>
      <c r="F11">
        <f>miniml!B23</f>
        <v>4.2100000000000002E-3</v>
      </c>
      <c r="G11">
        <f t="shared" si="1"/>
        <v>0.28066666666666668</v>
      </c>
    </row>
    <row r="12" spans="1:7" x14ac:dyDescent="0.25">
      <c r="A12" t="s">
        <v>93</v>
      </c>
      <c r="B12">
        <f>miniml!I4</f>
        <v>1.7999999999999999E-2</v>
      </c>
      <c r="C12">
        <f>miniml!Q3</f>
        <v>5.9750000000000003E-3</v>
      </c>
      <c r="D12">
        <f t="shared" si="0"/>
        <v>0.33194444444444449</v>
      </c>
      <c r="F12">
        <f>miniml!B24</f>
        <v>5.849E-3</v>
      </c>
      <c r="G12">
        <f t="shared" si="1"/>
        <v>0.32494444444444448</v>
      </c>
    </row>
    <row r="13" spans="1:7" ht="33" customHeight="1" x14ac:dyDescent="0.25">
      <c r="A13" t="s">
        <v>94</v>
      </c>
      <c r="B13" t="e">
        <f>minimltyped!#REF!</f>
        <v>#REF!</v>
      </c>
      <c r="C13" t="e">
        <f>minimltyped!#REF!</f>
        <v>#REF!</v>
      </c>
      <c r="D13" t="e">
        <f t="shared" si="0"/>
        <v>#REF!</v>
      </c>
      <c r="F13" t="e">
        <f>minimltyped!#REF!</f>
        <v>#REF!</v>
      </c>
      <c r="G13" t="e">
        <f t="shared" si="1"/>
        <v>#REF!</v>
      </c>
    </row>
    <row r="14" spans="1:7" x14ac:dyDescent="0.25">
      <c r="A14" t="s">
        <v>95</v>
      </c>
      <c r="B14" t="e">
        <f>minimltyped!#REF!</f>
        <v>#REF!</v>
      </c>
      <c r="C14" t="e">
        <f>minimltyped!#REF!</f>
        <v>#REF!</v>
      </c>
      <c r="D14" t="e">
        <f t="shared" si="0"/>
        <v>#REF!</v>
      </c>
      <c r="F14" t="e">
        <f>minimltyped!#REF!</f>
        <v>#REF!</v>
      </c>
      <c r="G14" t="e">
        <f t="shared" si="1"/>
        <v>#REF!</v>
      </c>
    </row>
    <row r="15" spans="1:7" x14ac:dyDescent="0.25">
      <c r="A15" t="s">
        <v>96</v>
      </c>
      <c r="B15" t="e">
        <f>minimltyped!#REF!</f>
        <v>#REF!</v>
      </c>
      <c r="C15" t="e">
        <f>minimltyped!#REF!</f>
        <v>#REF!</v>
      </c>
      <c r="D15" t="e">
        <f t="shared" si="0"/>
        <v>#REF!</v>
      </c>
      <c r="F15" t="e">
        <f>minimltyped!#REF!</f>
        <v>#REF!</v>
      </c>
      <c r="G15" t="e">
        <f t="shared" si="1"/>
        <v>#REF!</v>
      </c>
    </row>
    <row r="16" spans="1:7" x14ac:dyDescent="0.25">
      <c r="A16" t="s">
        <v>97</v>
      </c>
      <c r="B16" t="e">
        <f>minimltyped!#REF!</f>
        <v>#REF!</v>
      </c>
      <c r="C16" t="e">
        <f>minimltyped!#REF!</f>
        <v>#REF!</v>
      </c>
      <c r="D16" t="e">
        <f t="shared" si="0"/>
        <v>#REF!</v>
      </c>
      <c r="F16" t="e">
        <f>minimltyped!#REF!</f>
        <v>#REF!</v>
      </c>
      <c r="G16" t="e">
        <f t="shared" si="1"/>
        <v>#REF!</v>
      </c>
    </row>
    <row r="17" spans="1:7" ht="30" customHeight="1" x14ac:dyDescent="0.25">
      <c r="A17" t="s">
        <v>98</v>
      </c>
      <c r="B17">
        <f>perm!E4</f>
        <v>1.0999999999999999E-2</v>
      </c>
      <c r="C17">
        <f>perm!M3</f>
        <v>5.0489999999999997E-3</v>
      </c>
      <c r="D17">
        <f t="shared" si="0"/>
        <v>0.45900000000000002</v>
      </c>
      <c r="F17">
        <f>perm!B20</f>
        <v>4.8939999999999999E-3</v>
      </c>
      <c r="G17">
        <f t="shared" si="1"/>
        <v>0.44490909090909092</v>
      </c>
    </row>
    <row r="18" spans="1:7" x14ac:dyDescent="0.25">
      <c r="A18" t="s">
        <v>99</v>
      </c>
      <c r="B18">
        <f>perm!F4</f>
        <v>4.7E-2</v>
      </c>
      <c r="C18">
        <f>perm!N3</f>
        <v>3.2268999999999999E-2</v>
      </c>
      <c r="D18">
        <f t="shared" si="0"/>
        <v>0.68657446808510636</v>
      </c>
      <c r="F18">
        <f>perm!B21</f>
        <v>3.1740999999999998E-2</v>
      </c>
      <c r="G18">
        <f t="shared" si="1"/>
        <v>0.67534042553191487</v>
      </c>
    </row>
    <row r="19" spans="1:7" x14ac:dyDescent="0.25">
      <c r="A19" t="s">
        <v>100</v>
      </c>
      <c r="B19">
        <f>perm!G4</f>
        <v>0.115</v>
      </c>
      <c r="C19">
        <f>perm!O3</f>
        <v>0.115276</v>
      </c>
      <c r="D19">
        <f t="shared" si="0"/>
        <v>1.0024</v>
      </c>
      <c r="F19">
        <f>perm!B22</f>
        <v>0.115061</v>
      </c>
      <c r="G19">
        <f t="shared" si="1"/>
        <v>1.0005304347826087</v>
      </c>
    </row>
    <row r="20" spans="1:7" x14ac:dyDescent="0.25">
      <c r="A20" t="s">
        <v>101</v>
      </c>
      <c r="B20">
        <f>perm!H4</f>
        <v>0.20200000000000001</v>
      </c>
      <c r="C20">
        <f>perm!P3</f>
        <v>0.30845900000000004</v>
      </c>
      <c r="D20">
        <f t="shared" si="0"/>
        <v>1.5270247524752476</v>
      </c>
      <c r="F20">
        <f>perm!B23</f>
        <v>0.308199</v>
      </c>
      <c r="G20">
        <f t="shared" si="1"/>
        <v>1.5257376237623761</v>
      </c>
    </row>
    <row r="21" spans="1:7" x14ac:dyDescent="0.25">
      <c r="A21" t="s">
        <v>102</v>
      </c>
      <c r="B21">
        <f>perm!I4</f>
        <v>0.34200000000000003</v>
      </c>
      <c r="C21">
        <f>perm!Q3</f>
        <v>0.68096299999999998</v>
      </c>
      <c r="D21">
        <f t="shared" si="0"/>
        <v>1.9911198830409356</v>
      </c>
      <c r="F21">
        <f>perm!B24</f>
        <v>0.68062999999999996</v>
      </c>
      <c r="G21">
        <f t="shared" si="1"/>
        <v>1.990146198830409</v>
      </c>
    </row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num</vt:lpstr>
      <vt:lpstr>miniml</vt:lpstr>
      <vt:lpstr>minimltyped</vt:lpstr>
      <vt:lpstr>perm</vt:lpstr>
      <vt:lpstr>reverse</vt:lpstr>
      <vt:lpstr>Sheet1</vt:lpstr>
      <vt:lpstr>perm!ExternalData_4</vt:lpstr>
      <vt:lpstr>miniml!ExternalData_6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Poffalina</dc:creator>
  <cp:lastModifiedBy>Poffalina</cp:lastModifiedBy>
  <cp:revision>3</cp:revision>
  <cp:lastPrinted>2018-03-08T06:04:41Z</cp:lastPrinted>
  <dcterms:created xsi:type="dcterms:W3CDTF">2018-03-08T05:14:51Z</dcterms:created>
  <dcterms:modified xsi:type="dcterms:W3CDTF">2018-03-12T03:14:10Z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