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orage\"/>
    </mc:Choice>
  </mc:AlternateContent>
  <xr:revisionPtr revIDLastSave="0" documentId="8_{F33C53F8-78BF-40AB-838A-5456B1CAE233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Trial Bal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C19" i="1"/>
  <c r="C44" i="1"/>
  <c r="C20" i="1"/>
  <c r="C21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C11" i="1"/>
  <c r="C85" i="1" l="1"/>
</calcChain>
</file>

<file path=xl/sharedStrings.xml><?xml version="1.0" encoding="utf-8"?>
<sst xmlns="http://schemas.openxmlformats.org/spreadsheetml/2006/main" count="95" uniqueCount="92">
  <si>
    <t>Account</t>
  </si>
  <si>
    <t>Account Title</t>
  </si>
  <si>
    <t>Current Year</t>
  </si>
  <si>
    <t>1001</t>
  </si>
  <si>
    <t>Cash</t>
  </si>
  <si>
    <t>Accounts Receivable</t>
  </si>
  <si>
    <t>Prepaid Expenses</t>
  </si>
  <si>
    <t>Accumulated Depreciation</t>
  </si>
  <si>
    <t>Intangible Assets</t>
  </si>
  <si>
    <t>Goodwill</t>
  </si>
  <si>
    <t>Accounts Payable</t>
  </si>
  <si>
    <t>Short-Term Debt</t>
  </si>
  <si>
    <t>Accrued Liabilities</t>
  </si>
  <si>
    <t>Deferred Revenue</t>
  </si>
  <si>
    <t>Long-Term Debt</t>
  </si>
  <si>
    <t>Deferred Tax Liabilities</t>
  </si>
  <si>
    <t>Common Stock</t>
  </si>
  <si>
    <t>Retained Earnings</t>
  </si>
  <si>
    <t>Revenue</t>
  </si>
  <si>
    <t>Salaries Expense</t>
  </si>
  <si>
    <t>Rent Expense</t>
  </si>
  <si>
    <t>Utilities Expense</t>
  </si>
  <si>
    <t>Insurance Expense</t>
  </si>
  <si>
    <t>Depreciation Expense</t>
  </si>
  <si>
    <t>Amortization Expense</t>
  </si>
  <si>
    <t>Interest Expense</t>
  </si>
  <si>
    <t>Income Tax Expense</t>
  </si>
  <si>
    <t>Advertising Expense</t>
  </si>
  <si>
    <t>Maintenance and Repairs</t>
  </si>
  <si>
    <t>Office Supplies</t>
  </si>
  <si>
    <t>Legal Fees</t>
  </si>
  <si>
    <t>Professional Fees</t>
  </si>
  <si>
    <t>Travel Expense</t>
  </si>
  <si>
    <t>Entertainment Expense</t>
  </si>
  <si>
    <t>Training Expense</t>
  </si>
  <si>
    <t>Subscriptions</t>
  </si>
  <si>
    <t>Licenses</t>
  </si>
  <si>
    <t>IT Expenses</t>
  </si>
  <si>
    <t>Bank Charges</t>
  </si>
  <si>
    <t>Bad Debts</t>
  </si>
  <si>
    <t>Consulting Fees</t>
  </si>
  <si>
    <t>Marketing Expense</t>
  </si>
  <si>
    <t>Vehicle Expenses</t>
  </si>
  <si>
    <t>Charitable Contributions</t>
  </si>
  <si>
    <t>Payroll Taxes</t>
  </si>
  <si>
    <t>Recruitment Expense</t>
  </si>
  <si>
    <t>Gains on Sale of Assets</t>
  </si>
  <si>
    <t>Loss on Sale of Assets</t>
  </si>
  <si>
    <t>Dividends Paid</t>
  </si>
  <si>
    <t>Interest Income</t>
  </si>
  <si>
    <t>Investment Income</t>
  </si>
  <si>
    <t>Other Income</t>
  </si>
  <si>
    <t>Other Expense</t>
  </si>
  <si>
    <t>Lease Expense</t>
  </si>
  <si>
    <t>Telephone Expense</t>
  </si>
  <si>
    <t>Internet Expense</t>
  </si>
  <si>
    <t>Cleaning Expense</t>
  </si>
  <si>
    <t>Security Expense</t>
  </si>
  <si>
    <t>Software Expense</t>
  </si>
  <si>
    <t>Hosting Expense</t>
  </si>
  <si>
    <t>Printing Expense</t>
  </si>
  <si>
    <t>Stationery Expense</t>
  </si>
  <si>
    <t>Postage Expense</t>
  </si>
  <si>
    <t>Courier Expense</t>
  </si>
  <si>
    <t>Dues and Subscriptions</t>
  </si>
  <si>
    <t>Conferences</t>
  </si>
  <si>
    <t>Training and Development</t>
  </si>
  <si>
    <t>Employee Welfare</t>
  </si>
  <si>
    <t>Staff Uniforms</t>
  </si>
  <si>
    <t>Safety Equipment</t>
  </si>
  <si>
    <t>Janitorial Supplies</t>
  </si>
  <si>
    <t>Customer Refunds</t>
  </si>
  <si>
    <t>Customer Discounts</t>
  </si>
  <si>
    <t>Sales Returns and Allowances</t>
  </si>
  <si>
    <t>Promotional Expenses</t>
  </si>
  <si>
    <t>Market Research</t>
  </si>
  <si>
    <t>Public Relations</t>
  </si>
  <si>
    <t>Miscellaneous Expense</t>
  </si>
  <si>
    <t>Employee Bonus Scheme</t>
  </si>
  <si>
    <t>Property, Plant, and Equipment= - office</t>
  </si>
  <si>
    <t>Property, Plant, and Equipment - gyms</t>
  </si>
  <si>
    <t>3000</t>
  </si>
  <si>
    <t>Lease expense - third party</t>
  </si>
  <si>
    <t>check</t>
  </si>
  <si>
    <t>Supplies Inventory - gyms</t>
  </si>
  <si>
    <t>National Insurance Contribution</t>
  </si>
  <si>
    <t>Apprenticeship Levy</t>
  </si>
  <si>
    <t>Audit Materiality Threshold</t>
  </si>
  <si>
    <t>Material  - Yes or No</t>
  </si>
  <si>
    <t>High Risk Account Identifed in Audit Planning</t>
  </si>
  <si>
    <t>Yes</t>
  </si>
  <si>
    <t>Gym Equipment written down as obsolete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</si>
</sst>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£-809]* #,##0_-;\-[$£-809]* #,##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/>
    </xf>
    <xf numFmtId="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topLeftCell="A65" workbookViewId="0">
      <selection activeCell="K79" sqref="K79"/>
    </sheetView>
  </sheetViews>
  <sheetFormatPr defaultRowHeight="14.4" x14ac:dyDescent="0.3"/>
  <cols>
    <col min="1" max="1" width="12.5546875" style="4" customWidth="1"/>
    <col min="2" max="2" width="38.6640625" customWidth="1"/>
    <col min="3" max="3" width="15.44140625" style="7" customWidth="1"/>
    <col min="5" max="5" width="17.33203125" customWidth="1"/>
    <col min="7" max="7" width="10.5546875" customWidth="1"/>
    <col min="9" max="9" width="12" customWidth="1"/>
    <col min="20" max="20" width="0" hidden="1" customWidth="1"/>
  </cols>
  <sheetData>
    <row r="1" spans="1:9" ht="72" x14ac:dyDescent="0.3">
      <c r="A1" s="3" t="s">
        <v>0</v>
      </c>
      <c r="B1" s="1" t="s">
        <v>1</v>
      </c>
      <c r="C1" s="6" t="s">
        <v>2</v>
      </c>
      <c r="E1" s="8" t="s">
        <v>87</v>
      </c>
      <c r="F1" s="9"/>
      <c r="G1" s="8" t="s">
        <v>88</v>
      </c>
      <c r="H1" s="9"/>
      <c r="I1" s="8" t="s">
        <v>89</v>
      </c>
    </row>
    <row r="2" spans="1:9" x14ac:dyDescent="0.3">
      <c r="A2" s="4" t="s">
        <v>3</v>
      </c>
      <c r="B2" t="s">
        <v>4</v>
      </c>
      <c r="C2" s="7">
        <v>16795</v>
      </c>
      <c r="E2" s="10">
        <v>117000</v>
      </c>
      <c r="G2" t="str">
        <f>IF(ABS(E2)&gt;ABS(C2),"No","Yes")</f>
        <v>No</v>
      </c>
    </row>
    <row r="3" spans="1:9" x14ac:dyDescent="0.3">
      <c r="A3" s="2">
        <f>A2+1</f>
        <v>1002</v>
      </c>
      <c r="B3" t="s">
        <v>5</v>
      </c>
      <c r="C3" s="7">
        <v>1860</v>
      </c>
      <c r="E3" s="10">
        <v>117000</v>
      </c>
      <c r="G3" t="str">
        <f t="shared" ref="G3:G66" si="0">IF(ABS(E3)&gt;ABS(C3),"No","Yes")</f>
        <v>No</v>
      </c>
    </row>
    <row r="4" spans="1:9" x14ac:dyDescent="0.3">
      <c r="A4" s="2">
        <f t="shared" ref="A4:A18" si="1">A3+1</f>
        <v>1003</v>
      </c>
      <c r="B4" t="s">
        <v>84</v>
      </c>
      <c r="C4" s="7">
        <v>39158</v>
      </c>
      <c r="E4" s="10">
        <v>117000</v>
      </c>
      <c r="G4" t="str">
        <f t="shared" si="0"/>
        <v>No</v>
      </c>
    </row>
    <row r="5" spans="1:9" x14ac:dyDescent="0.3">
      <c r="A5" s="2">
        <f t="shared" si="1"/>
        <v>1004</v>
      </c>
      <c r="B5" t="s">
        <v>6</v>
      </c>
      <c r="C5" s="7">
        <v>4848</v>
      </c>
      <c r="E5" s="10">
        <v>117000</v>
      </c>
      <c r="G5" t="str">
        <f t="shared" si="0"/>
        <v>No</v>
      </c>
    </row>
    <row r="6" spans="1:9" x14ac:dyDescent="0.3">
      <c r="A6" s="2">
        <f t="shared" si="1"/>
        <v>1005</v>
      </c>
      <c r="B6" t="s">
        <v>79</v>
      </c>
      <c r="C6" s="7">
        <v>5195111</v>
      </c>
      <c r="E6" s="10">
        <v>117000</v>
      </c>
      <c r="G6" t="str">
        <f t="shared" si="0"/>
        <v>Yes</v>
      </c>
    </row>
    <row r="7" spans="1:9" x14ac:dyDescent="0.3">
      <c r="A7" s="2">
        <f t="shared" si="1"/>
        <v>1006</v>
      </c>
      <c r="B7" t="s">
        <v>80</v>
      </c>
      <c r="C7" s="7">
        <v>12284224</v>
      </c>
      <c r="E7" s="10">
        <v>117000</v>
      </c>
      <c r="G7" t="str">
        <f t="shared" si="0"/>
        <v>Yes</v>
      </c>
      <c r="I7" t="s">
        <v>90</v>
      </c>
    </row>
    <row r="8" spans="1:9" x14ac:dyDescent="0.3">
      <c r="A8" s="2">
        <f t="shared" si="1"/>
        <v>1007</v>
      </c>
      <c r="B8" t="s">
        <v>7</v>
      </c>
      <c r="C8" s="7">
        <v>-7265</v>
      </c>
      <c r="E8" s="10">
        <v>117000</v>
      </c>
      <c r="G8" t="str">
        <f t="shared" si="0"/>
        <v>No</v>
      </c>
    </row>
    <row r="9" spans="1:9" x14ac:dyDescent="0.3">
      <c r="A9" s="2">
        <f t="shared" si="1"/>
        <v>1008</v>
      </c>
      <c r="B9" t="s">
        <v>8</v>
      </c>
      <c r="C9" s="7">
        <v>17850</v>
      </c>
      <c r="E9" s="10">
        <v>117000</v>
      </c>
      <c r="G9" t="str">
        <f t="shared" si="0"/>
        <v>No</v>
      </c>
    </row>
    <row r="10" spans="1:9" x14ac:dyDescent="0.3">
      <c r="A10" s="2">
        <f t="shared" si="1"/>
        <v>1009</v>
      </c>
      <c r="B10" t="s">
        <v>9</v>
      </c>
      <c r="C10" s="7">
        <v>38194</v>
      </c>
      <c r="E10" s="10">
        <v>117000</v>
      </c>
      <c r="G10" t="str">
        <f t="shared" si="0"/>
        <v>No</v>
      </c>
    </row>
    <row r="11" spans="1:9" x14ac:dyDescent="0.3">
      <c r="A11" s="2">
        <f t="shared" si="1"/>
        <v>1010</v>
      </c>
      <c r="B11" t="s">
        <v>10</v>
      </c>
      <c r="C11" s="7">
        <f>22962*-1</f>
        <v>-22962</v>
      </c>
      <c r="E11" s="10">
        <v>117000</v>
      </c>
      <c r="G11" t="str">
        <f t="shared" si="0"/>
        <v>No</v>
      </c>
    </row>
    <row r="12" spans="1:9" x14ac:dyDescent="0.3">
      <c r="A12" s="2">
        <f t="shared" si="1"/>
        <v>1011</v>
      </c>
      <c r="B12" t="s">
        <v>11</v>
      </c>
      <c r="C12" s="7">
        <v>-48191</v>
      </c>
      <c r="E12" s="10">
        <v>117000</v>
      </c>
      <c r="G12" t="str">
        <f t="shared" si="0"/>
        <v>No</v>
      </c>
    </row>
    <row r="13" spans="1:9" x14ac:dyDescent="0.3">
      <c r="A13" s="2">
        <f t="shared" si="1"/>
        <v>1012</v>
      </c>
      <c r="B13" t="s">
        <v>12</v>
      </c>
      <c r="C13" s="7">
        <v>-45131</v>
      </c>
      <c r="E13" s="10">
        <v>117000</v>
      </c>
      <c r="G13" t="str">
        <f t="shared" si="0"/>
        <v>No</v>
      </c>
    </row>
    <row r="14" spans="1:9" x14ac:dyDescent="0.3">
      <c r="A14" s="2">
        <f t="shared" si="1"/>
        <v>1013</v>
      </c>
      <c r="B14" t="s">
        <v>13</v>
      </c>
      <c r="C14" s="7">
        <v>-17023</v>
      </c>
      <c r="E14" s="10">
        <v>117000</v>
      </c>
      <c r="G14" t="str">
        <f t="shared" si="0"/>
        <v>No</v>
      </c>
    </row>
    <row r="15" spans="1:9" x14ac:dyDescent="0.3">
      <c r="A15" s="2">
        <f t="shared" si="1"/>
        <v>1014</v>
      </c>
      <c r="B15" t="s">
        <v>14</v>
      </c>
      <c r="C15" s="7">
        <v>-4209000</v>
      </c>
      <c r="E15" s="10">
        <v>117000</v>
      </c>
      <c r="F15" s="7"/>
      <c r="G15" t="str">
        <f t="shared" si="0"/>
        <v>Yes</v>
      </c>
    </row>
    <row r="16" spans="1:9" x14ac:dyDescent="0.3">
      <c r="A16" s="2">
        <f t="shared" si="1"/>
        <v>1015</v>
      </c>
      <c r="B16" t="s">
        <v>15</v>
      </c>
      <c r="C16" s="7">
        <v>-2685</v>
      </c>
      <c r="E16" s="10">
        <v>117000</v>
      </c>
      <c r="G16" t="str">
        <f t="shared" si="0"/>
        <v>No</v>
      </c>
    </row>
    <row r="17" spans="1:20" x14ac:dyDescent="0.3">
      <c r="A17" s="2">
        <v>2016</v>
      </c>
      <c r="B17" t="s">
        <v>16</v>
      </c>
      <c r="C17" s="7">
        <v>-1769000</v>
      </c>
      <c r="E17" s="10">
        <v>117000</v>
      </c>
      <c r="G17" t="str">
        <f t="shared" si="0"/>
        <v>Yes</v>
      </c>
    </row>
    <row r="18" spans="1:20" x14ac:dyDescent="0.3">
      <c r="A18" s="2">
        <f t="shared" si="1"/>
        <v>2017</v>
      </c>
      <c r="B18" t="s">
        <v>17</v>
      </c>
      <c r="C18" s="7">
        <v>4844441</v>
      </c>
      <c r="E18" s="10">
        <v>117000</v>
      </c>
      <c r="G18" t="str">
        <f t="shared" si="0"/>
        <v>Yes</v>
      </c>
    </row>
    <row r="19" spans="1:20" x14ac:dyDescent="0.3">
      <c r="A19" s="5" t="s">
        <v>81</v>
      </c>
      <c r="B19" t="s">
        <v>18</v>
      </c>
      <c r="C19" s="7">
        <f>-30615718-83138+100</f>
        <v>-30698756</v>
      </c>
      <c r="E19" s="10">
        <v>117000</v>
      </c>
      <c r="G19" t="str">
        <f t="shared" si="0"/>
        <v>Yes</v>
      </c>
      <c r="I19" t="s">
        <v>90</v>
      </c>
    </row>
    <row r="20" spans="1:20" x14ac:dyDescent="0.3">
      <c r="A20" s="4">
        <f>A19+1</f>
        <v>3001</v>
      </c>
      <c r="B20" t="s">
        <v>82</v>
      </c>
      <c r="C20" s="7">
        <f>3881945+2584332</f>
        <v>6466277</v>
      </c>
      <c r="E20" s="10">
        <v>117000</v>
      </c>
      <c r="G20" t="str">
        <f t="shared" si="0"/>
        <v>Yes</v>
      </c>
    </row>
    <row r="21" spans="1:20" x14ac:dyDescent="0.3">
      <c r="A21" s="4">
        <f t="shared" ref="A21:A83" si="2">A20+1</f>
        <v>3002</v>
      </c>
      <c r="B21" t="s">
        <v>19</v>
      </c>
      <c r="C21" s="7">
        <f>4018840-479560</f>
        <v>3539280</v>
      </c>
      <c r="E21" s="10">
        <v>117000</v>
      </c>
      <c r="G21" t="str">
        <f t="shared" si="0"/>
        <v>Yes</v>
      </c>
    </row>
    <row r="22" spans="1:20" x14ac:dyDescent="0.3">
      <c r="A22" s="4">
        <f t="shared" si="2"/>
        <v>3003</v>
      </c>
      <c r="B22" t="s">
        <v>78</v>
      </c>
      <c r="C22" s="7">
        <v>116275</v>
      </c>
      <c r="E22" s="10">
        <v>117000</v>
      </c>
      <c r="G22" t="str">
        <f t="shared" si="0"/>
        <v>No</v>
      </c>
      <c r="I22" t="s">
        <v>90</v>
      </c>
    </row>
    <row r="23" spans="1:20" x14ac:dyDescent="0.3">
      <c r="A23" s="4">
        <f t="shared" si="2"/>
        <v>3004</v>
      </c>
      <c r="B23" t="s">
        <v>20</v>
      </c>
      <c r="C23" s="7">
        <v>18568</v>
      </c>
      <c r="E23" s="10">
        <v>117000</v>
      </c>
      <c r="G23" t="str">
        <f t="shared" si="0"/>
        <v>No</v>
      </c>
    </row>
    <row r="24" spans="1:20" x14ac:dyDescent="0.3">
      <c r="A24" s="4">
        <f t="shared" si="2"/>
        <v>3005</v>
      </c>
      <c r="B24" t="s">
        <v>21</v>
      </c>
      <c r="C24" s="7">
        <v>20769</v>
      </c>
      <c r="E24" s="10">
        <v>117000</v>
      </c>
      <c r="G24" t="str">
        <f t="shared" si="0"/>
        <v>No</v>
      </c>
    </row>
    <row r="25" spans="1:20" x14ac:dyDescent="0.3">
      <c r="A25" s="4">
        <f t="shared" si="2"/>
        <v>3006</v>
      </c>
      <c r="B25" t="s">
        <v>22</v>
      </c>
      <c r="C25" s="7">
        <v>29693</v>
      </c>
      <c r="E25" s="10">
        <v>117000</v>
      </c>
      <c r="G25" t="str">
        <f t="shared" si="0"/>
        <v>No</v>
      </c>
    </row>
    <row r="26" spans="1:20" x14ac:dyDescent="0.3">
      <c r="A26" s="4">
        <f t="shared" si="2"/>
        <v>3007</v>
      </c>
      <c r="B26" t="s">
        <v>23</v>
      </c>
      <c r="C26" s="7">
        <v>7396</v>
      </c>
      <c r="E26" s="10">
        <v>117000</v>
      </c>
      <c r="G26" t="str">
        <f t="shared" si="0"/>
        <v>No</v>
      </c>
      <c r="T26">
        <v>-1</v>
      </c>
    </row>
    <row r="27" spans="1:20" x14ac:dyDescent="0.3">
      <c r="A27" s="4">
        <f t="shared" si="2"/>
        <v>3008</v>
      </c>
      <c r="B27" t="s">
        <v>24</v>
      </c>
      <c r="C27" s="7">
        <v>28480</v>
      </c>
      <c r="E27" s="10">
        <v>117000</v>
      </c>
      <c r="G27" t="str">
        <f t="shared" si="0"/>
        <v>No</v>
      </c>
    </row>
    <row r="28" spans="1:20" x14ac:dyDescent="0.3">
      <c r="A28" s="4">
        <f t="shared" si="2"/>
        <v>3009</v>
      </c>
      <c r="B28" t="s">
        <v>25</v>
      </c>
      <c r="C28" s="7">
        <v>42434</v>
      </c>
      <c r="E28" s="10">
        <v>117000</v>
      </c>
      <c r="G28" t="str">
        <f t="shared" si="0"/>
        <v>No</v>
      </c>
    </row>
    <row r="29" spans="1:20" x14ac:dyDescent="0.3">
      <c r="A29" s="4">
        <f t="shared" si="2"/>
        <v>3010</v>
      </c>
      <c r="B29" t="s">
        <v>26</v>
      </c>
      <c r="C29" s="7">
        <v>26658</v>
      </c>
      <c r="E29" s="10">
        <v>117000</v>
      </c>
      <c r="G29" t="str">
        <f t="shared" si="0"/>
        <v>No</v>
      </c>
    </row>
    <row r="30" spans="1:20" x14ac:dyDescent="0.3">
      <c r="A30" s="4">
        <f t="shared" si="2"/>
        <v>3011</v>
      </c>
      <c r="B30" t="s">
        <v>27</v>
      </c>
      <c r="C30" s="7">
        <v>19942</v>
      </c>
      <c r="E30" s="10">
        <v>117000</v>
      </c>
      <c r="G30" t="str">
        <f t="shared" si="0"/>
        <v>No</v>
      </c>
    </row>
    <row r="31" spans="1:20" x14ac:dyDescent="0.3">
      <c r="A31" s="4">
        <f t="shared" si="2"/>
        <v>3012</v>
      </c>
      <c r="B31" t="s">
        <v>28</v>
      </c>
      <c r="C31" s="7">
        <v>19431</v>
      </c>
      <c r="E31" s="10">
        <v>117000</v>
      </c>
      <c r="G31" t="str">
        <f t="shared" si="0"/>
        <v>No</v>
      </c>
    </row>
    <row r="32" spans="1:20" x14ac:dyDescent="0.3">
      <c r="A32" s="4">
        <f t="shared" si="2"/>
        <v>3013</v>
      </c>
      <c r="B32" t="s">
        <v>29</v>
      </c>
      <c r="C32" s="7">
        <v>3747</v>
      </c>
      <c r="E32" s="10">
        <v>117000</v>
      </c>
      <c r="G32" t="str">
        <f t="shared" si="0"/>
        <v>No</v>
      </c>
    </row>
    <row r="33" spans="1:7" x14ac:dyDescent="0.3">
      <c r="A33" s="4">
        <f t="shared" si="2"/>
        <v>3014</v>
      </c>
      <c r="B33" t="s">
        <v>30</v>
      </c>
      <c r="C33" s="7">
        <v>1189</v>
      </c>
      <c r="E33" s="10">
        <v>117000</v>
      </c>
      <c r="G33" t="str">
        <f t="shared" si="0"/>
        <v>No</v>
      </c>
    </row>
    <row r="34" spans="1:7" x14ac:dyDescent="0.3">
      <c r="A34" s="4">
        <f t="shared" si="2"/>
        <v>3015</v>
      </c>
      <c r="B34" t="s">
        <v>31</v>
      </c>
      <c r="C34" s="7">
        <v>20118</v>
      </c>
      <c r="E34" s="10">
        <v>117000</v>
      </c>
      <c r="G34" t="str">
        <f t="shared" si="0"/>
        <v>No</v>
      </c>
    </row>
    <row r="35" spans="1:7" x14ac:dyDescent="0.3">
      <c r="A35" s="4">
        <f t="shared" si="2"/>
        <v>3016</v>
      </c>
      <c r="B35" t="s">
        <v>32</v>
      </c>
      <c r="C35" s="7">
        <v>36773</v>
      </c>
      <c r="E35" s="10">
        <v>117000</v>
      </c>
      <c r="G35" t="str">
        <f t="shared" si="0"/>
        <v>No</v>
      </c>
    </row>
    <row r="36" spans="1:7" x14ac:dyDescent="0.3">
      <c r="A36" s="4">
        <f t="shared" si="2"/>
        <v>3017</v>
      </c>
      <c r="B36" t="s">
        <v>33</v>
      </c>
      <c r="C36" s="7">
        <v>2899</v>
      </c>
      <c r="E36" s="10">
        <v>117000</v>
      </c>
      <c r="G36" t="str">
        <f t="shared" si="0"/>
        <v>No</v>
      </c>
    </row>
    <row r="37" spans="1:7" x14ac:dyDescent="0.3">
      <c r="A37" s="4">
        <f t="shared" si="2"/>
        <v>3018</v>
      </c>
      <c r="B37" t="s">
        <v>34</v>
      </c>
      <c r="C37" s="7">
        <v>2267</v>
      </c>
      <c r="E37" s="10">
        <v>117000</v>
      </c>
      <c r="G37" t="str">
        <f t="shared" si="0"/>
        <v>No</v>
      </c>
    </row>
    <row r="38" spans="1:7" x14ac:dyDescent="0.3">
      <c r="A38" s="4">
        <f t="shared" si="2"/>
        <v>3019</v>
      </c>
      <c r="B38" t="s">
        <v>35</v>
      </c>
      <c r="C38" s="7">
        <v>32551</v>
      </c>
      <c r="E38" s="10">
        <v>117000</v>
      </c>
      <c r="G38" t="str">
        <f t="shared" si="0"/>
        <v>No</v>
      </c>
    </row>
    <row r="39" spans="1:7" x14ac:dyDescent="0.3">
      <c r="A39" s="4">
        <f t="shared" si="2"/>
        <v>3020</v>
      </c>
      <c r="B39" t="s">
        <v>36</v>
      </c>
      <c r="C39" s="7">
        <v>12394</v>
      </c>
      <c r="E39" s="10">
        <v>117000</v>
      </c>
      <c r="G39" t="str">
        <f t="shared" si="0"/>
        <v>No</v>
      </c>
    </row>
    <row r="40" spans="1:7" x14ac:dyDescent="0.3">
      <c r="A40" s="4">
        <f t="shared" si="2"/>
        <v>3021</v>
      </c>
      <c r="B40" t="s">
        <v>37</v>
      </c>
      <c r="C40" s="7">
        <v>455644</v>
      </c>
      <c r="E40" s="10">
        <v>117000</v>
      </c>
      <c r="G40" t="str">
        <f t="shared" si="0"/>
        <v>Yes</v>
      </c>
    </row>
    <row r="41" spans="1:7" x14ac:dyDescent="0.3">
      <c r="A41" s="4">
        <f t="shared" si="2"/>
        <v>3022</v>
      </c>
      <c r="B41" t="s">
        <v>38</v>
      </c>
      <c r="C41" s="7">
        <v>4890</v>
      </c>
      <c r="E41" s="10">
        <v>117000</v>
      </c>
      <c r="G41" t="str">
        <f t="shared" si="0"/>
        <v>No</v>
      </c>
    </row>
    <row r="42" spans="1:7" x14ac:dyDescent="0.3">
      <c r="A42" s="4">
        <f t="shared" si="2"/>
        <v>3023</v>
      </c>
      <c r="B42" t="s">
        <v>39</v>
      </c>
      <c r="C42" s="7">
        <v>42606</v>
      </c>
      <c r="E42" s="10">
        <v>117000</v>
      </c>
      <c r="G42" t="str">
        <f t="shared" si="0"/>
        <v>No</v>
      </c>
    </row>
    <row r="43" spans="1:7" x14ac:dyDescent="0.3">
      <c r="A43" s="4">
        <f t="shared" si="2"/>
        <v>3024</v>
      </c>
      <c r="B43" t="s">
        <v>40</v>
      </c>
      <c r="C43" s="7">
        <v>31740</v>
      </c>
      <c r="E43" s="10">
        <v>117000</v>
      </c>
      <c r="G43" t="str">
        <f t="shared" si="0"/>
        <v>No</v>
      </c>
    </row>
    <row r="44" spans="1:7" x14ac:dyDescent="0.3">
      <c r="A44" s="4">
        <f t="shared" si="2"/>
        <v>3025</v>
      </c>
      <c r="B44" t="s">
        <v>41</v>
      </c>
      <c r="C44" s="7">
        <f>2277725+41519</f>
        <v>2319244</v>
      </c>
      <c r="E44" s="10">
        <v>117000</v>
      </c>
      <c r="G44" t="str">
        <f t="shared" si="0"/>
        <v>Yes</v>
      </c>
    </row>
    <row r="45" spans="1:7" x14ac:dyDescent="0.3">
      <c r="A45" s="4">
        <f t="shared" si="2"/>
        <v>3026</v>
      </c>
      <c r="B45" t="s">
        <v>85</v>
      </c>
      <c r="C45" s="7">
        <v>9792</v>
      </c>
      <c r="E45" s="10">
        <v>117000</v>
      </c>
      <c r="G45" t="str">
        <f t="shared" si="0"/>
        <v>No</v>
      </c>
    </row>
    <row r="46" spans="1:7" x14ac:dyDescent="0.3">
      <c r="A46" s="4">
        <f t="shared" si="2"/>
        <v>3027</v>
      </c>
      <c r="B46" t="s">
        <v>42</v>
      </c>
      <c r="C46" s="7">
        <v>443232</v>
      </c>
      <c r="E46" s="10">
        <v>117000</v>
      </c>
      <c r="G46" t="str">
        <f t="shared" si="0"/>
        <v>Yes</v>
      </c>
    </row>
    <row r="47" spans="1:7" x14ac:dyDescent="0.3">
      <c r="A47" s="4">
        <f t="shared" si="2"/>
        <v>3028</v>
      </c>
      <c r="B47" t="s">
        <v>43</v>
      </c>
      <c r="C47" s="7">
        <v>44021</v>
      </c>
      <c r="E47" s="10">
        <v>117000</v>
      </c>
      <c r="G47" t="str">
        <f t="shared" si="0"/>
        <v>No</v>
      </c>
    </row>
    <row r="48" spans="1:7" x14ac:dyDescent="0.3">
      <c r="A48" s="4">
        <f t="shared" si="2"/>
        <v>3029</v>
      </c>
      <c r="B48" t="s">
        <v>86</v>
      </c>
      <c r="C48" s="7">
        <v>9433</v>
      </c>
      <c r="E48" s="10">
        <v>117000</v>
      </c>
      <c r="G48" t="str">
        <f t="shared" si="0"/>
        <v>No</v>
      </c>
    </row>
    <row r="49" spans="1:9" x14ac:dyDescent="0.3">
      <c r="A49" s="4">
        <f t="shared" si="2"/>
        <v>3030</v>
      </c>
      <c r="B49" t="s">
        <v>44</v>
      </c>
      <c r="C49" s="7">
        <v>44001</v>
      </c>
      <c r="E49" s="10">
        <v>117000</v>
      </c>
      <c r="G49" t="str">
        <f t="shared" si="0"/>
        <v>No</v>
      </c>
    </row>
    <row r="50" spans="1:9" x14ac:dyDescent="0.3">
      <c r="A50" s="4">
        <f t="shared" si="2"/>
        <v>3031</v>
      </c>
      <c r="B50" t="s">
        <v>45</v>
      </c>
      <c r="C50" s="7">
        <v>12016</v>
      </c>
      <c r="E50" s="10">
        <v>117000</v>
      </c>
      <c r="G50" t="str">
        <f t="shared" si="0"/>
        <v>No</v>
      </c>
    </row>
    <row r="51" spans="1:9" x14ac:dyDescent="0.3">
      <c r="A51" s="4">
        <f t="shared" si="2"/>
        <v>3032</v>
      </c>
      <c r="B51" t="s">
        <v>46</v>
      </c>
      <c r="C51" s="7">
        <v>-24897</v>
      </c>
      <c r="E51" s="10">
        <v>117000</v>
      </c>
      <c r="G51" t="str">
        <f t="shared" si="0"/>
        <v>No</v>
      </c>
    </row>
    <row r="52" spans="1:9" x14ac:dyDescent="0.3">
      <c r="A52" s="4">
        <f t="shared" si="2"/>
        <v>3033</v>
      </c>
      <c r="B52" t="s">
        <v>47</v>
      </c>
      <c r="C52" s="7">
        <v>3612</v>
      </c>
      <c r="E52" s="10">
        <v>117000</v>
      </c>
      <c r="G52" t="str">
        <f t="shared" si="0"/>
        <v>No</v>
      </c>
    </row>
    <row r="53" spans="1:9" x14ac:dyDescent="0.3">
      <c r="A53" s="4">
        <f t="shared" si="2"/>
        <v>3034</v>
      </c>
      <c r="B53" t="s">
        <v>48</v>
      </c>
      <c r="C53" s="7">
        <v>24483</v>
      </c>
      <c r="E53" s="10">
        <v>117000</v>
      </c>
      <c r="G53" t="str">
        <f t="shared" si="0"/>
        <v>No</v>
      </c>
    </row>
    <row r="54" spans="1:9" x14ac:dyDescent="0.3">
      <c r="A54" s="4">
        <f t="shared" si="2"/>
        <v>3035</v>
      </c>
      <c r="B54" t="s">
        <v>49</v>
      </c>
      <c r="C54" s="7">
        <v>-49555</v>
      </c>
      <c r="E54" s="10">
        <v>117000</v>
      </c>
      <c r="G54" t="str">
        <f t="shared" si="0"/>
        <v>No</v>
      </c>
    </row>
    <row r="55" spans="1:9" x14ac:dyDescent="0.3">
      <c r="A55" s="4">
        <f t="shared" si="2"/>
        <v>3036</v>
      </c>
      <c r="B55" t="s">
        <v>50</v>
      </c>
      <c r="C55" s="7">
        <v>-18159</v>
      </c>
      <c r="E55" s="10">
        <v>117000</v>
      </c>
      <c r="G55" t="str">
        <f t="shared" si="0"/>
        <v>No</v>
      </c>
    </row>
    <row r="56" spans="1:9" x14ac:dyDescent="0.3">
      <c r="A56" s="4">
        <f t="shared" si="2"/>
        <v>3037</v>
      </c>
      <c r="B56" t="s">
        <v>51</v>
      </c>
      <c r="C56" s="7">
        <v>-45974</v>
      </c>
      <c r="E56" s="10">
        <v>117000</v>
      </c>
      <c r="G56" t="str">
        <f t="shared" si="0"/>
        <v>No</v>
      </c>
    </row>
    <row r="57" spans="1:9" x14ac:dyDescent="0.3">
      <c r="A57" s="4">
        <f t="shared" si="2"/>
        <v>3038</v>
      </c>
      <c r="B57" t="s">
        <v>52</v>
      </c>
      <c r="C57" s="7">
        <v>41994</v>
      </c>
      <c r="E57" s="10">
        <v>117000</v>
      </c>
      <c r="G57" t="str">
        <f t="shared" si="0"/>
        <v>No</v>
      </c>
    </row>
    <row r="58" spans="1:9" x14ac:dyDescent="0.3">
      <c r="A58" s="4">
        <f t="shared" si="2"/>
        <v>3039</v>
      </c>
      <c r="B58" t="s">
        <v>53</v>
      </c>
      <c r="C58" s="7">
        <v>15541</v>
      </c>
      <c r="E58" s="10">
        <v>117000</v>
      </c>
      <c r="G58" t="str">
        <f t="shared" si="0"/>
        <v>No</v>
      </c>
    </row>
    <row r="59" spans="1:9" x14ac:dyDescent="0.3">
      <c r="A59" s="4">
        <f t="shared" si="2"/>
        <v>3040</v>
      </c>
      <c r="B59" t="s">
        <v>54</v>
      </c>
      <c r="C59" s="7">
        <v>36920</v>
      </c>
      <c r="E59" s="10">
        <v>117000</v>
      </c>
      <c r="G59" t="str">
        <f t="shared" si="0"/>
        <v>No</v>
      </c>
    </row>
    <row r="60" spans="1:9" x14ac:dyDescent="0.3">
      <c r="A60" s="4">
        <f t="shared" si="2"/>
        <v>3041</v>
      </c>
      <c r="B60" t="s">
        <v>55</v>
      </c>
      <c r="C60" s="7">
        <v>27531</v>
      </c>
      <c r="E60" s="10">
        <v>117000</v>
      </c>
      <c r="G60" t="str">
        <f t="shared" si="0"/>
        <v>No</v>
      </c>
    </row>
    <row r="61" spans="1:9" x14ac:dyDescent="0.3">
      <c r="A61" s="4">
        <f t="shared" si="2"/>
        <v>3042</v>
      </c>
      <c r="B61" t="s">
        <v>56</v>
      </c>
      <c r="C61" s="7">
        <v>2585</v>
      </c>
      <c r="E61" s="10">
        <v>117000</v>
      </c>
      <c r="G61" t="str">
        <f t="shared" si="0"/>
        <v>No</v>
      </c>
    </row>
    <row r="62" spans="1:9" x14ac:dyDescent="0.3">
      <c r="A62" s="4">
        <f t="shared" si="2"/>
        <v>3043</v>
      </c>
      <c r="B62" t="s">
        <v>57</v>
      </c>
      <c r="C62" s="7">
        <v>4943</v>
      </c>
      <c r="E62" s="10">
        <v>117000</v>
      </c>
      <c r="G62" t="str">
        <f t="shared" si="0"/>
        <v>No</v>
      </c>
    </row>
    <row r="63" spans="1:9" x14ac:dyDescent="0.3">
      <c r="A63" s="4">
        <f t="shared" si="2"/>
        <v>3044</v>
      </c>
      <c r="B63" t="s">
        <v>58</v>
      </c>
      <c r="C63" s="7">
        <v>24939</v>
      </c>
      <c r="E63" s="10">
        <v>117000</v>
      </c>
      <c r="G63" t="str">
        <f t="shared" si="0"/>
        <v>No</v>
      </c>
    </row>
    <row r="64" spans="1:9" x14ac:dyDescent="0.3">
      <c r="A64" s="4">
        <f t="shared" si="2"/>
        <v>3045</v>
      </c>
      <c r="B64" t="s">
        <v>91</v>
      </c>
      <c r="C64" s="7">
        <v>20457</v>
      </c>
      <c r="E64" s="10">
        <v>117000</v>
      </c>
      <c r="G64" t="str">
        <f t="shared" si="0"/>
        <v>No</v>
      </c>
      <c r="I64" t="s">
        <v>90</v>
      </c>
    </row>
    <row r="65" spans="1:7" x14ac:dyDescent="0.3">
      <c r="A65" s="4">
        <f t="shared" si="2"/>
        <v>3046</v>
      </c>
      <c r="B65" t="s">
        <v>59</v>
      </c>
      <c r="C65" s="7">
        <v>2021</v>
      </c>
      <c r="E65" s="10">
        <v>117000</v>
      </c>
      <c r="G65" t="str">
        <f t="shared" si="0"/>
        <v>No</v>
      </c>
    </row>
    <row r="66" spans="1:7" x14ac:dyDescent="0.3">
      <c r="A66" s="4">
        <f t="shared" si="2"/>
        <v>3047</v>
      </c>
      <c r="B66" t="s">
        <v>60</v>
      </c>
      <c r="C66" s="7">
        <v>12653</v>
      </c>
      <c r="E66" s="10">
        <v>117000</v>
      </c>
      <c r="G66" t="str">
        <f t="shared" si="0"/>
        <v>No</v>
      </c>
    </row>
    <row r="67" spans="1:7" x14ac:dyDescent="0.3">
      <c r="A67" s="4">
        <f t="shared" si="2"/>
        <v>3048</v>
      </c>
      <c r="B67" t="s">
        <v>61</v>
      </c>
      <c r="C67" s="7">
        <v>44573</v>
      </c>
      <c r="E67" s="10">
        <v>117000</v>
      </c>
      <c r="G67" t="str">
        <f t="shared" ref="G67:G83" si="3">IF(ABS(E67)&gt;ABS(C67),"No","Yes")</f>
        <v>No</v>
      </c>
    </row>
    <row r="68" spans="1:7" x14ac:dyDescent="0.3">
      <c r="A68" s="4">
        <f t="shared" si="2"/>
        <v>3049</v>
      </c>
      <c r="B68" t="s">
        <v>62</v>
      </c>
      <c r="C68" s="7">
        <v>14417</v>
      </c>
      <c r="E68" s="10">
        <v>117000</v>
      </c>
      <c r="G68" t="str">
        <f t="shared" si="3"/>
        <v>No</v>
      </c>
    </row>
    <row r="69" spans="1:7" x14ac:dyDescent="0.3">
      <c r="A69" s="4">
        <f t="shared" si="2"/>
        <v>3050</v>
      </c>
      <c r="B69" t="s">
        <v>63</v>
      </c>
      <c r="C69" s="7">
        <v>41757</v>
      </c>
      <c r="E69" s="10">
        <v>117000</v>
      </c>
      <c r="G69" t="str">
        <f t="shared" si="3"/>
        <v>No</v>
      </c>
    </row>
    <row r="70" spans="1:7" x14ac:dyDescent="0.3">
      <c r="A70" s="4">
        <f t="shared" si="2"/>
        <v>3051</v>
      </c>
      <c r="B70" t="s">
        <v>64</v>
      </c>
      <c r="C70" s="7">
        <v>10692</v>
      </c>
      <c r="E70" s="10">
        <v>117000</v>
      </c>
      <c r="G70" t="str">
        <f t="shared" si="3"/>
        <v>No</v>
      </c>
    </row>
    <row r="71" spans="1:7" x14ac:dyDescent="0.3">
      <c r="A71" s="4">
        <f t="shared" si="2"/>
        <v>3052</v>
      </c>
      <c r="B71" t="s">
        <v>65</v>
      </c>
      <c r="C71" s="7">
        <v>46758</v>
      </c>
      <c r="E71" s="10">
        <v>117000</v>
      </c>
      <c r="G71" t="str">
        <f t="shared" si="3"/>
        <v>No</v>
      </c>
    </row>
    <row r="72" spans="1:7" x14ac:dyDescent="0.3">
      <c r="A72" s="4">
        <f t="shared" si="2"/>
        <v>3053</v>
      </c>
      <c r="B72" t="s">
        <v>66</v>
      </c>
      <c r="C72" s="7">
        <v>7873</v>
      </c>
      <c r="E72" s="10">
        <v>117000</v>
      </c>
      <c r="G72" t="str">
        <f t="shared" si="3"/>
        <v>No</v>
      </c>
    </row>
    <row r="73" spans="1:7" x14ac:dyDescent="0.3">
      <c r="A73" s="4">
        <f t="shared" si="2"/>
        <v>3054</v>
      </c>
      <c r="B73" t="s">
        <v>67</v>
      </c>
      <c r="C73" s="7">
        <v>6675</v>
      </c>
      <c r="E73" s="10">
        <v>117000</v>
      </c>
      <c r="G73" t="str">
        <f t="shared" si="3"/>
        <v>No</v>
      </c>
    </row>
    <row r="74" spans="1:7" x14ac:dyDescent="0.3">
      <c r="A74" s="4">
        <f t="shared" si="2"/>
        <v>3055</v>
      </c>
      <c r="B74" t="s">
        <v>68</v>
      </c>
      <c r="C74" s="7">
        <v>1161</v>
      </c>
      <c r="E74" s="10">
        <v>117000</v>
      </c>
      <c r="G74" t="str">
        <f t="shared" si="3"/>
        <v>No</v>
      </c>
    </row>
    <row r="75" spans="1:7" x14ac:dyDescent="0.3">
      <c r="A75" s="4">
        <f t="shared" si="2"/>
        <v>3056</v>
      </c>
      <c r="B75" t="s">
        <v>69</v>
      </c>
      <c r="C75" s="7">
        <v>38065</v>
      </c>
      <c r="E75" s="10">
        <v>117000</v>
      </c>
      <c r="G75" t="str">
        <f t="shared" si="3"/>
        <v>No</v>
      </c>
    </row>
    <row r="76" spans="1:7" x14ac:dyDescent="0.3">
      <c r="A76" s="4">
        <f t="shared" si="2"/>
        <v>3057</v>
      </c>
      <c r="B76" t="s">
        <v>70</v>
      </c>
      <c r="C76" s="7">
        <v>34763</v>
      </c>
      <c r="E76" s="10">
        <v>117000</v>
      </c>
      <c r="G76" t="str">
        <f t="shared" si="3"/>
        <v>No</v>
      </c>
    </row>
    <row r="77" spans="1:7" x14ac:dyDescent="0.3">
      <c r="A77" s="4">
        <f t="shared" si="2"/>
        <v>3058</v>
      </c>
      <c r="B77" t="s">
        <v>71</v>
      </c>
      <c r="C77" s="7">
        <v>9571</v>
      </c>
      <c r="E77" s="10">
        <v>117000</v>
      </c>
      <c r="G77" t="str">
        <f t="shared" si="3"/>
        <v>No</v>
      </c>
    </row>
    <row r="78" spans="1:7" x14ac:dyDescent="0.3">
      <c r="A78" s="4">
        <f t="shared" si="2"/>
        <v>3059</v>
      </c>
      <c r="B78" t="s">
        <v>72</v>
      </c>
      <c r="C78" s="7">
        <v>40976</v>
      </c>
      <c r="E78" s="10">
        <v>117000</v>
      </c>
      <c r="G78" t="str">
        <f t="shared" si="3"/>
        <v>No</v>
      </c>
    </row>
    <row r="79" spans="1:7" x14ac:dyDescent="0.3">
      <c r="A79" s="4">
        <f t="shared" si="2"/>
        <v>3060</v>
      </c>
      <c r="B79" t="s">
        <v>73</v>
      </c>
      <c r="C79" s="7">
        <v>39044</v>
      </c>
      <c r="E79" s="10">
        <v>117000</v>
      </c>
      <c r="G79" t="str">
        <f t="shared" si="3"/>
        <v>No</v>
      </c>
    </row>
    <row r="80" spans="1:7" x14ac:dyDescent="0.3">
      <c r="A80" s="4">
        <f t="shared" si="2"/>
        <v>3061</v>
      </c>
      <c r="B80" t="s">
        <v>74</v>
      </c>
      <c r="C80" s="7">
        <v>49984</v>
      </c>
      <c r="E80" s="10">
        <v>117000</v>
      </c>
      <c r="G80" t="str">
        <f t="shared" si="3"/>
        <v>No</v>
      </c>
    </row>
    <row r="81" spans="1:7" x14ac:dyDescent="0.3">
      <c r="A81" s="4">
        <f t="shared" si="2"/>
        <v>3062</v>
      </c>
      <c r="B81" t="s">
        <v>75</v>
      </c>
      <c r="C81" s="7">
        <v>41774</v>
      </c>
      <c r="E81" s="10">
        <v>117000</v>
      </c>
      <c r="G81" t="str">
        <f t="shared" si="3"/>
        <v>No</v>
      </c>
    </row>
    <row r="82" spans="1:7" x14ac:dyDescent="0.3">
      <c r="A82" s="4">
        <f t="shared" si="2"/>
        <v>3063</v>
      </c>
      <c r="B82" t="s">
        <v>76</v>
      </c>
      <c r="C82" s="7">
        <v>3568</v>
      </c>
      <c r="E82" s="10">
        <v>117000</v>
      </c>
      <c r="G82" t="str">
        <f t="shared" si="3"/>
        <v>No</v>
      </c>
    </row>
    <row r="83" spans="1:7" x14ac:dyDescent="0.3">
      <c r="A83" s="4">
        <f t="shared" si="2"/>
        <v>3064</v>
      </c>
      <c r="B83" t="s">
        <v>77</v>
      </c>
      <c r="C83" s="7">
        <v>3027</v>
      </c>
      <c r="E83" s="10">
        <v>117000</v>
      </c>
      <c r="G83" t="str">
        <f t="shared" si="3"/>
        <v>No</v>
      </c>
    </row>
    <row r="85" spans="1:7" x14ac:dyDescent="0.3">
      <c r="B85" t="s">
        <v>83</v>
      </c>
      <c r="C85" s="7">
        <f>SUM(C2:C84)</f>
        <v>0</v>
      </c>
    </row>
  </sheetData>
  <dataValidations count="1">
    <dataValidation type="list" allowBlank="1" showInputMessage="1" showErrorMessage="1" sqref="G2:G83" xr:uid="{2644DE58-BF01-4AF8-9F1D-63977B0710D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Barrus</dc:creator>
  <cp:lastModifiedBy>Mark Barrus</cp:lastModifiedBy>
  <dcterms:created xsi:type="dcterms:W3CDTF">2024-07-16T16:55:31Z</dcterms:created>
  <dcterms:modified xsi:type="dcterms:W3CDTF">2024-07-17T03:29:22Z</dcterms:modified>
</cp:coreProperties>
</file>